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1.xml" ContentType="application/vnd.ms-excel.person+xml"/>
  <Override PartName="/xl/persons/person4.xml" ContentType="application/vnd.ms-excel.person+xml"/>
  <Override PartName="/xl/persons/person8.xml" ContentType="application/vnd.ms-excel.person+xml"/>
  <Override PartName="/xl/persons/person11.xml" ContentType="application/vnd.ms-excel.person+xml"/>
  <Override PartName="/xl/persons/person17.xml" ContentType="application/vnd.ms-excel.person+xml"/>
  <Override PartName="/xl/persons/person2.xml" ContentType="application/vnd.ms-excel.person+xml"/>
  <Override PartName="/xl/persons/person6.xml" ContentType="application/vnd.ms-excel.person+xml"/>
  <Override PartName="/xl/persons/person14.xml" ContentType="application/vnd.ms-excel.person+xml"/>
  <Override PartName="/xl/persons/person5.xml" ContentType="application/vnd.ms-excel.person+xml"/>
  <Override PartName="/xl/persons/person13.xml" ContentType="application/vnd.ms-excel.person+xml"/>
  <Override PartName="/xl/persons/person12.xml" ContentType="application/vnd.ms-excel.person+xml"/>
  <Override PartName="/xl/persons/person7.xml" ContentType="application/vnd.ms-excel.person+xml"/>
  <Override PartName="/xl/persons/person.xml" ContentType="application/vnd.ms-excel.person+xml"/>
  <Override PartName="/xl/persons/person15.xml" ContentType="application/vnd.ms-excel.person+xml"/>
  <Override PartName="/xl/persons/person9.xml" ContentType="application/vnd.ms-excel.person+xml"/>
  <Override PartName="/xl/persons/person0.xml" ContentType="application/vnd.ms-excel.person+xml"/>
  <Override PartName="/xl/persons/person3.xml" ContentType="application/vnd.ms-excel.person+xml"/>
  <Override PartName="/xl/persons/person16.xml" ContentType="application/vnd.ms-excel.person+xml"/>
  <Override PartName="/xl/persons/person10.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365bsi-my.sharepoint.com/personal/bsi90736_bsi_co_id/Documents/iFin-Notes/"/>
    </mc:Choice>
  </mc:AlternateContent>
  <xr:revisionPtr revIDLastSave="52" documentId="8_{421E9305-74E5-444A-AE2C-F6D0CB0BC6CF}" xr6:coauthVersionLast="47" xr6:coauthVersionMax="47" xr10:uidLastSave="{5FF47877-D568-42B7-A3EF-CBF42C5C94B7}"/>
  <bookViews>
    <workbookView xWindow="-120" yWindow="-120" windowWidth="29040" windowHeight="15720" firstSheet="19" activeTab="20" xr2:uid="{FADB4452-2C12-49C6-8EA1-1B53FACC3180}"/>
  </bookViews>
  <sheets>
    <sheet name="993" sheetId="18" r:id="rId1"/>
    <sheet name="1008" sheetId="20" r:id="rId2"/>
    <sheet name="1028" sheetId="19" r:id="rId3"/>
    <sheet name="1122" sheetId="26" r:id="rId4"/>
    <sheet name="1124" sheetId="27" r:id="rId5"/>
    <sheet name="1169" sheetId="32" r:id="rId6"/>
    <sheet name="1170" sheetId="33" r:id="rId7"/>
    <sheet name="1177" sheetId="34" r:id="rId8"/>
    <sheet name="1197" sheetId="38" r:id="rId9"/>
    <sheet name="1240" sheetId="52" r:id="rId10"/>
    <sheet name="0000" sheetId="50" r:id="rId11"/>
    <sheet name="20231213WED" sheetId="59" r:id="rId12"/>
    <sheet name="20231206WED" sheetId="58" r:id="rId13"/>
    <sheet name="20231201FRI" sheetId="57" r:id="rId14"/>
    <sheet name="20231130THU" sheetId="56" r:id="rId15"/>
    <sheet name="20231129WED" sheetId="55" r:id="rId16"/>
    <sheet name="20231128TUE" sheetId="51" r:id="rId17"/>
    <sheet name="20231127MON" sheetId="44" r:id="rId18"/>
    <sheet name="20231124FRI" sheetId="41" r:id="rId19"/>
    <sheet name="20231123THU" sheetId="22" r:id="rId20"/>
    <sheet name="000" sheetId="1" r:id="rId21"/>
    <sheet name="000a" sheetId="54" r:id="rId22"/>
    <sheet name="001" sheetId="48" r:id="rId23"/>
    <sheet name="002" sheetId="2" r:id="rId24"/>
    <sheet name="003" sheetId="3" r:id="rId25"/>
    <sheet name="004" sheetId="4" r:id="rId26"/>
    <sheet name="005" sheetId="5" r:id="rId27"/>
    <sheet name="006" sheetId="6" r:id="rId28"/>
    <sheet name="007" sheetId="7" r:id="rId29"/>
    <sheet name="TEMPLATES" sheetId="45" r:id="rId30"/>
    <sheet name="Transparant Background Color" sheetId="46"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C15321" i="1" l="1"/>
  <c r="CC15322" i="1"/>
  <c r="CC15323" i="1"/>
  <c r="CC15324" i="1"/>
  <c r="CC15325" i="1"/>
  <c r="CC15326" i="1"/>
  <c r="CC15320" i="1"/>
  <c r="CC15309" i="1"/>
  <c r="CC15310" i="1"/>
  <c r="CC15311" i="1"/>
  <c r="CC15312" i="1"/>
  <c r="CC15313" i="1"/>
  <c r="CC15314" i="1"/>
  <c r="CC15315" i="1"/>
  <c r="CC15316" i="1"/>
  <c r="CC15317" i="1"/>
  <c r="CC15318" i="1"/>
  <c r="CC15308" i="1"/>
  <c r="CK15326" i="1"/>
  <c r="CK15325" i="1"/>
  <c r="CK15324" i="1"/>
  <c r="CK15323" i="1"/>
  <c r="CK15322" i="1"/>
  <c r="CK15321" i="1"/>
  <c r="CK15320" i="1"/>
  <c r="CK15318" i="1"/>
  <c r="CK15317" i="1"/>
  <c r="CK15316" i="1"/>
  <c r="CK15315" i="1"/>
  <c r="CK15314" i="1"/>
  <c r="CK15313" i="1"/>
  <c r="CK15312" i="1"/>
  <c r="CK15311" i="1"/>
  <c r="CK15310" i="1"/>
  <c r="CK15309" i="1"/>
  <c r="CK15308" i="1"/>
  <c r="DH15287" i="1"/>
  <c r="DH15279" i="1"/>
  <c r="DH15271" i="1"/>
  <c r="DH15263" i="1"/>
  <c r="DH15255" i="1"/>
  <c r="DH15246" i="1"/>
  <c r="DH15237" i="1"/>
  <c r="DH15229" i="1"/>
  <c r="AD15227" i="1"/>
  <c r="AD15226" i="1"/>
  <c r="AD15225" i="1"/>
  <c r="AD15224" i="1"/>
  <c r="AD15223" i="1"/>
  <c r="AD15222" i="1"/>
  <c r="AD15221" i="1"/>
  <c r="BW14964" i="1"/>
  <c r="BW14963" i="1"/>
  <c r="BW14962" i="1"/>
  <c r="BW14961" i="1"/>
  <c r="BI12395" i="1"/>
  <c r="BI12394" i="1"/>
  <c r="BI12393" i="1"/>
  <c r="BI12392" i="1"/>
  <c r="BI12390" i="1"/>
  <c r="BI12389" i="1"/>
  <c r="BI12388" i="1"/>
  <c r="BI12387" i="1"/>
  <c r="AR11622" i="1"/>
  <c r="AR11623" i="1"/>
  <c r="AR11624" i="1"/>
  <c r="AR11625" i="1"/>
  <c r="AR11626" i="1"/>
  <c r="AR11627" i="1"/>
  <c r="AR11620" i="1"/>
  <c r="AR11621" i="1"/>
  <c r="F11183" i="1"/>
  <c r="F11182" i="1"/>
  <c r="F11181" i="1"/>
  <c r="F11180" i="1"/>
  <c r="F11179" i="1"/>
  <c r="V10901" i="1"/>
  <c r="V10900" i="1"/>
  <c r="V10899" i="1"/>
  <c r="V10898" i="1"/>
  <c r="V10897" i="1"/>
  <c r="V10896" i="1"/>
  <c r="V10895" i="1"/>
  <c r="V10894" i="1"/>
  <c r="V10893" i="1"/>
  <c r="V10892" i="1"/>
  <c r="P10901" i="1"/>
  <c r="P10900" i="1"/>
  <c r="P10899" i="1"/>
  <c r="P10898" i="1"/>
  <c r="P10897" i="1"/>
  <c r="P10896" i="1"/>
  <c r="P10895" i="1"/>
  <c r="P10894" i="1"/>
  <c r="P10893" i="1"/>
  <c r="P10892" i="1"/>
  <c r="E7667" i="1" a="1"/>
  <c r="E7667" i="1" s="1"/>
  <c r="E7309" i="1" a="1"/>
  <c r="E7309" i="1" s="1"/>
  <c r="Q54" i="54"/>
  <c r="AN6" i="54"/>
  <c r="AW6" i="54" s="1"/>
  <c r="AE6" i="54"/>
  <c r="AE54" i="54" s="1"/>
  <c r="Y6" i="54"/>
  <c r="Y54" i="54" s="1"/>
  <c r="AN54" i="54" s="1"/>
  <c r="Q6" i="54"/>
  <c r="AW54" i="54" l="1"/>
  <c r="AN60" i="54"/>
  <c r="AN66" i="54" s="1"/>
  <c r="AN72" i="54" s="1"/>
  <c r="AN78" i="54" s="1"/>
  <c r="AN84" i="54" s="1"/>
  <c r="AN90" i="54" s="1"/>
  <c r="AN96" i="54" s="1"/>
  <c r="BF6" i="54"/>
  <c r="BF7" i="54" s="1"/>
  <c r="AW12" i="54"/>
  <c r="BO6" i="54"/>
  <c r="AN12" i="54"/>
  <c r="AN18" i="54" s="1"/>
  <c r="AN24" i="54" s="1"/>
  <c r="AN30" i="54" s="1"/>
  <c r="AN36" i="54" s="1"/>
  <c r="AN42" i="54" s="1"/>
  <c r="AN48" i="54" s="1"/>
  <c r="AW18" i="54" l="1"/>
  <c r="BO12" i="54"/>
  <c r="BF8" i="54"/>
  <c r="BO7" i="54"/>
  <c r="BO54" i="54"/>
  <c r="AW60" i="54"/>
  <c r="BF54" i="54"/>
  <c r="BF55" i="54" s="1"/>
  <c r="BO55" i="54" l="1"/>
  <c r="BF56" i="54"/>
  <c r="BF9" i="54"/>
  <c r="BO8" i="54"/>
  <c r="BO60" i="54"/>
  <c r="BF60" i="54"/>
  <c r="BF61" i="54" s="1"/>
  <c r="AW66" i="54"/>
  <c r="BF18" i="54"/>
  <c r="BF19" i="54" s="1"/>
  <c r="AW24" i="54"/>
  <c r="BO18" i="54"/>
  <c r="BF10" i="54" l="1"/>
  <c r="BO9" i="54"/>
  <c r="BF20" i="54"/>
  <c r="BO19" i="54"/>
  <c r="BF62" i="54"/>
  <c r="BO61" i="54"/>
  <c r="BO56" i="54"/>
  <c r="BF57" i="54"/>
  <c r="BO66" i="54"/>
  <c r="AW72" i="54"/>
  <c r="BF66" i="54"/>
  <c r="BF67" i="54" s="1"/>
  <c r="BF24" i="54"/>
  <c r="BF25" i="54" s="1"/>
  <c r="AW30" i="54"/>
  <c r="BO24" i="54"/>
  <c r="BO67" i="54" l="1"/>
  <c r="BF68" i="54"/>
  <c r="BF21" i="54"/>
  <c r="BO20" i="54"/>
  <c r="BO72" i="54"/>
  <c r="AW78" i="54"/>
  <c r="BF72" i="54"/>
  <c r="BF73" i="54" s="1"/>
  <c r="BF26" i="54"/>
  <c r="BO25" i="54"/>
  <c r="BF58" i="54"/>
  <c r="BO58" i="54" s="1"/>
  <c r="BO57" i="54"/>
  <c r="BF30" i="54"/>
  <c r="BF31" i="54" s="1"/>
  <c r="AW36" i="54"/>
  <c r="BO30" i="54"/>
  <c r="BO62" i="54"/>
  <c r="BF63" i="54"/>
  <c r="BF12" i="54"/>
  <c r="BF13" i="54" s="1"/>
  <c r="BO10" i="54"/>
  <c r="BF32" i="54" l="1"/>
  <c r="BO31" i="54"/>
  <c r="BF74" i="54"/>
  <c r="BO73" i="54"/>
  <c r="BF22" i="54"/>
  <c r="BO22" i="54" s="1"/>
  <c r="BO21" i="54"/>
  <c r="BO78" i="54"/>
  <c r="BF78" i="54"/>
  <c r="BF79" i="54" s="1"/>
  <c r="AW84" i="54"/>
  <c r="BO68" i="54"/>
  <c r="BF69" i="54"/>
  <c r="BO63" i="54"/>
  <c r="BF64" i="54"/>
  <c r="BO64" i="54" s="1"/>
  <c r="BF27" i="54"/>
  <c r="BO26" i="54"/>
  <c r="BF14" i="54"/>
  <c r="BO13" i="54"/>
  <c r="BF36" i="54"/>
  <c r="BF37" i="54" s="1"/>
  <c r="AW42" i="54"/>
  <c r="BO36" i="54"/>
  <c r="BF42" i="54" l="1"/>
  <c r="BF43" i="54" s="1"/>
  <c r="AW48" i="54"/>
  <c r="BO42" i="54"/>
  <c r="BF70" i="54"/>
  <c r="BO70" i="54" s="1"/>
  <c r="BO69" i="54"/>
  <c r="BO74" i="54"/>
  <c r="BF75" i="54"/>
  <c r="BF80" i="54"/>
  <c r="BO79" i="54"/>
  <c r="BF38" i="54"/>
  <c r="BO37" i="54"/>
  <c r="BF28" i="54"/>
  <c r="BO28" i="54" s="1"/>
  <c r="BO27" i="54"/>
  <c r="BF15" i="54"/>
  <c r="BO14" i="54"/>
  <c r="BO84" i="54"/>
  <c r="AW90" i="54"/>
  <c r="BF84" i="54"/>
  <c r="BF85" i="54" s="1"/>
  <c r="BF33" i="54"/>
  <c r="BO32" i="54"/>
  <c r="BO75" i="54" l="1"/>
  <c r="BF76" i="54"/>
  <c r="BO76" i="54" s="1"/>
  <c r="BO80" i="54"/>
  <c r="BF81" i="54"/>
  <c r="BF34" i="54"/>
  <c r="BO34" i="54" s="1"/>
  <c r="BO33" i="54"/>
  <c r="BO85" i="54"/>
  <c r="BF86" i="54"/>
  <c r="BF16" i="54"/>
  <c r="BO16" i="54" s="1"/>
  <c r="BO15" i="54"/>
  <c r="BF39" i="54"/>
  <c r="BO38" i="54"/>
  <c r="BF48" i="54"/>
  <c r="BF49" i="54" s="1"/>
  <c r="BO48" i="54"/>
  <c r="BO90" i="54"/>
  <c r="BF90" i="54"/>
  <c r="BF91" i="54" s="1"/>
  <c r="AW96" i="54"/>
  <c r="BF44" i="54"/>
  <c r="BO43" i="54"/>
  <c r="BF92" i="54" l="1"/>
  <c r="BO91" i="54"/>
  <c r="BO86" i="54"/>
  <c r="BF87" i="54"/>
  <c r="BF40" i="54"/>
  <c r="BO40" i="54" s="1"/>
  <c r="BO39" i="54"/>
  <c r="BO96" i="54"/>
  <c r="BF96" i="54"/>
  <c r="BF97" i="54" s="1"/>
  <c r="BO81" i="54"/>
  <c r="BF82" i="54"/>
  <c r="BO82" i="54" s="1"/>
  <c r="BF45" i="54"/>
  <c r="BO44" i="54"/>
  <c r="BF50" i="54"/>
  <c r="BO49" i="54"/>
  <c r="BF46" i="54" l="1"/>
  <c r="BO46" i="54" s="1"/>
  <c r="BO45" i="54"/>
  <c r="BF88" i="54"/>
  <c r="BO88" i="54" s="1"/>
  <c r="BO87" i="54"/>
  <c r="BF98" i="54"/>
  <c r="BO97" i="54"/>
  <c r="BF51" i="54"/>
  <c r="BO50" i="54"/>
  <c r="BO92" i="54"/>
  <c r="BF93" i="54"/>
  <c r="BF52" i="54" l="1"/>
  <c r="BO52" i="54" s="1"/>
  <c r="BO51" i="54"/>
  <c r="BO93" i="54"/>
  <c r="BF94" i="54"/>
  <c r="BO94" i="54" s="1"/>
  <c r="BO98" i="54"/>
  <c r="BF99" i="54"/>
  <c r="BO99" i="54" l="1"/>
  <c r="BF100" i="54"/>
  <c r="BO100" i="5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<sst xmlns="http://schemas.openxmlformats.org/spreadsheetml/2006/main" count="8590" uniqueCount="2965">
  <si>
    <r>
      <rPr>
        <b/>
        <sz val="11"/>
        <color rgb="FFFF0000"/>
        <rFont val="Calibri"/>
        <family val="2"/>
        <scheme val="minor"/>
      </rPr>
      <t>20231110</t>
    </r>
    <r>
      <rPr>
        <b/>
        <sz val="11"/>
        <color rgb="FF0000FF"/>
        <rFont val="Calibri"/>
        <family val="2"/>
        <scheme val="minor"/>
      </rPr>
      <t>FRI</t>
    </r>
  </si>
  <si>
    <t>Tim Collection:</t>
  </si>
  <si>
    <t>Della</t>
  </si>
  <si>
    <t>Olivia</t>
  </si>
  <si>
    <t>Hanny</t>
  </si>
  <si>
    <t>Gina</t>
  </si>
  <si>
    <t>Febby</t>
  </si>
  <si>
    <t>Adhira</t>
  </si>
  <si>
    <r>
      <rPr>
        <b/>
        <sz val="11"/>
        <color rgb="FFFF0000"/>
        <rFont val="Calibri"/>
        <family val="2"/>
        <scheme val="minor"/>
      </rPr>
      <t>20231108</t>
    </r>
    <r>
      <rPr>
        <b/>
        <sz val="11"/>
        <color rgb="FF0000FF"/>
        <rFont val="Calibri"/>
        <family val="2"/>
        <scheme val="minor"/>
      </rPr>
      <t>WED</t>
    </r>
  </si>
  <si>
    <t>https://ifinancing.dipostar.com/ifinancing/ifinsys/main</t>
  </si>
  <si>
    <t>Link List Issue yang Diregistrasi:</t>
  </si>
  <si>
    <t>https://365dipostar.sharepoint.com/sites/PJ_NewOPLSystemImplementation/Lists/OPL%20Implementation%20Issue%20Tracker/AllItems.aspx?env=WebViewList&amp;xsdata=MDV8MDF8fGYwZWUzMjA1NjlmZjRjYmY1OGYxMDhkYjhiZjNiYjJhfDUxYTQzN2ZmNzE5ODQyMTRhNTZlZmFlMzlmMTQzZGEwfDB8MHw2MzgyNTc2NTExMzY0ODU2MTd8VW5rbm93bnxWR1ZoYlhOVFpXTjFjbWwwZVZObGNuWnBZMlY4ZXlKV0lqb2lNQzR3TGpBd01EQWlMQ0pRSWpvaVYybHVNeklpTENKQlRpSTZJazkwYUdWeUlpd2lWMVFpT2pFeGZRPT18MXxMMk5vWVhSekx6RTVPalpsWVRVd01UY3lORFF6T1RRMk5qbGlNR0U1WkdVM01XSXdaREZrTWpFMFFIUm9jbVZoWkM1Mk1pOXRaWE56WVdkbGN5OHhOamt3TVRZNE16RXlOalU1fGQ5YjU2MTI3MzkwMzQ3MjI1OGYxMDhkYjhiZjNiYjJhfGMyMjlmOThhZTVjMTRiNWM5ZmJjZWZkZDdlYzIwMzRj&amp;sdata=anZNanEwcnZVaGZKMm8xcHhXOHREcnJGYVNMUEhGNkYyRXF0Vjh1Q0gzYz0%3D&amp;ovuser=51a437ff%2D7198%2D4214%2Da56e%2Dfae39f143da0%2Csabilla%2Elarrasati%40bsi%2Eco%2Eid&amp;OR=Teams%2DHL&amp;CT=1690260192775&amp;clickparams=eyJBcHBOYW1lIjoiVGVhbXMtRGVza3RvcCIsIkFwcFZlcnNpb24iOiIyNy8yMzA2MDQwMTE3NyIsIkhhc0ZlZGVyYXRlZFVzZXIiOmZhbHNlfQ%3D%3D&amp;isAscending=false&amp;sortField=ID&amp;FilterField1=Phase&amp;FilterValue1=Post%20Go%2DLive&amp;FilterType1=Choice&amp;FilterFields2=Status&amp;FilterValues2=Done%3B%23Hold%3B%23In%20progress%3B%23New&amp;FilterTypes2=Choice</t>
  </si>
  <si>
    <t>Sophos (VPN)</t>
  </si>
  <si>
    <t>MAC Address</t>
  </si>
  <si>
    <t>getmac /v</t>
  </si>
  <si>
    <t>Connection Name</t>
  </si>
  <si>
    <t>Ethernet</t>
  </si>
  <si>
    <t>Wi-Fi</t>
  </si>
  <si>
    <t>Bluetooth Netwo</t>
  </si>
  <si>
    <t>Ethernet 2</t>
  </si>
  <si>
    <t>Ethernet 3</t>
  </si>
  <si>
    <t>Network Adapter</t>
  </si>
  <si>
    <t>Realtek PCIe Gb</t>
  </si>
  <si>
    <t>Intel(R) Dual B</t>
  </si>
  <si>
    <t>Bluetooth Devic</t>
  </si>
  <si>
    <t>PANGP Virtual E</t>
  </si>
  <si>
    <t>Sophos SSL VPN</t>
  </si>
  <si>
    <t>Physical Address</t>
  </si>
  <si>
    <t>EC-8E-B5-5B-2E-51</t>
  </si>
  <si>
    <t>E4-A4-71-AB-78-C2</t>
  </si>
  <si>
    <t>E4-A4-71-AB-78-C6</t>
  </si>
  <si>
    <t>02-50-41-00-00-01</t>
  </si>
  <si>
    <t>00-FF-E5-08-C6-3E</t>
  </si>
  <si>
    <t>Transport Name</t>
  </si>
  <si>
    <t>Media disconnected</t>
  </si>
  <si>
    <t>\Device\Tcpip_{AD51F7BD-E374-4F03-94FA-4FD3CA49D31A}</t>
  </si>
  <si>
    <t>\Device\Tcpip_{B30DCB8A-EC04-444D-96D8-A85D307F8875}</t>
  </si>
  <si>
    <t>Aryo.Prasetyo</t>
  </si>
  <si>
    <t>Password</t>
  </si>
  <si>
    <t>Dsfjho.4</t>
  </si>
  <si>
    <t>Connected:</t>
  </si>
  <si>
    <r>
      <rPr>
        <b/>
        <sz val="11"/>
        <color rgb="FFFF0000"/>
        <rFont val="Calibri"/>
        <family val="2"/>
        <scheme val="minor"/>
      </rPr>
      <t>20231113</t>
    </r>
    <r>
      <rPr>
        <b/>
        <sz val="11"/>
        <color rgb="FF0000FF"/>
        <rFont val="Calibri"/>
        <family val="2"/>
        <scheme val="minor"/>
      </rPr>
      <t>MON</t>
    </r>
  </si>
  <si>
    <t>Link iFin Production:</t>
  </si>
  <si>
    <t>Link iFin QA:</t>
  </si>
  <si>
    <t>https://qaifinancing.dipostar.org/ifinancing/mainmenu/main</t>
  </si>
  <si>
    <t>User ID</t>
  </si>
  <si>
    <t>admin</t>
  </si>
  <si>
    <t>a</t>
  </si>
  <si>
    <t>Request aktivasi AD untuk tim iFinancing</t>
  </si>
  <si>
    <t>Khairina Dwi Saktia shared "Issue List - iFinancing Implementation" with you</t>
  </si>
  <si>
    <t>https://365dipostar.sharepoint.com/sites/PJ_NewOPLSystemImplementation/Lists/OPL%20Implementation%20Issue%20Tracker/AllItems.aspx?fromShare=true</t>
  </si>
  <si>
    <r>
      <rPr>
        <b/>
        <sz val="11"/>
        <color rgb="FFFF0000"/>
        <rFont val="Calibri"/>
        <family val="2"/>
        <scheme val="minor"/>
      </rPr>
      <t>20231100</t>
    </r>
    <r>
      <rPr>
        <b/>
        <sz val="11"/>
        <color rgb="FF0000FF"/>
        <rFont val="Calibri"/>
        <family val="2"/>
        <scheme val="minor"/>
      </rPr>
      <t>XXX</t>
    </r>
  </si>
  <si>
    <t>Knowledge Base - New Operating Lease</t>
  </si>
  <si>
    <t>https://365bsi.sharepoint.com/sites/ISM/Knowledge%20Base/Forms/AllItems.aspx?ct=1699349515200&amp;or=Teams%2DHL&amp;ga=1&amp;id=%2Fsites%2FISM%2FKnowledge%20Base%2FNew%20Operating%20Lease&amp;viewid=6b4ec3fe%2D5197%2D41ee%2D921a%2D14f99ae2e4b3</t>
  </si>
  <si>
    <t>C:\Cloud Storages\OneDrive - PT. Berlian Sistem Informasi\iFin-Notes\User Guide</t>
  </si>
  <si>
    <t>Issue List - iFinancing Implementation</t>
  </si>
  <si>
    <t>Aryo.BudiDwiPrasetyo@bsi.co.id</t>
  </si>
  <si>
    <t>BSI90736@bsi.co.id</t>
  </si>
  <si>
    <t>Email &amp; Account</t>
  </si>
  <si>
    <t>Perhitungan OPL</t>
  </si>
  <si>
    <r>
      <t>C:\Cloud Storages\OneDrive - PT. Berlian Sistem Informasi\iFin-Notes\</t>
    </r>
    <r>
      <rPr>
        <b/>
        <sz val="11"/>
        <color rgb="FF0000FF"/>
        <rFont val="Calibri"/>
        <family val="2"/>
        <scheme val="minor"/>
      </rPr>
      <t>Perhitungan OPL</t>
    </r>
    <r>
      <rPr>
        <sz val="11"/>
        <color rgb="FF0000FF"/>
        <rFont val="Calibri"/>
        <family val="2"/>
        <scheme val="minor"/>
      </rPr>
      <t>.xlsx</t>
    </r>
  </si>
  <si>
    <t>Perhitungan OPL - Update</t>
  </si>
  <si>
    <r>
      <rPr>
        <b/>
        <sz val="11"/>
        <color rgb="FFFF0000"/>
        <rFont val="Calibri"/>
        <family val="2"/>
        <scheme val="minor"/>
      </rPr>
      <t>20231109</t>
    </r>
    <r>
      <rPr>
        <b/>
        <sz val="11"/>
        <color rgb="FF0000FF"/>
        <rFont val="Calibri"/>
        <family val="2"/>
        <scheme val="minor"/>
      </rPr>
      <t>THU</t>
    </r>
  </si>
  <si>
    <r>
      <t>C:\Cloud Storages\OneDrive - PT. Berlian Sistem Informasi\iFin-Notes\</t>
    </r>
    <r>
      <rPr>
        <b/>
        <sz val="11"/>
        <color rgb="FF0000FF"/>
        <rFont val="Calibri"/>
        <family val="2"/>
        <scheme val="minor"/>
      </rPr>
      <t>Perhitungan OPL - Update</t>
    </r>
    <r>
      <rPr>
        <sz val="11"/>
        <color rgb="FF0000FF"/>
        <rFont val="Calibri"/>
        <family val="2"/>
        <scheme val="minor"/>
      </rPr>
      <t>.xlsx</t>
    </r>
  </si>
  <si>
    <r>
      <rPr>
        <b/>
        <sz val="11"/>
        <color rgb="FFFF0000"/>
        <rFont val="Calibri"/>
        <family val="2"/>
        <scheme val="minor"/>
      </rPr>
      <t>20231114</t>
    </r>
    <r>
      <rPr>
        <b/>
        <sz val="11"/>
        <color rgb="FF0000FF"/>
        <rFont val="Calibri"/>
        <family val="2"/>
        <scheme val="minor"/>
      </rPr>
      <t>TUE</t>
    </r>
  </si>
  <si>
    <t>User Guide</t>
  </si>
  <si>
    <t>Link Production</t>
  </si>
  <si>
    <r>
      <rPr>
        <b/>
        <sz val="11"/>
        <color rgb="FFFF0000"/>
        <rFont val="Calibri"/>
        <family val="2"/>
        <scheme val="minor"/>
      </rPr>
      <t>20231031</t>
    </r>
    <r>
      <rPr>
        <b/>
        <sz val="11"/>
        <color rgb="FF0000FF"/>
        <rFont val="Calibri"/>
        <family val="2"/>
        <scheme val="minor"/>
      </rPr>
      <t>TUE</t>
    </r>
  </si>
  <si>
    <t>MFAPPL Non-Aktif</t>
  </si>
  <si>
    <t>Calculation</t>
  </si>
  <si>
    <r>
      <rPr>
        <b/>
        <sz val="11"/>
        <color rgb="FFFF0000"/>
        <rFont val="Calibri"/>
        <family val="2"/>
        <scheme val="minor"/>
      </rPr>
      <t>20231101</t>
    </r>
    <r>
      <rPr>
        <b/>
        <sz val="11"/>
        <color rgb="FF0000FF"/>
        <rFont val="Calibri"/>
        <family val="2"/>
        <scheme val="minor"/>
      </rPr>
      <t>WED</t>
    </r>
  </si>
  <si>
    <t>iFinance QA</t>
  </si>
  <si>
    <r>
      <rPr>
        <b/>
        <sz val="11"/>
        <color rgb="FFFF0000"/>
        <rFont val="Calibri"/>
        <family val="2"/>
        <scheme val="minor"/>
      </rPr>
      <t>20231103</t>
    </r>
    <r>
      <rPr>
        <b/>
        <sz val="11"/>
        <color rgb="FF0000FF"/>
        <rFont val="Calibri"/>
        <family val="2"/>
        <scheme val="minor"/>
      </rPr>
      <t>FRI</t>
    </r>
  </si>
  <si>
    <t>*dsfddcpass321</t>
  </si>
  <si>
    <r>
      <rPr>
        <b/>
        <sz val="11"/>
        <color rgb="FFFF0000"/>
        <rFont val="Calibri"/>
        <family val="2"/>
        <scheme val="minor"/>
      </rPr>
      <t>20231106</t>
    </r>
    <r>
      <rPr>
        <b/>
        <sz val="11"/>
        <color rgb="FF0000FF"/>
        <rFont val="Calibri"/>
        <family val="2"/>
        <scheme val="minor"/>
      </rPr>
      <t>MON</t>
    </r>
  </si>
  <si>
    <t>iFinance - Go-Live</t>
  </si>
  <si>
    <r>
      <rPr>
        <b/>
        <sz val="11"/>
        <color rgb="FFFF0000"/>
        <rFont val="Calibri"/>
        <family val="2"/>
        <scheme val="minor"/>
      </rPr>
      <t>20231107</t>
    </r>
    <r>
      <rPr>
        <b/>
        <sz val="11"/>
        <color rgb="FF0000FF"/>
        <rFont val="Calibri"/>
        <family val="2"/>
        <scheme val="minor"/>
      </rPr>
      <t>TUE</t>
    </r>
  </si>
  <si>
    <t>Input Aplikasi</t>
  </si>
  <si>
    <t>TEAM SA/ADMIN MARKETING</t>
  </si>
  <si>
    <t>Herni Hembang</t>
  </si>
  <si>
    <t>Mirza Ardeana Dwita</t>
  </si>
  <si>
    <t>Chintya Kristi Manurung</t>
  </si>
  <si>
    <t>Ayu Shabilla Ghazani</t>
  </si>
  <si>
    <t>Lucy Germima Wilson</t>
  </si>
  <si>
    <t>Nurul Farah Dianti</t>
  </si>
  <si>
    <t>Ignatius Agung Dwi Nugroho</t>
  </si>
  <si>
    <t>Niketas Herjuna Arili</t>
  </si>
  <si>
    <t>Haris Fadilah</t>
  </si>
  <si>
    <t>Marcelina Natalia Djohan</t>
  </si>
  <si>
    <t>Jeffira Meidita</t>
  </si>
  <si>
    <t>Tabita Hasian</t>
  </si>
  <si>
    <t>Ching Mei Fang</t>
  </si>
  <si>
    <t>SKD</t>
  </si>
  <si>
    <t>https://ifinancing.dipostar.com/ifinancing/ifinopl/main</t>
  </si>
  <si>
    <t>PKP GSD BSI</t>
  </si>
  <si>
    <t>CABANG/BRANCH &amp; TEAM SA/ADMIN MARKETING</t>
  </si>
  <si>
    <r>
      <t>C:\Cloud Storages\OneDrive - PT. Berlian Sistem Informasi\iFin-Notes\</t>
    </r>
    <r>
      <rPr>
        <b/>
        <sz val="11"/>
        <color rgb="FF0000FF"/>
        <rFont val="Calibri"/>
        <family val="2"/>
        <scheme val="minor"/>
      </rPr>
      <t>List Cabang</t>
    </r>
    <r>
      <rPr>
        <sz val="11"/>
        <color rgb="FF0000FF"/>
        <rFont val="Calibri"/>
        <family val="2"/>
        <scheme val="minor"/>
      </rPr>
      <t>.xlsx</t>
    </r>
  </si>
  <si>
    <t>CABANG DSF</t>
  </si>
  <si>
    <t>JEMBER</t>
  </si>
  <si>
    <t>KARAWANG</t>
  </si>
  <si>
    <t>BANDUNG</t>
  </si>
  <si>
    <t>TANGERANG</t>
  </si>
  <si>
    <t>JAMBI</t>
  </si>
  <si>
    <t>CILEGON</t>
  </si>
  <si>
    <t>PEKANBARU</t>
  </si>
  <si>
    <t>MEDAN III</t>
  </si>
  <si>
    <t>SEMARANG</t>
  </si>
  <si>
    <t>SOLO</t>
  </si>
  <si>
    <t>SURABAYA</t>
  </si>
  <si>
    <t>JAKARTA SOUTH</t>
  </si>
  <si>
    <t>JAKARTA NORTH</t>
  </si>
  <si>
    <t>JAKARTA CENTRAL</t>
  </si>
  <si>
    <t>Section Head</t>
  </si>
  <si>
    <t>https://365dipostar.sharepoint.com/:x:/r/sites/PJ_NewOPLSystemImplementation/_layouts/15/Doc2.aspx?action=edit&amp;sourcedoc=%7BAB2B9524-C284-4553-A220-9B9AC085389D%7D&amp;wdOrigin=TEAMS-ELECTRON.null_ns.bim&amp;wdExp=TEAMS-CONTROL&amp;wdhostclicktime=1699427975022&amp;web=1&amp;clickparams=eyJBcHBOYW1lIjoiVGVhbXMtRGVza3RvcCIsIkFwcFZlcnNpb24iOiIxNDE1LzIzMDkyOTExMjA4IiwiSGFzRmVkZXJhdGVkVXNlciI6ZmFsc2V9</t>
  </si>
  <si>
    <t>https://365dipostar.sharepoint.com/:x:/r/sites/PJ_NewOPLSystemImplementation/_layouts/15/Doc2.aspx?action=edit&amp;sourcedoc=%7BAB2B9524-C284-4553-A220-9B9AC085389D%7D&amp;wdOrigin=TEAMS-ELECTRON.null_ns.bim&amp;wdExp=TEAMS-CONTROL&amp;wdhostclicktime=1699427975022&amp;web=1</t>
  </si>
  <si>
    <t>ATAU:</t>
  </si>
  <si>
    <t>Link iFinance PRODUCTION</t>
  </si>
  <si>
    <r>
      <rPr>
        <b/>
        <sz val="11"/>
        <color rgb="FFFF0000"/>
        <rFont val="Calibri"/>
        <family val="2"/>
        <scheme val="minor"/>
      </rPr>
      <t>20231115</t>
    </r>
    <r>
      <rPr>
        <b/>
        <sz val="11"/>
        <color rgb="FF0000FF"/>
        <rFont val="Calibri"/>
        <family val="2"/>
        <scheme val="minor"/>
      </rPr>
      <t>WED</t>
    </r>
  </si>
  <si>
    <t>Master Approval &amp; Role per user</t>
  </si>
  <si>
    <r>
      <t>C:\Cloud Storages\OneDrive - PT. Berlian Sistem Informasi\iFin-Notes\Master Approval &amp; Role per User\</t>
    </r>
    <r>
      <rPr>
        <b/>
        <sz val="11"/>
        <color rgb="FF0000FF"/>
        <rFont val="Calibri"/>
        <family val="2"/>
        <scheme val="minor"/>
      </rPr>
      <t>MASTER APPROVAL</t>
    </r>
    <r>
      <rPr>
        <sz val="11"/>
        <color rgb="FF0000FF"/>
        <rFont val="Calibri"/>
        <family val="2"/>
        <scheme val="minor"/>
      </rPr>
      <t>.xlsx</t>
    </r>
  </si>
  <si>
    <r>
      <t>C:\Cloud Storages\OneDrive - PT. Berlian Sistem Informasi\iFin-Notes\Master Approval &amp; Role per User\</t>
    </r>
    <r>
      <rPr>
        <b/>
        <sz val="11"/>
        <color rgb="FF0000FF"/>
        <rFont val="Calibri"/>
        <family val="2"/>
        <scheme val="minor"/>
      </rPr>
      <t>WH OPL Employees &amp; Roles</t>
    </r>
    <r>
      <rPr>
        <sz val="11"/>
        <color rgb="FF0000FF"/>
        <rFont val="Calibri"/>
        <family val="2"/>
        <scheme val="minor"/>
      </rPr>
      <t>.xlsx</t>
    </r>
  </si>
  <si>
    <t>FIXED ASSET DISPOSAL</t>
  </si>
  <si>
    <t>ACHMAD SYARIF</t>
  </si>
  <si>
    <r>
      <rPr>
        <b/>
        <sz val="11"/>
        <color rgb="FFFF0000"/>
        <rFont val="Calibri"/>
        <family val="2"/>
        <scheme val="minor"/>
      </rPr>
      <t>20231117</t>
    </r>
    <r>
      <rPr>
        <b/>
        <sz val="11"/>
        <color rgb="FF0000FF"/>
        <rFont val="Calibri"/>
        <family val="2"/>
        <scheme val="minor"/>
      </rPr>
      <t>MON</t>
    </r>
  </si>
  <si>
    <t>Account Mbak Sabilla</t>
  </si>
  <si>
    <t>https://ifinancing.dipostar.com/ifinancing/ifinapv/main</t>
  </si>
  <si>
    <t>sabilla larrasati</t>
  </si>
  <si>
    <t>Dsfjho.234</t>
  </si>
  <si>
    <t>select</t>
  </si>
  <si>
    <t>b.PoliceNumber,</t>
  </si>
  <si>
    <t>e.AgreementNumber, f.StatusDescription [AgreementStatus],</t>
  </si>
  <si>
    <t>b.ChassisNumber, b.EngineNumber, g.ModelName,</t>
  </si>
  <si>
    <t>c.StatusDescription [AllocationDesc], d.StatusDescription [StatusDesc]</t>
  </si>
  <si>
    <t>from TB_MGT_DailyRecordCar a</t>
  </si>
  <si>
    <t>join Tb_OPL_Unit b</t>
  </si>
  <si>
    <t>on a.IdTb_OPL_Unit = b.IdTb_OPL_Unit</t>
  </si>
  <si>
    <t>join Tb_OPL_Status c</t>
  </si>
  <si>
    <t>on a.Allocation = c.IdTb_OPL_Status</t>
  </si>
  <si>
    <t>join Tb_OPL_Status d</t>
  </si>
  <si>
    <t>on a.[Status] = d.IdTb_OPL_Status</t>
  </si>
  <si>
    <t>join OPLAgreement e</t>
  </si>
  <si>
    <t>on a.IdOPLAgreement = e.IdOPLAgreement</t>
  </si>
  <si>
    <t>join Tb_OPL_Status f</t>
  </si>
  <si>
    <t>on e.IdTb_OPL_Status = f.IdTb_OPL_Status</t>
  </si>
  <si>
    <t>join Product g</t>
  </si>
  <si>
    <t>on b.IdProduct = g.IdProduct</t>
  </si>
  <si>
    <t>where b.PoliceNumber in (</t>
  </si>
  <si>
    <t>'DD8449XV',</t>
  </si>
  <si>
    <t>'DD8454XV',</t>
  </si>
  <si>
    <t>'DD8458XV',</t>
  </si>
  <si>
    <t>'DD8818XA',</t>
  </si>
  <si>
    <t>'DD8859XA',</t>
  </si>
  <si>
    <t>'DD8874XA',</t>
  </si>
  <si>
    <t>'DD8875XA',</t>
  </si>
  <si>
    <t>'DD8904XA',</t>
  </si>
  <si>
    <t>'DD8941XA',</t>
  </si>
  <si>
    <t>'DD8942XA',</t>
  </si>
  <si>
    <t>'DD8944XA',</t>
  </si>
  <si>
    <t>'DD8946XA',</t>
  </si>
  <si>
    <t>'DD8947XA'</t>
  </si>
  <si>
    <t>)</t>
  </si>
  <si>
    <t>order by b.PoliceNumber</t>
  </si>
  <si>
    <t>FW: Draft Surat OPL</t>
  </si>
  <si>
    <t>Mud Terrain tires</t>
  </si>
  <si>
    <t>Inner rollbar</t>
  </si>
  <si>
    <t>Switch battery</t>
  </si>
  <si>
    <t>Tool box</t>
  </si>
  <si>
    <t>Ban Pacul</t>
  </si>
  <si>
    <t>Base Asset</t>
  </si>
  <si>
    <r>
      <t xml:space="preserve">Modul </t>
    </r>
    <r>
      <rPr>
        <b/>
        <sz val="11"/>
        <color theme="1"/>
        <rFont val="Calibri"/>
        <family val="2"/>
        <scheme val="minor"/>
      </rPr>
      <t>Base Asset</t>
    </r>
  </si>
  <si>
    <r>
      <t xml:space="preserve">Menu </t>
    </r>
    <r>
      <rPr>
        <b/>
        <sz val="11"/>
        <color theme="1"/>
        <rFont val="Calibri"/>
        <family val="2"/>
        <scheme val="minor"/>
      </rPr>
      <t>System Setting</t>
    </r>
  </si>
  <si>
    <r>
      <t xml:space="preserve">Item tidak bisa di-input karena perlu data-data lain seperti:  </t>
    </r>
    <r>
      <rPr>
        <b/>
        <sz val="11"/>
        <color theme="1"/>
        <rFont val="Calibri"/>
        <family val="2"/>
        <scheme val="minor"/>
      </rPr>
      <t>Merk</t>
    </r>
    <r>
      <rPr>
        <sz val="11"/>
        <color theme="1"/>
        <rFont val="Calibri"/>
        <family val="2"/>
        <scheme val="minor"/>
      </rPr>
      <t xml:space="preserve">, </t>
    </r>
    <r>
      <rPr>
        <b/>
        <sz val="11"/>
        <color theme="1"/>
        <rFont val="Calibri"/>
        <family val="2"/>
        <scheme val="minor"/>
      </rPr>
      <t>Model</t>
    </r>
    <r>
      <rPr>
        <sz val="11"/>
        <color theme="1"/>
        <rFont val="Calibri"/>
        <family val="2"/>
        <scheme val="minor"/>
      </rPr>
      <t xml:space="preserve">, dan </t>
    </r>
    <r>
      <rPr>
        <b/>
        <sz val="11"/>
        <color theme="1"/>
        <rFont val="Calibri"/>
        <family val="2"/>
        <scheme val="minor"/>
      </rPr>
      <t>Type</t>
    </r>
    <r>
      <rPr>
        <sz val="11"/>
        <color theme="1"/>
        <rFont val="Calibri"/>
        <family val="2"/>
        <scheme val="minor"/>
      </rPr>
      <t xml:space="preserve">, untuk membentuk </t>
    </r>
    <r>
      <rPr>
        <b/>
        <sz val="11"/>
        <color theme="1"/>
        <rFont val="Calibri"/>
        <family val="2"/>
        <scheme val="minor"/>
      </rPr>
      <t>Description</t>
    </r>
    <r>
      <rPr>
        <sz val="11"/>
        <color theme="1"/>
        <rFont val="Calibri"/>
        <family val="2"/>
        <scheme val="minor"/>
      </rPr>
      <t>-nya.</t>
    </r>
  </si>
  <si>
    <r>
      <rPr>
        <b/>
        <sz val="11"/>
        <color rgb="FFFF0000"/>
        <rFont val="Calibri"/>
        <family val="2"/>
        <scheme val="minor"/>
      </rPr>
      <t>20231120</t>
    </r>
    <r>
      <rPr>
        <b/>
        <sz val="11"/>
        <color rgb="FF0000FF"/>
        <rFont val="Calibri"/>
        <family val="2"/>
        <scheme val="minor"/>
      </rPr>
      <t>MON</t>
    </r>
  </si>
  <si>
    <t>Issue List No.:</t>
  </si>
  <si>
    <t>1071</t>
  </si>
  <si>
    <r>
      <t xml:space="preserve">Sub-Menu </t>
    </r>
    <r>
      <rPr>
        <b/>
        <sz val="11"/>
        <color rgb="FFFF0000"/>
        <rFont val="Calibri"/>
        <family val="2"/>
        <scheme val="minor"/>
      </rPr>
      <t>Item</t>
    </r>
  </si>
  <si>
    <t>SOLUTION:</t>
  </si>
  <si>
    <r>
      <t xml:space="preserve">Sub-Menu </t>
    </r>
    <r>
      <rPr>
        <b/>
        <sz val="11"/>
        <color rgb="FFFF0000"/>
        <rFont val="Calibri"/>
        <family val="2"/>
        <scheme val="minor"/>
      </rPr>
      <t>Type</t>
    </r>
  </si>
  <si>
    <t>1084</t>
  </si>
  <si>
    <t>Sementara input di menu berikut:</t>
  </si>
  <si>
    <r>
      <t xml:space="preserve">Nanti ada CR untuk menu </t>
    </r>
    <r>
      <rPr>
        <b/>
        <sz val="11"/>
        <color rgb="FFFF0000"/>
        <rFont val="Calibri"/>
        <family val="2"/>
        <scheme val="minor"/>
      </rPr>
      <t>Item</t>
    </r>
    <r>
      <rPr>
        <sz val="11"/>
        <color theme="1"/>
        <rFont val="Calibri"/>
        <family val="2"/>
        <scheme val="minor"/>
      </rPr>
      <t xml:space="preserve"> yang akan hanya ambil </t>
    </r>
    <r>
      <rPr>
        <b/>
        <sz val="11"/>
        <color rgb="FF0000FF"/>
        <rFont val="Calibri"/>
        <family val="2"/>
        <scheme val="minor"/>
      </rPr>
      <t>Type</t>
    </r>
    <r>
      <rPr>
        <sz val="11"/>
        <color theme="1"/>
        <rFont val="Calibri"/>
        <family val="2"/>
        <scheme val="minor"/>
      </rPr>
      <t xml:space="preserve"> untuk </t>
    </r>
    <r>
      <rPr>
        <b/>
        <sz val="11"/>
        <color rgb="FF0000FF"/>
        <rFont val="Calibri"/>
        <family val="2"/>
        <scheme val="minor"/>
      </rPr>
      <t>Description</t>
    </r>
    <r>
      <rPr>
        <sz val="11"/>
        <color theme="1"/>
        <rFont val="Calibri"/>
        <family val="2"/>
        <scheme val="minor"/>
      </rPr>
      <t>-nya.</t>
    </r>
  </si>
  <si>
    <t>Add All Branch</t>
  </si>
  <si>
    <t>PATHUL WADI</t>
  </si>
  <si>
    <r>
      <t xml:space="preserve">Modul </t>
    </r>
    <r>
      <rPr>
        <b/>
        <sz val="11"/>
        <color rgb="FF0000FF"/>
        <rFont val="Calibri"/>
        <family val="2"/>
        <scheme val="minor"/>
      </rPr>
      <t>Config</t>
    </r>
  </si>
  <si>
    <r>
      <t xml:space="preserve">Menu </t>
    </r>
    <r>
      <rPr>
        <b/>
        <sz val="11"/>
        <color rgb="FF0000FF"/>
        <rFont val="Calibri"/>
        <family val="2"/>
        <scheme val="minor"/>
      </rPr>
      <t>Company Information</t>
    </r>
  </si>
  <si>
    <r>
      <t xml:space="preserve">Sub-Menu </t>
    </r>
    <r>
      <rPr>
        <b/>
        <sz val="11"/>
        <color rgb="FF0000FF"/>
        <rFont val="Calibri"/>
        <family val="2"/>
        <scheme val="minor"/>
      </rPr>
      <t>Employee</t>
    </r>
  </si>
  <si>
    <t>Kecuali:</t>
  </si>
  <si>
    <t>UAT24</t>
  </si>
  <si>
    <t>BRANCH UAT - SLEMAN</t>
  </si>
  <si>
    <t>MUD TERRAIN TIRES</t>
  </si>
  <si>
    <t>INNER ROLLBAR</t>
  </si>
  <si>
    <t>SWITCH BATTERY</t>
  </si>
  <si>
    <t>TOOL BOX</t>
  </si>
  <si>
    <t>BAN PACUL</t>
  </si>
  <si>
    <t>CR sudah di-apply…!!!</t>
  </si>
  <si>
    <t>Stiker Kuning di samping kiri kanan mobil</t>
  </si>
  <si>
    <t>Stiker Merah di bagian bagian belakang</t>
  </si>
  <si>
    <t>Camera 360 bagian luar depan dan belakang</t>
  </si>
  <si>
    <t>Camera pada spion kiri dan kanan</t>
  </si>
  <si>
    <t>Camera CCTV di bagian dalam mengunakan Memori Card</t>
  </si>
  <si>
    <t>STIKER KUNING DI SAMPING KIRI KANAN MOBIL</t>
  </si>
  <si>
    <t>STIKER MERAH DI BAGIAN BAGIAN BELAKANG</t>
  </si>
  <si>
    <t>CAMERA 360 BAGIAN LUAR DEPAN DAN BELAKANG</t>
  </si>
  <si>
    <t>CAMERA PADA SPION KIRI DAN KANAN</t>
  </si>
  <si>
    <t>CAMERA CCTV DI BAGIAN DALAM MENGUNAKAN MEMORI CARD</t>
  </si>
  <si>
    <t>STIKER-KUNING-KIRI-KANAN-MOBIL</t>
  </si>
  <si>
    <t>STIKER-MERAH-BELAKANG</t>
  </si>
  <si>
    <t>CAMERA-360-LUAR-DEPAN-BELAKANG</t>
  </si>
  <si>
    <t>CAMERA-SPION-KIRI-KANAN</t>
  </si>
  <si>
    <t>CAMERA-CCTV-DALAM-MEMORI-CARD</t>
  </si>
  <si>
    <t>Issue</t>
  </si>
  <si>
    <t>Proceed Transaction | Approval</t>
  </si>
  <si>
    <r>
      <t xml:space="preserve">Modul </t>
    </r>
    <r>
      <rPr>
        <b/>
        <sz val="11"/>
        <color rgb="FF0000FF"/>
        <rFont val="Calibri"/>
        <family val="2"/>
        <scheme val="minor"/>
      </rPr>
      <t>Approval</t>
    </r>
  </si>
  <si>
    <r>
      <t xml:space="preserve">Sub-Menu </t>
    </r>
    <r>
      <rPr>
        <b/>
        <sz val="11"/>
        <color rgb="FF0000FF"/>
        <rFont val="Calibri"/>
        <family val="2"/>
        <scheme val="minor"/>
      </rPr>
      <t>Approval Request</t>
    </r>
  </si>
  <si>
    <t>1000.AMSIAR.2311.000391</t>
  </si>
  <si>
    <t>1000.AMSIAR.2311.000396</t>
  </si>
  <si>
    <t>1000.AMSIAR.2311.000397</t>
  </si>
  <si>
    <t>1000.AMSIAR.2311.000398</t>
  </si>
  <si>
    <t>1000.AMSIAR.2311.000399</t>
  </si>
  <si>
    <t>1000.AMSIAR.2311.000400</t>
  </si>
  <si>
    <t>1000.AMSIAR.2311.000401</t>
  </si>
  <si>
    <t>There is no approval person at level 1. Branch : Jakarta Head Office. Position : SUPERVISOR (OPL - OPERATION - ASSET MANAGEMENT - DOCUMENT). Approval Name : PAYMENT APPROVAL ASSET MANAGEMENT OTHERS</t>
  </si>
  <si>
    <t>1000.AMSIAR.2311.000402</t>
  </si>
  <si>
    <t>1000.AMSIAR.2311.000403</t>
  </si>
  <si>
    <t>1000.AMSIAR.2311.000404</t>
  </si>
  <si>
    <t>1000.AMSIAR.2311.000405</t>
  </si>
  <si>
    <t>1000.AMSIAR.2311.000394</t>
  </si>
  <si>
    <t>2001.AMSIAR.2311.000031</t>
  </si>
  <si>
    <t>2001.AMSIAR.2311.000030</t>
  </si>
  <si>
    <t>2001.AMSIAR.2311.000029</t>
  </si>
  <si>
    <t>2001.AMSIAR.2311.000028</t>
  </si>
  <si>
    <t>2001.AMSIAR.2311.000027</t>
  </si>
  <si>
    <t>2001.AMSIAR.2311.000026</t>
  </si>
  <si>
    <t>2001.AMSIAR.2311.000025</t>
  </si>
  <si>
    <t>2001.AMSIAR.2311.000024</t>
  </si>
  <si>
    <t>2001.AMSIAR.2311.000023</t>
  </si>
  <si>
    <t>2001.AMSIAR.2311.000021</t>
  </si>
  <si>
    <t>2001.AMSIAR.2311.000020</t>
  </si>
  <si>
    <t>2001.AMSIAR.2311.000019</t>
  </si>
  <si>
    <t>2001.AMSIAR.2311.000018</t>
  </si>
  <si>
    <t>2001.AMSIAR.2311.000017</t>
  </si>
  <si>
    <t>2001.AMSIAR.2311.000016</t>
  </si>
  <si>
    <t>2001.AMSIAR.2311.000015</t>
  </si>
  <si>
    <t>2001.AMSIAR.2311.000014</t>
  </si>
  <si>
    <t>2001.AMSIAR.2311.000013</t>
  </si>
  <si>
    <t>2001.AMSIAR.2311.000012</t>
  </si>
  <si>
    <t>2008.AMSIAR.2311.000001</t>
  </si>
  <si>
    <t>2010.AMSIAR.2311.000004</t>
  </si>
  <si>
    <t>2010.AMSIAR.2311.000003</t>
  </si>
  <si>
    <t>2010.AMSIAR.2311.000002</t>
  </si>
  <si>
    <t>2010.AMSIAR.2311.000001</t>
  </si>
  <si>
    <r>
      <t>Menu "</t>
    </r>
    <r>
      <rPr>
        <b/>
        <sz val="11"/>
        <color theme="1"/>
        <rFont val="Calibri"/>
        <family val="2"/>
        <scheme val="minor"/>
      </rPr>
      <t>Settings</t>
    </r>
    <r>
      <rPr>
        <sz val="11"/>
        <color theme="1"/>
        <rFont val="Calibri"/>
        <family val="2"/>
        <scheme val="minor"/>
      </rPr>
      <t>"</t>
    </r>
  </si>
  <si>
    <r>
      <t>Menu "</t>
    </r>
    <r>
      <rPr>
        <b/>
        <sz val="11"/>
        <color theme="1"/>
        <rFont val="Calibri"/>
        <family val="2"/>
        <scheme val="minor"/>
      </rPr>
      <t>Privacy, search, and services</t>
    </r>
    <r>
      <rPr>
        <sz val="11"/>
        <color theme="1"/>
        <rFont val="Calibri"/>
        <family val="2"/>
        <scheme val="minor"/>
      </rPr>
      <t>"</t>
    </r>
  </si>
  <si>
    <r>
      <t xml:space="preserve">Centang </t>
    </r>
    <r>
      <rPr>
        <b/>
        <sz val="11"/>
        <color theme="1"/>
        <rFont val="Calibri"/>
        <family val="2"/>
        <scheme val="minor"/>
      </rPr>
      <t>semua</t>
    </r>
    <r>
      <rPr>
        <sz val="11"/>
        <color theme="1"/>
        <rFont val="Calibri"/>
        <family val="2"/>
        <scheme val="minor"/>
      </rPr>
      <t xml:space="preserve"> &amp; klik tombol "</t>
    </r>
    <r>
      <rPr>
        <b/>
        <sz val="11"/>
        <color theme="1"/>
        <rFont val="Calibri"/>
        <family val="2"/>
        <scheme val="minor"/>
      </rPr>
      <t>Clear now</t>
    </r>
    <r>
      <rPr>
        <sz val="11"/>
        <color theme="1"/>
        <rFont val="Calibri"/>
        <family val="2"/>
        <scheme val="minor"/>
      </rPr>
      <t>"</t>
    </r>
  </si>
  <si>
    <t>Edge - Clear Cache</t>
  </si>
  <si>
    <t>Gagal Proceed</t>
  </si>
  <si>
    <t>Berhasil Proceed</t>
  </si>
  <si>
    <r>
      <t xml:space="preserve">Menu </t>
    </r>
    <r>
      <rPr>
        <b/>
        <sz val="11"/>
        <color rgb="FF0000FF"/>
        <rFont val="Calibri"/>
        <family val="2"/>
        <scheme val="minor"/>
      </rPr>
      <t>Transaction</t>
    </r>
  </si>
  <si>
    <r>
      <rPr>
        <b/>
        <sz val="11"/>
        <color rgb="FFFF0000"/>
        <rFont val="Calibri"/>
        <family val="2"/>
        <scheme val="minor"/>
      </rPr>
      <t>20231122</t>
    </r>
    <r>
      <rPr>
        <b/>
        <sz val="11"/>
        <color rgb="FF0000FF"/>
        <rFont val="Calibri"/>
        <family val="2"/>
        <scheme val="minor"/>
      </rPr>
      <t>WED</t>
    </r>
  </si>
  <si>
    <t>Item - Karoseri</t>
  </si>
  <si>
    <t>Item - Aksesori</t>
  </si>
  <si>
    <t>Code</t>
  </si>
  <si>
    <t>DSFMIT231100031</t>
  </si>
  <si>
    <t>Description</t>
  </si>
  <si>
    <t>TRUCK LOGGING</t>
  </si>
  <si>
    <t>User Erni Yesie - Check "Approval Task" ada di Role/Group mana saja</t>
  </si>
  <si>
    <t>Group</t>
  </si>
  <si>
    <t>AM-CTR-SC</t>
  </si>
  <si>
    <t>AM-DOC-INS</t>
  </si>
  <si>
    <t>OPR-VNM-PIC</t>
  </si>
  <si>
    <t>Erni Yesie</t>
  </si>
  <si>
    <r>
      <t xml:space="preserve">Module </t>
    </r>
    <r>
      <rPr>
        <b/>
        <sz val="11"/>
        <color rgb="FF0000FF"/>
        <rFont val="Calibri"/>
        <family val="2"/>
        <scheme val="minor"/>
      </rPr>
      <t>Approval</t>
    </r>
  </si>
  <si>
    <r>
      <t xml:space="preserve">Sub-Menu </t>
    </r>
    <r>
      <rPr>
        <b/>
        <sz val="11"/>
        <color rgb="FF0000FF"/>
        <rFont val="Calibri"/>
        <family val="2"/>
        <scheme val="minor"/>
      </rPr>
      <t>Approval Task</t>
    </r>
  </si>
  <si>
    <t>BEFORE</t>
  </si>
  <si>
    <t>AFTER</t>
  </si>
  <si>
    <r>
      <t>DIHAPUS DARI GROUP DI ATAS…!!!</t>
    </r>
    <r>
      <rPr>
        <sz val="11"/>
        <rFont val="Calibri"/>
        <family val="2"/>
        <scheme val="minor"/>
      </rPr>
      <t xml:space="preserve">  (</t>
    </r>
    <r>
      <rPr>
        <b/>
        <sz val="11"/>
        <rFont val="Calibri"/>
        <family val="2"/>
        <scheme val="minor"/>
      </rPr>
      <t>AM-CTR-SC</t>
    </r>
    <r>
      <rPr>
        <sz val="11"/>
        <rFont val="Calibri"/>
        <family val="2"/>
        <scheme val="minor"/>
      </rPr>
      <t>)</t>
    </r>
  </si>
  <si>
    <t>GetListCustByUpdatedDate</t>
  </si>
  <si>
    <t>http://172.31.224.17:8888/swagger/index.html</t>
  </si>
  <si>
    <t>PANDU SIWI SENTOSA</t>
  </si>
  <si>
    <t>ORICA MINING SERVICES</t>
  </si>
  <si>
    <t>Customer No:</t>
  </si>
  <si>
    <t>0313590</t>
  </si>
  <si>
    <t>Customer Id:</t>
  </si>
  <si>
    <t>679721</t>
  </si>
  <si>
    <t>Customer ID</t>
  </si>
  <si>
    <t>769142</t>
  </si>
  <si>
    <t>Customer No</t>
  </si>
  <si>
    <t>1000CUST20220200066</t>
  </si>
  <si>
    <t>769517</t>
  </si>
  <si>
    <t>1000CUST20220200067</t>
  </si>
  <si>
    <t>select 'x' + a.CustomerCode, a.CustomerName,</t>
  </si>
  <si>
    <t>b.AgreementNumber, c.StatusDescription [AgreementStatus]</t>
  </si>
  <si>
    <t>from Customer a</t>
  </si>
  <si>
    <t>join OPLAgreement b</t>
  </si>
  <si>
    <t>on a.CustomerCode = b.CustomerCode</t>
  </si>
  <si>
    <t>on b.IdTb_OPL_Status = c.IdTb_OPL_Status</t>
  </si>
  <si>
    <t>where a.IdCustomer in (</t>
  </si>
  <si>
    <t>129121,</t>
  </si>
  <si>
    <t>144130,</t>
  </si>
  <si>
    <t>269785,</t>
  </si>
  <si>
    <t>order by a.CustomerName, a.CustomerCode;</t>
  </si>
  <si>
    <t>Agreement No</t>
  </si>
  <si>
    <t>1124</t>
  </si>
  <si>
    <r>
      <t xml:space="preserve">Kelengkapan data tergantung dari </t>
    </r>
    <r>
      <rPr>
        <b/>
        <sz val="11"/>
        <color theme="1"/>
        <rFont val="Calibri"/>
        <family val="2"/>
        <scheme val="minor"/>
      </rPr>
      <t>transaksi</t>
    </r>
    <r>
      <rPr>
        <sz val="11"/>
        <color theme="1"/>
        <rFont val="Calibri"/>
        <family val="2"/>
        <scheme val="minor"/>
      </rPr>
      <t xml:space="preserve"> yang ada </t>
    </r>
    <r>
      <rPr>
        <b/>
        <sz val="11"/>
        <color theme="1"/>
        <rFont val="Calibri"/>
        <family val="2"/>
        <scheme val="minor"/>
      </rPr>
      <t>PPh</t>
    </r>
    <r>
      <rPr>
        <sz val="11"/>
        <color theme="1"/>
        <rFont val="Calibri"/>
        <family val="2"/>
        <scheme val="minor"/>
      </rPr>
      <t xml:space="preserve"> &amp; </t>
    </r>
    <r>
      <rPr>
        <b/>
        <sz val="11"/>
        <color theme="1"/>
        <rFont val="Calibri"/>
        <family val="2"/>
        <scheme val="minor"/>
      </rPr>
      <t>PPn</t>
    </r>
    <r>
      <rPr>
        <sz val="11"/>
        <color theme="1"/>
        <rFont val="Calibri"/>
        <family val="2"/>
        <scheme val="minor"/>
      </rPr>
      <t xml:space="preserve"> misal:  </t>
    </r>
    <r>
      <rPr>
        <b/>
        <sz val="11"/>
        <color theme="1"/>
        <rFont val="Calibri"/>
        <family val="2"/>
        <scheme val="minor"/>
      </rPr>
      <t>WO</t>
    </r>
    <r>
      <rPr>
        <sz val="11"/>
        <color theme="1"/>
        <rFont val="Calibri"/>
        <family val="2"/>
        <scheme val="minor"/>
      </rPr>
      <t xml:space="preserve">, </t>
    </r>
    <r>
      <rPr>
        <b/>
        <sz val="11"/>
        <color theme="1"/>
        <rFont val="Calibri"/>
        <family val="2"/>
        <scheme val="minor"/>
      </rPr>
      <t>Biro Jasa</t>
    </r>
    <r>
      <rPr>
        <sz val="11"/>
        <color theme="1"/>
        <rFont val="Calibri"/>
        <family val="2"/>
        <scheme val="minor"/>
      </rPr>
      <t>.</t>
    </r>
  </si>
  <si>
    <r>
      <t xml:space="preserve">Data diambil dari </t>
    </r>
    <r>
      <rPr>
        <b/>
        <sz val="11"/>
        <color theme="1"/>
        <rFont val="Calibri"/>
        <family val="2"/>
        <scheme val="minor"/>
      </rPr>
      <t>Sub-Ledget</t>
    </r>
    <r>
      <rPr>
        <sz val="11"/>
        <color theme="1"/>
        <rFont val="Calibri"/>
        <family val="2"/>
        <scheme val="minor"/>
      </rPr>
      <t xml:space="preserve"> text.</t>
    </r>
  </si>
  <si>
    <t>1122</t>
  </si>
  <si>
    <t>1028</t>
  </si>
  <si>
    <t>Request Check Customer in OLSS &amp; LOS - by Bu Herni &amp; Bu Ching Mei Fang</t>
  </si>
  <si>
    <r>
      <rPr>
        <b/>
        <sz val="11"/>
        <color rgb="FFFF0000"/>
        <rFont val="Calibri"/>
        <family val="2"/>
        <scheme val="minor"/>
      </rPr>
      <t>20231123</t>
    </r>
    <r>
      <rPr>
        <b/>
        <sz val="11"/>
        <color rgb="FF0000FF"/>
        <rFont val="Calibri"/>
        <family val="2"/>
        <scheme val="minor"/>
      </rPr>
      <t>THU</t>
    </r>
  </si>
  <si>
    <t>Locker Info</t>
  </si>
  <si>
    <t>Name</t>
  </si>
  <si>
    <t>Drawer Info</t>
  </si>
  <si>
    <t>Row Info</t>
  </si>
  <si>
    <t>Branch</t>
  </si>
  <si>
    <t>Office Code</t>
  </si>
  <si>
    <t>2011</t>
  </si>
  <si>
    <t>Office Name</t>
  </si>
  <si>
    <t>993</t>
  </si>
  <si>
    <t>2010.31.2311.000030</t>
  </si>
  <si>
    <t>Check OLSS</t>
  </si>
  <si>
    <t>'B9744PCS'</t>
  </si>
  <si>
    <t>Sub-Menu</t>
  </si>
  <si>
    <t>Module</t>
  </si>
  <si>
    <t>Operating Lease</t>
  </si>
  <si>
    <t>Menu</t>
  </si>
  <si>
    <t>Inquiry</t>
  </si>
  <si>
    <t>Agreement</t>
  </si>
  <si>
    <t>Taxation</t>
  </si>
  <si>
    <t>Faktur No. Allocation</t>
  </si>
  <si>
    <t>System Setting</t>
  </si>
  <si>
    <t>Vendor</t>
  </si>
  <si>
    <t>Contoh Cek Data Vendor</t>
  </si>
  <si>
    <t>A00037</t>
  </si>
  <si>
    <t>AID0016</t>
  </si>
  <si>
    <t>Puja Novica Simbolon</t>
  </si>
  <si>
    <t>Akan ditanyakan ke Pak Hari IMS oleh Pak Ayub.</t>
  </si>
  <si>
    <t>Fixed Asset</t>
  </si>
  <si>
    <t>Transaction</t>
  </si>
  <si>
    <t>Maintenance</t>
  </si>
  <si>
    <t>User Name</t>
  </si>
  <si>
    <t>Assigned To</t>
  </si>
  <si>
    <t>Louis Handry</t>
  </si>
  <si>
    <t xml:space="preserve">Nur Ichsan Budianto </t>
  </si>
  <si>
    <t>Sepria</t>
  </si>
  <si>
    <t>Document</t>
  </si>
  <si>
    <t>Setting</t>
  </si>
  <si>
    <t>Locker</t>
  </si>
  <si>
    <t>Antonius Fedrik Yohanes Yahya</t>
  </si>
  <si>
    <t>Meidy</t>
  </si>
  <si>
    <t>...</t>
  </si>
  <si>
    <t>T.Christyaningsih</t>
  </si>
  <si>
    <t>Issue 1086</t>
  </si>
  <si>
    <t>Wawan Hermawan</t>
  </si>
  <si>
    <t>Karina Anindita</t>
  </si>
  <si>
    <t>ID</t>
  </si>
  <si>
    <t>Date reported</t>
  </si>
  <si>
    <t>Phase</t>
  </si>
  <si>
    <t>Category</t>
  </si>
  <si>
    <t>Team</t>
  </si>
  <si>
    <t>Menu Path (iFin)</t>
  </si>
  <si>
    <t>Issue Title</t>
  </si>
  <si>
    <t>Level 1</t>
  </si>
  <si>
    <t>Issue Description</t>
  </si>
  <si>
    <t>Status</t>
  </si>
  <si>
    <t>Priority</t>
  </si>
  <si>
    <t>Priority No.</t>
  </si>
  <si>
    <t>Root Caused</t>
  </si>
  <si>
    <t>Temporary Solution</t>
  </si>
  <si>
    <t>Permanent Solution</t>
  </si>
  <si>
    <t>Process</t>
  </si>
  <si>
    <t>Created By</t>
  </si>
  <si>
    <t>Modified</t>
  </si>
  <si>
    <t>IMS PIC (IMS Use Only)</t>
  </si>
  <si>
    <t>IMS Date (IMS Use Only)</t>
  </si>
  <si>
    <t>Sign-off status</t>
  </si>
  <si>
    <t>11/15/2023</t>
  </si>
  <si>
    <t>Post Go-Live</t>
  </si>
  <si>
    <t>New Changes</t>
  </si>
  <si>
    <t>Compi Meylianto Triwidodo</t>
  </si>
  <si>
    <t>Accounting</t>
  </si>
  <si>
    <t xml:space="preserve">Accounting &gt; General Ledger &gt; Journal Transaction </t>
  </si>
  <si>
    <t>[Accounting] Penambahan fitur untuk jurnal koreksi (tombol reversal atau menu tambahan untuk koreksi jurnal)</t>
  </si>
  <si>
    <t>["Aryo Budi"]</t>
  </si>
  <si>
    <t>mohon bantuannya untuk menambahkan fitur untuk jurnal koreksi (tombol reversal atau menu tambahan untuk koreksi jurnal) agar menghindari adanya kesalahan alokasi COA Expense di iFin</t>
  </si>
  <si>
    <t>Hold</t>
  </si>
  <si>
    <t>Low</t>
  </si>
  <si>
    <t>NEW REQUEST</t>
  </si>
  <si>
    <t>Marcel Wijaya</t>
  </si>
  <si>
    <t>ayub.m</t>
  </si>
  <si>
    <t>11/20/2023 8:04 PM</t>
  </si>
  <si>
    <t>1008</t>
  </si>
  <si>
    <t>11/22/2023 11:41 PM</t>
  </si>
  <si>
    <t>High</t>
  </si>
  <si>
    <t>New</t>
  </si>
  <si>
    <t>mohon bantuannya, untuk nopol DD8859XA dan DD8430MS BVnya belum sesuai dgn yg di MF.</t>
  </si>
  <si>
    <t xml:space="preserve">[Asset Doc] nominal BV belum sesuai dengan yang ada di MF </t>
  </si>
  <si>
    <t>Asset-Document</t>
  </si>
  <si>
    <t>Data Maintenance</t>
  </si>
  <si>
    <t>11/23/2023</t>
  </si>
  <si>
    <t>11/22/2023 7:50 PM</t>
  </si>
  <si>
    <t>Harry Hardiansyah;hari</t>
  </si>
  <si>
    <t>Natalia</t>
  </si>
  <si>
    <t>Dari pak Aldo:
Setelah isu s/d 17 Nov tsb sudah diperbaiki, maka baru data tanggal selanjutnya dapat dibuka kembali untuk dikirim ke staging tax.</t>
  </si>
  <si>
    <t>Issue found by pak Reinaldo, will be followed up by bu Karlina
issue per 17 November untuk data tax PPh:
1. Data balance tidak sama antara SL dan GL (terlampir nominal)
2. Pada kolom Nama terisi, tapi tidak sesuai karena harus sesuai dengan nama di NPWP
3. Pada kolom NPWP, alamat tidak terisi
4. Pada kolom WHT Type dan Service Type tidak terisi, seharusnya terisi dengan jenis jasa PPh
5. Keterangan pada kolom Description Tax seharusnya terisi ke kolom Item Text
6. Pada kolom Title tidak terisi, seharusnya terisi Mr./Mrs. untuk vendor personal, dan Company untuk badan usaha
7. Pada kolom Tax Number 1 harus terisi dengan nomor KTP untuk vendor Personal
Untuk PPN In:
1. Ada beberapa data, nomor faktur pajak tidak terisi di kolom Tax Number
2. Pada kolom Nama, NPWP tidak terisi</t>
  </si>
  <si>
    <t>[Tax] Issue data PPh &amp; PPN setelah stop pengiriman ke staging</t>
  </si>
  <si>
    <t>n/a karena surrounding</t>
  </si>
  <si>
    <t>Tax</t>
  </si>
  <si>
    <t>Reinaldo Palma Sianturi</t>
  </si>
  <si>
    <t>Bugs</t>
  </si>
  <si>
    <t>11/22/2023</t>
  </si>
  <si>
    <t>11/22/2023 6:19 PM</t>
  </si>
  <si>
    <t>Harry Hardiansyah</t>
  </si>
  <si>
    <t xml:space="preserve">Isi dari kolom text dan description text terbalik, Kolom yang seharusnya terisi itu untuk Kolom Item Text. Jadi keterangan yang saat ini ada di kolom desription tax seharusnya masuk ke kolom Item Text. Kolom description tax itu diisi hanya untuk VAT OUT karena butuh keterangan yang ditampilkan di Faktur Pajak. </t>
  </si>
  <si>
    <t xml:space="preserve">[Accounting] Isi kolom text dan description text SAP terbalik </t>
  </si>
  <si>
    <t>11/22/2023 11:54 PM</t>
  </si>
  <si>
    <t>suci.alawiyah</t>
  </si>
  <si>
    <t>mohon dibantu cek, 2 transaksi ini dengan vendor yang sama SETA JASA TRANS - SIDOARJO - GRIYA WISATA akan tetapi tidak menjadi 1 payment setelah di cek norek sama, nama bank sama, akan tetapi nama account banknya berbeda padahal 1 vendor.
no payment 1000.PTR.2311.000406 nama aacount bank nya SETA JASA TRANS PT
no payment 1000.PTR.2311.000458 nama account bank nya PT. SETA JASA TRANS
tolong dibantu untuk disamakan nama account bank nya agar menjadi 1 payment
seharusnya SETA JASA TRANS PT
Begitupun juga 2 transaksi ini dengan vendor yang sama CARTRACK TECHNOLOGIES INDONESIA - JAKARTA SELATAN - STANCHART TOWER no payment 1000.PTR.2311.000403 nama aacount bank nya CARTRACK TECHNOLOGIE
no payment 1000.PTR.2311.000414 nama account bank nya PT CARTRACK TECHNOLOGIES INDONESIA, tolong dibantu untuk disamakan nama account bank nya agar menjadi 1 payment
seharusnya CARTRACK TECHNOLOGIE</t>
  </si>
  <si>
    <t>[Maintenance] 2 transaksi dengan vendor yang sama akan tetapi tidak menjadi 1 payment</t>
  </si>
  <si>
    <t xml:space="preserve">Fixed Asset &gt; Payment &gt; Payment </t>
  </si>
  <si>
    <t>11/22/2023 8:19 PM</t>
  </si>
  <si>
    <t>mohon bantuannya untuk menghapus salah satu NOPOL B9518PCS, karena saat ini ada 2 data yang sama, thx.</t>
  </si>
  <si>
    <t>[Maintenance] Request Penghapusan Duplicate No Asset</t>
  </si>
  <si>
    <t>Fixed Asset &gt; Maintenance</t>
  </si>
  <si>
    <t>Medium</t>
  </si>
  <si>
    <t>Asset-Unit</t>
  </si>
  <si>
    <t>Louis.handry</t>
  </si>
  <si>
    <t>In progress</t>
  </si>
  <si>
    <t>11/22/2023 5:19 PM</t>
  </si>
  <si>
    <t xml:space="preserve">mohon bantuannya, saat ini kolom BPKB date masih ada dan mandatory. Harusnya sudah tidak ada lagi kolom BPKB datenya sesuai dengan UAT req kolom tersebut tak diperlukan, thx. </t>
  </si>
  <si>
    <t xml:space="preserve">[Asset Document] Kolom BPKB Date masih muncul dan mandatory (tidak sesuai UAT) </t>
  </si>
  <si>
    <t>Document &gt; Transaction &gt; Temporary</t>
  </si>
  <si>
    <t>11/21/2023</t>
  </si>
  <si>
    <t>11/22/2023 10:18 PM</t>
  </si>
  <si>
    <t xml:space="preserve">20231123THU
Akan ditanyakan ke Pak Hari IMS oleh Pak Ayub.
</t>
  </si>
  <si>
    <t>Untuk data CSV Efaktur datanya sudah terkirim tetapi masih ada kolom yang belum terisi seperti (kolom Nama, NPWP, Alamat), thx.</t>
  </si>
  <si>
    <t>[Accounting] Data CSV Efaktur datanya sudah terkirim ke SL tetapi masih ada kolom yang belum terisi</t>
  </si>
  <si>
    <t>11/21/2023 6:30 PM</t>
  </si>
  <si>
    <t>Untuk data PPh sudah ada yang naik ke SL namun masih banyak datanya yg kosong (attach terlampir).seharusnya terisi seperti contoh terlampir di bawah ini misalnya kolom:
-Service type: berisi jenis PPh apa yang dikenakan atas transaksi tsb
-Text : nama vendor/supplier
-Address: alamat vendor/supplier
-Tax ID : NPWP vendor/supplier
-Tax Number 1 : NIK vendor/supplier
Saat pengecekan antara SL dan GL juga terdapat selisih seperti yang saya blok kuning (ada di GL tidak ada di SL) di kolom M pada excel file GL PPh Uni Nov 2023 (terlampir). Mohon bantuannya ya pak/bu terkait issue tersebut.
Terima kasih</t>
  </si>
  <si>
    <t xml:space="preserve">[Accounting] Data PPh sudah ada yang naik ke SL namun masih banyak datanya yg kosong dan belum sesuai </t>
  </si>
  <si>
    <t>11/22/2023 5:57 PM</t>
  </si>
  <si>
    <t>Pada dokumen- release, isinya belum sesuai sebagai berikut : 
1.no perjanjian, nama = seharusnya tercetak 
2.suplementary (faktur, kuitansi blanko, sph) seharusnya tercetak 
3.alasan = selling asset
4.a/n = nama di bpkb
5.tulisan "berdasarkan surat kuasa" = dibawah garis</t>
  </si>
  <si>
    <t xml:space="preserve">[Asset Doc] Isi pada tanda terima dokumen-release belum sesuai </t>
  </si>
  <si>
    <t>nilai yg dihitung adalah semua nilai overdue</t>
  </si>
  <si>
    <t>mohon bantuannya untuk overdue Installment amount belum sesuai, seharusnya overdue Installment nya Rp. 35.076.000,- (overdue yang sudah JTO). Thx.
20 Nov : akan di FU ke IMS lagi</t>
  </si>
  <si>
    <t xml:space="preserve">[Billing] overdue Installment amount belum sesuai </t>
  </si>
  <si>
    <t xml:space="preserve">Operating Lease &gt; Collection &gt; SP Manual </t>
  </si>
  <si>
    <t>Finance-Billing</t>
  </si>
  <si>
    <t>Hanny Andriany</t>
  </si>
  <si>
    <t>11/17/2023</t>
  </si>
  <si>
    <t>11/22/2023 2:39 AM</t>
  </si>
  <si>
    <t>INTEGRASI</t>
  </si>
  <si>
    <t>Di GL sudah ada yang naik ada 101 line transaksi seperti excel terlampir,
Tapi transaksi ifin tidak ada yg naik ke SL.</t>
  </si>
  <si>
    <t>Data PPh terkirim ke GL namun tidak terkirim ke staging tax SAP</t>
  </si>
  <si>
    <t>n/a</t>
  </si>
  <si>
    <t>Integration</t>
  </si>
  <si>
    <t>11/21/2023 6:26 PM</t>
  </si>
  <si>
    <t>ayub.m;Harry Hardiansyah</t>
  </si>
  <si>
    <t>No faktur tidak terkirim ke data csv milik tim Tax (tidak masuk ke ifin), terlampir data tarikan CSV yang tidak masuk ke SAP
Request raw datanya untuk  no faktur yang diinput di ifin
17 Nov : sudah di follow up ke mbak natalia data raw seperti apa yg diminta di ifin</t>
  </si>
  <si>
    <t>No.Faktur tidak terkirim</t>
  </si>
  <si>
    <t>INTEGRASI?</t>
  </si>
  <si>
    <t>mohon bantuannya untuk check agreement 2010.31.2311.000030  karena data tersebut di HO uang masuk naik ke sap, tapi ga ada di OPL (alokasi)</t>
  </si>
  <si>
    <t xml:space="preserve">[Accounting] Agreement sudah naik ke SAP namun tidak ada di OPL (Alokasi)  </t>
  </si>
  <si>
    <t>Operating Lease &gt; Taxation &gt; Faktur No Allocation</t>
  </si>
  <si>
    <t>1169</t>
  </si>
  <si>
    <t>1170</t>
  </si>
  <si>
    <t>1177</t>
  </si>
  <si>
    <t>KARINA</t>
  </si>
  <si>
    <t>Asset-Selling</t>
  </si>
  <si>
    <t>fixed asset &gt; sell &gt; sell request</t>
  </si>
  <si>
    <t>[Sell Request] Dokumen PJB tidak ada di Sell Request TIPE COP</t>
  </si>
  <si>
    <t>mohon bantuannay, saat ini  Dokumen PJB tidak ada di Sell Request TIPE COP, thx.</t>
  </si>
  <si>
    <t>11/23/2023 12:51 AM</t>
  </si>
  <si>
    <t xml:space="preserve">Operating Lease &gt; Inquiry &gt; Agreement </t>
  </si>
  <si>
    <t xml:space="preserve">[Asset Unit] Hasil Print Agreement ada yang belum sesuai </t>
  </si>
  <si>
    <t>Pada agreement no: 00001/DISP/PJB/XI/2023, untuk ttd saat ini MR Naoto ODA seharusnya ttdnya direkturnya pak Sudarman. lalu ada bagian yg terpotong di PJBnya. Mohon dibantu, thx.</t>
  </si>
  <si>
    <t>11/23/2023 1:50 AM</t>
  </si>
  <si>
    <t>1197</t>
  </si>
  <si>
    <t>11/23/2023 12:42 AM</t>
  </si>
  <si>
    <t>11/23/2023 12:27 AM</t>
  </si>
  <si>
    <t>0000239/4/10/07/2019</t>
  </si>
  <si>
    <t>59981/4/10/07/2019</t>
  </si>
  <si>
    <r>
      <rPr>
        <b/>
        <sz val="11"/>
        <color rgb="FFFF0000"/>
        <rFont val="Calibri"/>
        <family val="2"/>
        <scheme val="minor"/>
      </rPr>
      <t>20231124</t>
    </r>
    <r>
      <rPr>
        <b/>
        <sz val="11"/>
        <color rgb="FF0000FF"/>
        <rFont val="Calibri"/>
        <family val="2"/>
        <scheme val="minor"/>
      </rPr>
      <t>FRI</t>
    </r>
  </si>
  <si>
    <t>Untuk data CSV Efaktur datanya sudah terkirim tetapi masih ada kolom yang belum terisi seperti (kolom Nama, NPWP, Alamat), thx.
23-Nov: membutuhkan data untuk perbaikan (solusi sementara) data sedang diminta ke pak harry DSF</t>
  </si>
  <si>
    <t xml:space="preserve">20231123THU
Akan ditanyakan ke Pak Hari IMS oleh Pak Ayub. Sedang compare ulang data oleh mas Ari IMS.
</t>
  </si>
  <si>
    <t>hari;Harry Hardiansyah</t>
  </si>
  <si>
    <t>11/23/2023 5:06 AM</t>
  </si>
  <si>
    <t>11/24/2023</t>
  </si>
  <si>
    <t>Fixed Asset &gt; Sell and Disposal &gt; Sell Settlement</t>
  </si>
  <si>
    <t>[Asset Document] Muncul Warning saat mau settlement transaksi mocil</t>
  </si>
  <si>
    <t>untuk nomor code 1000.SL.2311.00001 muncul warning "Receive Request is not balance saat mau settlement transaksi mocil, mohon bantuannya thx.</t>
  </si>
  <si>
    <t>11/23/2023 6:38 PM</t>
  </si>
  <si>
    <t>Fixed Asset &gt; Asset</t>
  </si>
  <si>
    <t>[Asset Doc] Request perubahan status dari stock on customer menjadi stock on hand</t>
  </si>
  <si>
    <t>untuk NOPOL B9269PCL saat ini statusnya stock on customer. Tolong dibantu untuk ganti ke stock on hand, thx.</t>
  </si>
  <si>
    <t>11/23/2023 6:46 PM</t>
  </si>
  <si>
    <t>00001/DISP/PJB/XI/2023</t>
  </si>
  <si>
    <r>
      <t xml:space="preserve">Pada agreement no: </t>
    </r>
    <r>
      <rPr>
        <b/>
        <sz val="11"/>
        <color theme="1"/>
        <rFont val="Calibri"/>
        <family val="2"/>
        <scheme val="minor"/>
      </rPr>
      <t>00001/DISP/PJB/XI/2023</t>
    </r>
    <r>
      <rPr>
        <sz val="11"/>
        <color theme="1"/>
        <rFont val="Calibri"/>
        <family val="2"/>
        <scheme val="minor"/>
      </rPr>
      <t xml:space="preserve">, untuk ttd saat ini </t>
    </r>
    <r>
      <rPr>
        <b/>
        <sz val="11"/>
        <color theme="1"/>
        <rFont val="Calibri"/>
        <family val="2"/>
        <scheme val="minor"/>
      </rPr>
      <t>MR Naoto ODA</t>
    </r>
    <r>
      <rPr>
        <sz val="11"/>
        <color theme="1"/>
        <rFont val="Calibri"/>
        <family val="2"/>
        <scheme val="minor"/>
      </rPr>
      <t xml:space="preserve"> seharusnya ttdnya direkturnya pak </t>
    </r>
    <r>
      <rPr>
        <b/>
        <sz val="11"/>
        <color theme="1"/>
        <rFont val="Calibri"/>
        <family val="2"/>
        <scheme val="minor"/>
      </rPr>
      <t>Sudarman</t>
    </r>
    <r>
      <rPr>
        <sz val="11"/>
        <color theme="1"/>
        <rFont val="Calibri"/>
        <family val="2"/>
        <scheme val="minor"/>
      </rPr>
      <t xml:space="preserve">. lalu ada bagian yg terpotong di </t>
    </r>
    <r>
      <rPr>
        <b/>
        <sz val="11"/>
        <color theme="1"/>
        <rFont val="Calibri"/>
        <family val="2"/>
        <scheme val="minor"/>
      </rPr>
      <t>PJB</t>
    </r>
    <r>
      <rPr>
        <sz val="11"/>
        <color theme="1"/>
        <rFont val="Calibri"/>
        <family val="2"/>
        <scheme val="minor"/>
      </rPr>
      <t>nya. Mohon dibantu, thx.</t>
    </r>
  </si>
  <si>
    <t>Sudah pernah dirubah oleh Pak Wawan (?), bisa dicek di sini:</t>
  </si>
  <si>
    <t>Config</t>
  </si>
  <si>
    <t>Company Information</t>
  </si>
  <si>
    <t>Input Item</t>
  </si>
  <si>
    <t>ALARM MUNDUR</t>
  </si>
  <si>
    <t>MAS AYUB - PAK WAWAN</t>
  </si>
  <si>
    <t>payment hrs di-cancel dulu</t>
  </si>
  <si>
    <t>no payment 1000.PTR.2311.000406 nama aacount bank nya SETA JASA TRANS PT</t>
  </si>
  <si>
    <t>no payment 1000.PTR.2311.000458 nama account bank nya PT. SETA JASA TRANS</t>
  </si>
  <si>
    <t>tolong dibantu untuk disamakan nama account bank nya agar menjadi 1 payment</t>
  </si>
  <si>
    <t>seharusnya SETA JASA TRANS PT</t>
  </si>
  <si>
    <t>mohon dibantu cek, 2 transaksi ini dengan vendor yang sama SETA JASA TRANS - SIDOARJO - GRIYA WISATA</t>
  </si>
  <si>
    <t>akan tetapi tidak menjadi 1 payment setelah di cek norek sama, nama bank sama, akan tetapi nama account banknya berbeda padahal 1 vendor.</t>
  </si>
  <si>
    <t>Begitupun juga 2 transaksi ini dengan vendor yang sama CARTRACK TECHNOLOGIES INDONESIA - JAKARTA SELATAN - STANCHART TOWER</t>
  </si>
  <si>
    <t>no payment 1000.PTR.2311.000403 nama aacount bank nya CARTRACK TECHNOLOGIE</t>
  </si>
  <si>
    <t>no payment 1000.PTR.2311.000414 nama account bank nya PT CARTRACK TECHNOLOGIES INDONESIA</t>
  </si>
  <si>
    <t>tolong dibantu untuk disamakan nama account bank nya agar menjadi 1 payment seharusnya CARTRACK TECHNOLOGIE</t>
  </si>
  <si>
    <t>Payment</t>
  </si>
  <si>
    <t>2 udh paid jd gak bisa dijadikan 1</t>
  </si>
  <si>
    <t>payment di-cancel</t>
  </si>
  <si>
    <t>wo di-cancel</t>
  </si>
  <si>
    <t>lalu diproses lg</t>
  </si>
  <si>
    <t>Data Migration</t>
  </si>
  <si>
    <t>Nur Ichsan Budianto</t>
  </si>
  <si>
    <t xml:space="preserve">Fixed Asset &gt; Transaction &gt; Asset </t>
  </si>
  <si>
    <t xml:space="preserve">[Maintenance] NOPOL B9675PCS belum ada di iFin </t>
  </si>
  <si>
    <t xml:space="preserve">mohon dibantu untuk Kode Asset 4120038929 seharusnya NOPOL B9675PCS. Saat ini NOPOL B9675PCS belum ada di menu asset iFin (detail unit ada di attach terlampir), thx. </t>
  </si>
  <si>
    <t>PERLU KONFIRMASI DGN PAK HARY</t>
  </si>
  <si>
    <r>
      <rPr>
        <b/>
        <sz val="11"/>
        <color rgb="FFFF0000"/>
        <rFont val="Calibri"/>
        <family val="2"/>
        <scheme val="minor"/>
      </rPr>
      <t>20231127</t>
    </r>
    <r>
      <rPr>
        <b/>
        <sz val="11"/>
        <color rgb="FF0000FF"/>
        <rFont val="Calibri"/>
        <family val="2"/>
        <scheme val="minor"/>
      </rPr>
      <t>MON</t>
    </r>
  </si>
  <si>
    <t>SecureCube</t>
  </si>
  <si>
    <t>FW: Credential Akses Ifinancing DB</t>
  </si>
  <si>
    <r>
      <t>C:\Cloud Storages\OneDrive - PT. Berlian Sistem Informasi\iFin-Notes\</t>
    </r>
    <r>
      <rPr>
        <b/>
        <sz val="11"/>
        <color rgb="FF0000FF"/>
        <rFont val="Calibri"/>
        <family val="2"/>
        <scheme val="minor"/>
      </rPr>
      <t>GUIDE NEW SECURECUBE</t>
    </r>
    <r>
      <rPr>
        <sz val="11"/>
        <color rgb="FF0000FF"/>
        <rFont val="Calibri"/>
        <family val="2"/>
        <scheme val="minor"/>
      </rPr>
      <t>.docx</t>
    </r>
  </si>
  <si>
    <t>Aryo Budi Dwikarso Prasetyo</t>
  </si>
  <si>
    <t>Business Analyst</t>
  </si>
  <si>
    <t>Report</t>
  </si>
  <si>
    <t>Done</t>
  </si>
  <si>
    <t>User understanding</t>
  </si>
  <si>
    <t>data yang digunakan untuk cetakan dokumen PJB tidak tersedia di sell request, jadi dokumen PJB adanya di sell settlement</t>
  </si>
  <si>
    <t>11/24/2023 3:08 AM</t>
  </si>
  <si>
    <t xml:space="preserve">KARINA </t>
  </si>
  <si>
    <t>Fixed Assset &gt; Sell and Disposal &gt; Sell Settlement</t>
  </si>
  <si>
    <t>[Asset Selling] Biaya Mobilisasi di Fee tidak ada</t>
  </si>
  <si>
    <t xml:space="preserve">untuk sell code 1000.SL.2311.00007 (nopol DD8707MO dan DD8430MS) seharusnya ada tambahan biaya mobiliisasi di Fee sejumlah Rp. 3.700.000. mohon bantuannya juga untuk fix angka ppn dan pph angkanya keriting. Saat ini kondisinya sudah PROCEED dan POST, mohon dibantu, thx. </t>
  </si>
  <si>
    <t>Human error</t>
  </si>
  <si>
    <t xml:space="preserve">Data maintenance : untuk mengembalikan data ke sell settlement dengan status Hold, dan dapat di edit oleh user </t>
  </si>
  <si>
    <t>Bagas Alfian</t>
  </si>
  <si>
    <t>11/23/2023 10:59 PM</t>
  </si>
  <si>
    <t>untuk NOPOL B9269PCL saat ini statusnya stock on customer. Tolong dibantu untuk ganti ke stock on hand, thx.
24 Nov IMS : untuk case status asset yang tidak sesuai, sedang dalam process rekap Bpak Bagas BSI untuk dilakukan update pada iFin nantinya</t>
  </si>
  <si>
    <t>Bagas Thomas Pamungkas</t>
  </si>
  <si>
    <t>11/23/2023 10:52 PM</t>
  </si>
  <si>
    <t>Nominal BV belum sesuai dengan yang ada di MF utk nopol berikut:
- DD8859XA
- DD8430MS
On progress request nominal BV ke Bu Karina.</t>
  </si>
  <si>
    <t>11/23/2023 11:51 PM</t>
  </si>
  <si>
    <t>Issue found by pak Reinaldo, will be followed up by bu Karlina
issue per 17 November untuk data tax PPh:
1. Data balance tidak sama antara SL dan GL (terlampir nominal)
2. Pada kolom Nama terisi, tapi tidak sesuai karena harus sesuai dengan nama di NPWP
3. Pada kolom NPWP, alamat tidak terisi
4. Pada kolom WHT Type dan Service Type tidak terisi, seharusnya terisi dengan jenis jasa PPh
5. Keterangan pada kolom Description Tax seharusnya terisi ke kolom Item Text
6. Pada kolom Title tidak terisi, seharusnya terisi Mr./Mrs. untuk vendor personal, dan Company untuk badan usaha
7. Pada kolom Tax Number 1 harus terisi dengan nomor KTP untuk vendor Personal
Untuk PPN In:
1. Ada beberapa data, nomor faktur pajak tidak terisi di kolom Tax Number
2. Pada kolom Nama, NPWP tidak terisi
24 Nov ims : data dikirimkan ke team tax untuk di verifikasi, target akan dinaikan senin pagi</t>
  </si>
  <si>
    <t>11/24/2023 3:04 AM</t>
  </si>
  <si>
    <t>mohon dibantu cek, 2 transaksi ini dengan vendor yang sama SETA JASA TRANS - SIDOARJO - GRIYA WISATA akan tetapi tidak menjadi 1 payment setelah di cek norek sama, nama bank sama, akan tetapi nama account banknya berbeda padahal 1 vendor.
no payment 1000.PTR.2311.000406 nama aacount bank nya SETA JASA TRANS PT
no payment 1000.PTR.2311.000458 nama account bank nya PT. SETA JASA TRANS
tolong dibantu untuk disamakan nama account bank nya agar menjadi 1 payment
seharusnya SETA JASA TRANS PT
Begitupun juga 2 transaksi ini dengan vendor yang sama CARTRACK TECHNOLOGIES INDONESIA - JAKARTA SELATAN - STANCHART TOWER no payment 1000.PTR.2311.000403 nama aacount bank nya CARTRACK TECHNOLOGIE
no payment 1000.PTR.2311.000414 nama account bank nya PT CARTRACK TECHNOLOGIES INDONESIA, tolong dibantu untuk disamakan nama account bank nya agar menjadi 1 payment
seharusnya CARTRACK TECHNOLOGIE
24 Nov : vendor di setting terlebih dahulu disesuaikan dengan data user, untuk data dengan nomor diatas sudah ber status Paid jadi tidak bisa dijadikan 1 payment</t>
  </si>
  <si>
    <t>11/24/2023 3:12 AM</t>
  </si>
  <si>
    <t>Nopol ini tidak dimigrasikan, tolong dikonfirmasikan ke team migrastion BSI</t>
  </si>
  <si>
    <t>11/24/2023 3:28 AM</t>
  </si>
  <si>
    <t>Pathul Wadi</t>
  </si>
  <si>
    <t>Operating Lease &gt; Inquiry &gt; Agreement</t>
  </si>
  <si>
    <t>[Asset] Request role agar pak Pathul wadi bisa mengakses menu Agreement pada modul Operating Lease</t>
  </si>
  <si>
    <t>mohon bantuannya untuk memberikan role untuk pak Pathul Wadi agar bisa mengakses menu agreement pada modul operating lease. Hal ini bertujuan untuk mengetahui agreement2 mana aja yang masih pakai GTS dan belum muncul di menu Asset, thx.</t>
  </si>
  <si>
    <t>11/24/2023 1:16 AM</t>
  </si>
  <si>
    <t>Setting signer document</t>
  </si>
  <si>
    <t>Untuk signer document PJB dapat di setting pada module Config</t>
  </si>
  <si>
    <t>Ari Wibowo</t>
  </si>
  <si>
    <t>11/23/2023 11:37 PM</t>
  </si>
  <si>
    <t>←</t>
  </si>
  <si>
    <t>↓</t>
  </si>
  <si>
    <t>↑</t>
  </si>
  <si>
    <t>→</t>
  </si>
  <si>
    <t>↔</t>
  </si>
  <si>
    <t>↕</t>
  </si>
  <si>
    <t>↙</t>
  </si>
  <si>
    <t>↘</t>
  </si>
  <si>
    <t>↖</t>
  </si>
  <si>
    <t>↗</t>
  </si>
  <si>
    <t>©</t>
  </si>
  <si>
    <t>™</t>
  </si>
  <si>
    <t>®</t>
  </si>
  <si>
    <t>Budget Maintenance</t>
  </si>
  <si>
    <t>MAI-PIC</t>
  </si>
  <si>
    <t>Menu Access</t>
  </si>
  <si>
    <t>Unit --&gt; Budget Maintenance / Replacement</t>
  </si>
  <si>
    <r>
      <t xml:space="preserve">Contoh </t>
    </r>
    <r>
      <rPr>
        <b/>
        <sz val="11"/>
        <color theme="1"/>
        <rFont val="Calibri"/>
        <family val="2"/>
        <scheme val="minor"/>
      </rPr>
      <t>Unit</t>
    </r>
    <r>
      <rPr>
        <sz val="11"/>
        <color theme="1"/>
        <rFont val="Calibri"/>
        <family val="2"/>
        <scheme val="minor"/>
      </rPr>
      <t xml:space="preserve"> yang ingin dicari </t>
    </r>
    <r>
      <rPr>
        <b/>
        <sz val="11"/>
        <color theme="1"/>
        <rFont val="Calibri"/>
        <family val="2"/>
        <scheme val="minor"/>
      </rPr>
      <t>Budget Maintenance</t>
    </r>
    <r>
      <rPr>
        <sz val="11"/>
        <color theme="1"/>
        <rFont val="Calibri"/>
        <family val="2"/>
        <scheme val="minor"/>
      </rPr>
      <t xml:space="preserve"> &amp; </t>
    </r>
    <r>
      <rPr>
        <b/>
        <sz val="11"/>
        <color theme="1"/>
        <rFont val="Calibri"/>
        <family val="2"/>
        <scheme val="minor"/>
      </rPr>
      <t>Budget Replacement</t>
    </r>
  </si>
  <si>
    <t>maintenance --&gt; dr unit desc</t>
  </si>
  <si>
    <t>replacement --&gt; dr class type</t>
  </si>
  <si>
    <t>XPANDER 1.5L SPORT (4X2) A/T</t>
  </si>
  <si>
    <t>Class Type</t>
  </si>
  <si>
    <t>PASSANGER MPV</t>
  </si>
  <si>
    <r>
      <t xml:space="preserve">Cari di </t>
    </r>
    <r>
      <rPr>
        <b/>
        <sz val="11"/>
        <color theme="1"/>
        <rFont val="Calibri"/>
        <family val="2"/>
        <scheme val="minor"/>
      </rPr>
      <t>Item</t>
    </r>
  </si>
  <si>
    <t>Budget Replacement</t>
  </si>
  <si>
    <t>Data maintenance : untuk mengembalikan data ke sell settlement dengan status Hold, dan dapat di edit oleh user 
https://365dipostar.sharepoint.com/:x:/r/sites/PJ_NewOPLSystemImplementation/Shared%20Documents/Go%20Live/07.%20Data%20Patching/Document%20Update%20data%20sell%20setlement.xlsx?d=w4cfac5526b90477dbb7414e0b857350b&amp;csf=1&amp;web=1&amp;e=Rx9RbB</t>
  </si>
  <si>
    <t>11/26/2023 8:39 PM</t>
  </si>
  <si>
    <t>11/26/2023 10:07 PM</t>
  </si>
  <si>
    <t>11/27/2023</t>
  </si>
  <si>
    <t xml:space="preserve">Richardus Bayu </t>
  </si>
  <si>
    <t xml:space="preserve">Fixed Asset &gt; Public Service </t>
  </si>
  <si>
    <t>[Public Service] Data migrasi public service personal masi salah di iFin</t>
  </si>
  <si>
    <t xml:space="preserve">untuk biro jasa tipe personal, saat ini di iFin tx file typenya masih with -Tax corporate, seharusnya With Tax- Personal. Saat ini sudah diupdate di master data ifin, namun perlu ada penyesuaian lagi dari sisi IMS. Mohon bantuannya juga untuk mengubah status validatenya diganti menjadi yes (saat ini masih no), thx. </t>
  </si>
  <si>
    <t>ari.wibowo</t>
  </si>
  <si>
    <t>11/26/2023 10:46 PM</t>
  </si>
  <si>
    <t xml:space="preserve">Junaidy/ Didy </t>
  </si>
  <si>
    <t>Operating Lease &gt; General Policy &gt; budget Replacement/Budget insurance, Fixed Asset &gt; Transaction &gt; Work Order</t>
  </si>
  <si>
    <t>[Maintenance] Request role untuk akses menu Work Order, Budget Maintenance &amp; Budget Replacement</t>
  </si>
  <si>
    <t xml:space="preserve">mohon bantuannya untuk menambahkan role untuk user : Didy agar bisa mengakses menu workorder, budget replacement, budget insurance, thx. </t>
  </si>
  <si>
    <t>11/26/2023 11:39 PM</t>
  </si>
  <si>
    <t xml:space="preserve">Operating Lease &gt; General Policy &gt; Budget Insurance/ Budget Replacement </t>
  </si>
  <si>
    <t>[Maintenance] Request role untuk akses menu Budget Maintenance &amp; Budget Replacement</t>
  </si>
  <si>
    <t>mohon bantuannya untuk menambahkan role untuk user: Nur Ichsan Budianto agar dapat mengakses menu Budget Maintenance &amp; Budget Replacement, thx.</t>
  </si>
  <si>
    <t>11/26/2023 11:35 PM</t>
  </si>
  <si>
    <t>11-LMR 1-LACI 1-SEKAT-1</t>
  </si>
  <si>
    <t>32-SEKAT-1</t>
  </si>
  <si>
    <r>
      <rPr>
        <b/>
        <sz val="11"/>
        <color rgb="FFFF0000"/>
        <rFont val="Calibri"/>
        <family val="2"/>
        <scheme val="minor"/>
      </rPr>
      <t>20231128</t>
    </r>
    <r>
      <rPr>
        <b/>
        <sz val="11"/>
        <color rgb="FF0000FF"/>
        <rFont val="Calibri"/>
        <family val="2"/>
        <scheme val="minor"/>
      </rPr>
      <t>TUE</t>
    </r>
  </si>
  <si>
    <t>11/27/2023 6:09 PM</t>
  </si>
  <si>
    <t>Configuration</t>
  </si>
  <si>
    <t>11/27/2023 6:11 PM</t>
  </si>
  <si>
    <t>Menambah menu "Work Order" &amp; akses detail Budget Maintenance &amp; Budget Replacement utk User a/n. Junaidi Didy.</t>
  </si>
  <si>
    <t>11/27/2023 6:10 PM</t>
  </si>
  <si>
    <t>11/28/2023</t>
  </si>
  <si>
    <t>Operating Lease &gt; Contract &gt; Asset Allocation  &amp; Procurement &gt; Transaction &gt; Procurement</t>
  </si>
  <si>
    <t xml:space="preserve">[Tim Asset] Request role untuk mengakses menu asset location dan procurement </t>
  </si>
  <si>
    <t xml:space="preserve">mohon bantuannya untuk menambahkan role untuk user:  Pathul Wadi, Dede Agus Surono, Dionisius Octavianus Rosaria Lerek agar dapat mengakses menu asset location dan procurement , thx.
</t>
  </si>
  <si>
    <r>
      <rPr>
        <b/>
        <i/>
        <sz val="11"/>
        <color rgb="FFFF0000"/>
        <rFont val="Calibri"/>
        <family val="2"/>
        <scheme val="minor"/>
      </rPr>
      <t>2023</t>
    </r>
    <r>
      <rPr>
        <b/>
        <sz val="11"/>
        <color rgb="FFFF0000"/>
        <rFont val="Calibri"/>
        <family val="2"/>
        <scheme val="minor"/>
      </rPr>
      <t>11</t>
    </r>
    <r>
      <rPr>
        <b/>
        <i/>
        <sz val="11"/>
        <color rgb="FFFF0000"/>
        <rFont val="Calibri"/>
        <family val="2"/>
        <scheme val="minor"/>
      </rPr>
      <t>28</t>
    </r>
    <r>
      <rPr>
        <b/>
        <sz val="11"/>
        <color rgb="FF0000FF"/>
        <rFont val="Calibri"/>
        <family val="2"/>
        <scheme val="minor"/>
      </rPr>
      <t>TUE</t>
    </r>
  </si>
  <si>
    <r>
      <rPr>
        <b/>
        <i/>
        <sz val="11"/>
        <color rgb="FFFF0000"/>
        <rFont val="Calibri"/>
        <family val="2"/>
        <scheme val="minor"/>
      </rPr>
      <t>2023</t>
    </r>
    <r>
      <rPr>
        <b/>
        <sz val="11"/>
        <color rgb="FFFF0000"/>
        <rFont val="Calibri"/>
        <family val="2"/>
        <scheme val="minor"/>
      </rPr>
      <t>11</t>
    </r>
    <r>
      <rPr>
        <b/>
        <i/>
        <sz val="11"/>
        <color rgb="FFFF0000"/>
        <rFont val="Calibri"/>
        <family val="2"/>
        <scheme val="minor"/>
      </rPr>
      <t>24</t>
    </r>
    <r>
      <rPr>
        <b/>
        <sz val="11"/>
        <color rgb="FF0000FF"/>
        <rFont val="Calibri"/>
        <family val="2"/>
        <scheme val="minor"/>
      </rPr>
      <t>FRI</t>
    </r>
  </si>
  <si>
    <t>1240</t>
  </si>
  <si>
    <t>User Pak Pathul belum ada akses ke menu berikut:
1. Operating Lease --&gt; Contract --&gt; Asset Allocation
2. Procurement --&gt; Transaction --&gt; Procurement</t>
  </si>
  <si>
    <t>Menambahkan menu berikut ke User Pak Pathul:
1. Operating Lease --&gt; Contract --&gt; Asset Allocation
2. Procurement --&gt; Transaction --&gt; Procurement</t>
  </si>
  <si>
    <t>11/27/2023 8:11 PM</t>
  </si>
  <si>
    <t>11/27/2023 7:31 PM</t>
  </si>
  <si>
    <t xml:space="preserve">Deta Maulana </t>
  </si>
  <si>
    <t>Other</t>
  </si>
  <si>
    <t xml:space="preserve"> Finance &gt; VOUCHER REQUEST ,CASHIER &amp;  OPL&gt; SETTING</t>
  </si>
  <si>
    <t>[Internal Control] Request role untuk view  Finance &gt; VOUCHER REQUEST ,CASHIER &amp;  OPL&gt; SETTING (VIEW)</t>
  </si>
  <si>
    <t>Request role untuk user : Deta Maulana (Internal control) agar bisa view  Finance &gt; VOUCHER REQUEST ,CASHIER &amp;  OPL&gt; SETTING (View only)</t>
  </si>
  <si>
    <t>Wawan Hermawan;Sabilla Pravita Larrasati</t>
  </si>
  <si>
    <t>11/27/2023 7:38 PM</t>
  </si>
  <si>
    <t>Report - Pak Nur Ichsan</t>
  </si>
  <si>
    <r>
      <t xml:space="preserve">Issue </t>
    </r>
    <r>
      <rPr>
        <b/>
        <sz val="11"/>
        <color theme="1"/>
        <rFont val="Calibri"/>
        <family val="2"/>
        <scheme val="minor"/>
      </rPr>
      <t>1100</t>
    </r>
  </si>
  <si>
    <t>11/28/2023 5:19 PM</t>
  </si>
  <si>
    <t>Menambahkan akses menu Budget Maintenance &amp; Budget Replacement (Config --&gt; System Security --&gt; Group Role (Nur Ichsan --&gt; MAI-PIC)</t>
  </si>
  <si>
    <t>11/28/2023 4:22 AM</t>
  </si>
  <si>
    <t>11/28/2023 4:23 AM</t>
  </si>
  <si>
    <t>11/28/2023 2:19 AM</t>
  </si>
  <si>
    <r>
      <t xml:space="preserve">Cara mencari tahu </t>
    </r>
    <r>
      <rPr>
        <b/>
        <sz val="11"/>
        <color theme="1"/>
        <rFont val="Calibri"/>
        <family val="2"/>
        <scheme val="minor"/>
      </rPr>
      <t>Unit</t>
    </r>
    <r>
      <rPr>
        <sz val="11"/>
        <color theme="1"/>
        <rFont val="Calibri"/>
        <family val="2"/>
        <scheme val="minor"/>
      </rPr>
      <t xml:space="preserve"> apakah ada </t>
    </r>
    <r>
      <rPr>
        <b/>
        <sz val="11"/>
        <color theme="1"/>
        <rFont val="Calibri"/>
        <family val="2"/>
        <scheme val="minor"/>
      </rPr>
      <t>Budget Maintenance</t>
    </r>
    <r>
      <rPr>
        <sz val="11"/>
        <color theme="1"/>
        <rFont val="Calibri"/>
        <family val="2"/>
        <scheme val="minor"/>
      </rPr>
      <t xml:space="preserve"> / </t>
    </r>
    <r>
      <rPr>
        <b/>
        <sz val="11"/>
        <color theme="1"/>
        <rFont val="Calibri"/>
        <family val="2"/>
        <scheme val="minor"/>
      </rPr>
      <t>Budget Replacement</t>
    </r>
  </si>
  <si>
    <t>11/28/2023 10:22 PM</t>
  </si>
  <si>
    <r>
      <t xml:space="preserve">DUPLICATE WITH </t>
    </r>
    <r>
      <rPr>
        <b/>
        <sz val="11"/>
        <color rgb="FF0000FF"/>
        <rFont val="Calibri"/>
        <family val="2"/>
        <scheme val="minor"/>
      </rPr>
      <t>1207</t>
    </r>
    <r>
      <rPr>
        <b/>
        <sz val="11"/>
        <color rgb="FFFF0000"/>
        <rFont val="Calibri"/>
        <family val="2"/>
        <scheme val="minor"/>
      </rPr>
      <t>…!!!</t>
    </r>
  </si>
  <si>
    <r>
      <t xml:space="preserve">mohon dibantu cek, 2 transaksi ini dengan vendor yang sama </t>
    </r>
    <r>
      <rPr>
        <b/>
        <sz val="11"/>
        <color rgb="FF0000FF"/>
        <rFont val="Calibri"/>
        <family val="2"/>
        <scheme val="minor"/>
      </rPr>
      <t>SETA JASA TRANS - SIDOARJO - GRIYA WISATA</t>
    </r>
    <r>
      <rPr>
        <sz val="11"/>
        <color theme="1"/>
        <rFont val="Calibri"/>
        <family val="2"/>
        <scheme val="minor"/>
      </rPr>
      <t xml:space="preserve"> akan tetapi tidak menjadi 1 payment setelah di cek norek sama, nama bank sama, akan tetapi nama account banknya berbeda padahal 1 vendor.
no payment </t>
    </r>
    <r>
      <rPr>
        <b/>
        <sz val="11"/>
        <color rgb="FFFF0000"/>
        <rFont val="Calibri"/>
        <family val="2"/>
        <scheme val="minor"/>
      </rPr>
      <t>1000.PTR.2311.000406</t>
    </r>
    <r>
      <rPr>
        <sz val="11"/>
        <color theme="1"/>
        <rFont val="Calibri"/>
        <family val="2"/>
        <scheme val="minor"/>
      </rPr>
      <t xml:space="preserve"> nama aacount bank nya </t>
    </r>
    <r>
      <rPr>
        <b/>
        <sz val="11"/>
        <color rgb="FF0000FF"/>
        <rFont val="Calibri"/>
        <family val="2"/>
        <scheme val="minor"/>
      </rPr>
      <t>SETA JASA TRANS PT</t>
    </r>
    <r>
      <rPr>
        <sz val="11"/>
        <color theme="1"/>
        <rFont val="Calibri"/>
        <family val="2"/>
        <scheme val="minor"/>
      </rPr>
      <t xml:space="preserve">
no payment </t>
    </r>
    <r>
      <rPr>
        <b/>
        <sz val="11"/>
        <color rgb="FFFF0000"/>
        <rFont val="Calibri"/>
        <family val="2"/>
        <scheme val="minor"/>
      </rPr>
      <t>1000.PTR.2311.000458</t>
    </r>
    <r>
      <rPr>
        <sz val="11"/>
        <color theme="1"/>
        <rFont val="Calibri"/>
        <family val="2"/>
        <scheme val="minor"/>
      </rPr>
      <t xml:space="preserve"> nama account bank nya </t>
    </r>
    <r>
      <rPr>
        <b/>
        <sz val="11"/>
        <color rgb="FF0000FF"/>
        <rFont val="Calibri"/>
        <family val="2"/>
        <scheme val="minor"/>
      </rPr>
      <t>PT. SETA JASA TRANS</t>
    </r>
    <r>
      <rPr>
        <sz val="11"/>
        <color theme="1"/>
        <rFont val="Calibri"/>
        <family val="2"/>
        <scheme val="minor"/>
      </rPr>
      <t xml:space="preserve">
tolong dibantu untuk disamakan nama account bank nya agar menjadi 1 payment
seharusnya </t>
    </r>
    <r>
      <rPr>
        <b/>
        <sz val="11"/>
        <color rgb="FF0000FF"/>
        <rFont val="Calibri"/>
        <family val="2"/>
        <scheme val="minor"/>
      </rPr>
      <t>SETA JASA TRANS PT</t>
    </r>
    <r>
      <rPr>
        <sz val="11"/>
        <color theme="1"/>
        <rFont val="Calibri"/>
        <family val="2"/>
        <scheme val="minor"/>
      </rPr>
      <t xml:space="preserve">
Begitupun juga 2 transaksi ini dengan vendor yang sama </t>
    </r>
    <r>
      <rPr>
        <b/>
        <sz val="11"/>
        <color rgb="FF0000FF"/>
        <rFont val="Calibri"/>
        <family val="2"/>
        <scheme val="minor"/>
      </rPr>
      <t>CARTRACK TECHNOLOGIES INDONESIA - JAKARTA SELATAN - STANCHART TOWER</t>
    </r>
    <r>
      <rPr>
        <sz val="11"/>
        <color theme="1"/>
        <rFont val="Calibri"/>
        <family val="2"/>
        <scheme val="minor"/>
      </rPr>
      <t xml:space="preserve"> no payment </t>
    </r>
    <r>
      <rPr>
        <b/>
        <sz val="11"/>
        <color rgb="FFFF0000"/>
        <rFont val="Calibri"/>
        <family val="2"/>
        <scheme val="minor"/>
      </rPr>
      <t>1000.PTR.2311.000403</t>
    </r>
    <r>
      <rPr>
        <sz val="11"/>
        <color theme="1"/>
        <rFont val="Calibri"/>
        <family val="2"/>
        <scheme val="minor"/>
      </rPr>
      <t xml:space="preserve"> nama aacount bank nya </t>
    </r>
    <r>
      <rPr>
        <b/>
        <sz val="11"/>
        <color rgb="FF0000FF"/>
        <rFont val="Calibri"/>
        <family val="2"/>
        <scheme val="minor"/>
      </rPr>
      <t>CARTRACK TECHNOLOGIE</t>
    </r>
    <r>
      <rPr>
        <sz val="11"/>
        <color theme="1"/>
        <rFont val="Calibri"/>
        <family val="2"/>
        <scheme val="minor"/>
      </rPr>
      <t xml:space="preserve">
no payment </t>
    </r>
    <r>
      <rPr>
        <b/>
        <sz val="11"/>
        <color rgb="FFFF0000"/>
        <rFont val="Calibri"/>
        <family val="2"/>
        <scheme val="minor"/>
      </rPr>
      <t>1000.PTR.2311.000414</t>
    </r>
    <r>
      <rPr>
        <sz val="11"/>
        <color theme="1"/>
        <rFont val="Calibri"/>
        <family val="2"/>
        <scheme val="minor"/>
      </rPr>
      <t xml:space="preserve"> nama account bank nya </t>
    </r>
    <r>
      <rPr>
        <b/>
        <sz val="11"/>
        <color rgb="FF0000FF"/>
        <rFont val="Calibri"/>
        <family val="2"/>
        <scheme val="minor"/>
      </rPr>
      <t>PT CARTRACK TECHNOLOGIES INDONESIA</t>
    </r>
    <r>
      <rPr>
        <sz val="11"/>
        <color theme="1"/>
        <rFont val="Calibri"/>
        <family val="2"/>
        <scheme val="minor"/>
      </rPr>
      <t xml:space="preserve">, tolong dibantu untuk disamakan nama account bank nya agar menjadi 1 payment
seharusnya </t>
    </r>
    <r>
      <rPr>
        <b/>
        <sz val="11"/>
        <color rgb="FF0000FF"/>
        <rFont val="Calibri"/>
        <family val="2"/>
        <scheme val="minor"/>
      </rPr>
      <t>CARTRACK TECHNOLOGIE</t>
    </r>
    <r>
      <rPr>
        <sz val="11"/>
        <color theme="1"/>
        <rFont val="Calibri"/>
        <family val="2"/>
        <scheme val="minor"/>
      </rPr>
      <t xml:space="preserve">
24 Nov : vendor di setting terlebih dahulu disesuaikan dengan data user, untuk data dengan nomor diatas sudah ber status Paid jadi tidak bisa dijadikan 1 payment</t>
    </r>
  </si>
  <si>
    <r>
      <rPr>
        <b/>
        <sz val="11"/>
        <color rgb="FFFF0000"/>
        <rFont val="Calibri"/>
        <family val="2"/>
        <scheme val="minor"/>
      </rPr>
      <t>20231129</t>
    </r>
    <r>
      <rPr>
        <b/>
        <sz val="11"/>
        <color rgb="FF0000FF"/>
        <rFont val="Calibri"/>
        <family val="2"/>
        <scheme val="minor"/>
      </rPr>
      <t>WED</t>
    </r>
  </si>
  <si>
    <t>SETA JASA TRANS - SIDOARJO - GRIYA WISATA</t>
  </si>
  <si>
    <t>1000.PTR.2311.000406</t>
  </si>
  <si>
    <t>SETA JASA TRANS PT</t>
  </si>
  <si>
    <t>1000.PTR.2311.000458</t>
  </si>
  <si>
    <t>PT. SETA JASA TRANS</t>
  </si>
  <si>
    <t>CARTRACK TECHNOLOGIES INDONESIA - JAKARTA SELATAN - STANCHART TOWER</t>
  </si>
  <si>
    <t>1000.PTR.2311.000403</t>
  </si>
  <si>
    <t>CARTRACK TECHNOLOGIE</t>
  </si>
  <si>
    <t>1000.PTR.2311.000414</t>
  </si>
  <si>
    <t>PT CARTRACK TECHNOLOGIES INDONESIA</t>
  </si>
  <si>
    <t>CANCEL</t>
  </si>
  <si>
    <t>ON PROGRESS</t>
  </si>
  <si>
    <t>PAID</t>
  </si>
  <si>
    <t>private.ifinancing-db-app-prod.asia-southeast2.ifinancing-prod.cloudsql.dsf.cloud</t>
  </si>
  <si>
    <t>aryo.budi</t>
  </si>
  <si>
    <t>S3cur3@kb!</t>
  </si>
  <si>
    <t>Database Access - Remote Desktop</t>
  </si>
  <si>
    <r>
      <rPr>
        <b/>
        <sz val="11"/>
        <color rgb="FFFF0000"/>
        <rFont val="Calibri"/>
        <family val="2"/>
        <scheme val="minor"/>
      </rPr>
      <t>20231130</t>
    </r>
    <r>
      <rPr>
        <b/>
        <sz val="11"/>
        <color rgb="FF0000FF"/>
        <rFont val="Calibri"/>
        <family val="2"/>
        <scheme val="minor"/>
      </rPr>
      <t>TUE</t>
    </r>
  </si>
  <si>
    <r>
      <rPr>
        <b/>
        <sz val="11"/>
        <color rgb="FFFF0000"/>
        <rFont val="Calibri"/>
        <family val="2"/>
        <scheme val="minor"/>
      </rPr>
      <t>20231130</t>
    </r>
    <r>
      <rPr>
        <b/>
        <sz val="11"/>
        <color rgb="FF0000FF"/>
        <rFont val="Calibri"/>
        <family val="2"/>
        <scheme val="minor"/>
      </rPr>
      <t>THU</t>
    </r>
  </si>
  <si>
    <t>Payment Date</t>
  </si>
  <si>
    <r>
      <rPr>
        <b/>
        <i/>
        <sz val="11"/>
        <color rgb="FFFF0000"/>
        <rFont val="Calibri"/>
        <family val="2"/>
        <scheme val="minor"/>
      </rPr>
      <t>2023</t>
    </r>
    <r>
      <rPr>
        <b/>
        <sz val="11"/>
        <color rgb="FFFF0000"/>
        <rFont val="Calibri"/>
        <family val="2"/>
        <scheme val="minor"/>
      </rPr>
      <t>11</t>
    </r>
    <r>
      <rPr>
        <b/>
        <i/>
        <sz val="11"/>
        <color rgb="FFFF0000"/>
        <rFont val="Calibri"/>
        <family val="2"/>
        <scheme val="minor"/>
      </rPr>
      <t>30</t>
    </r>
    <r>
      <rPr>
        <b/>
        <sz val="11"/>
        <color rgb="FF0000FF"/>
        <rFont val="Calibri"/>
        <family val="2"/>
        <scheme val="minor"/>
      </rPr>
      <t>THU</t>
    </r>
  </si>
  <si>
    <t>Public Service No</t>
  </si>
  <si>
    <t>MPS230900009</t>
  </si>
  <si>
    <t>Public Service</t>
  </si>
  <si>
    <r>
      <rPr>
        <b/>
        <sz val="11"/>
        <color rgb="FF0000FF"/>
        <rFont val="Consolas"/>
        <family val="3"/>
      </rPr>
      <t>DSF</t>
    </r>
    <r>
      <rPr>
        <b/>
        <sz val="11"/>
        <color theme="1"/>
        <rFont val="Consolas"/>
        <family val="3"/>
      </rPr>
      <t>\</t>
    </r>
    <r>
      <rPr>
        <b/>
        <sz val="11"/>
        <color rgb="FF0000FF"/>
        <rFont val="Consolas"/>
        <family val="3"/>
      </rPr>
      <t>aryo.budi</t>
    </r>
  </si>
  <si>
    <r>
      <rPr>
        <b/>
        <sz val="11"/>
        <color theme="1"/>
        <rFont val="Calibri"/>
        <family val="2"/>
        <scheme val="minor"/>
      </rPr>
      <t>+ Google Authenticator MFA Code</t>
    </r>
  </si>
  <si>
    <t>CHEK NAMA BANK SUDAH SAMA = MANDIRI</t>
  </si>
  <si>
    <t>Agreement Pending</t>
  </si>
  <si>
    <t>untuk biro jasa tipe personal, saat ini di iFin tx file typenya masih with -Tax corporate, seharusnya With Tax- Personal. Saat ini sudah diupdate di master data ifin, namun perlu ada penyesuaian lagi dari sisi IMS. Mohon bantuannya juga untuk mengubah status validatenya diganti menjadi yes (saat ini masih no), thx. 
30-Nov: Konfirmasi dengan Pak Bayu</t>
  </si>
  <si>
    <t>Data maintenance di "Validated" &amp; "Tax File Type"</t>
  </si>
  <si>
    <t>11/30/2023 12:05 AM</t>
  </si>
  <si>
    <t>Issue found by pak Reinaldo, will be followed up by bu Karlina
issue per 17 November untuk data tax PPh:
1. Data balance tidak sama antara SL dan GL (terlampir nominal)
2. Pada kolom Nama terisi, tapi tidak sesuai karena harus sesuai dengan nama di NPWP
3. Pada kolom NPWP, alamat tidak terisi
4. Pada kolom WHT Type dan Service Type tidak terisi, seharusnya terisi dengan jenis jasa PPh
5. Keterangan pada kolom Description Tax seharusnya terisi ke kolom Item Text
6. Pada kolom Title tidak terisi, seharusnya terisi Mr./Mrs. untuk vendor personal, dan Company untuk badan usaha
7. Pada kolom Tax Number 1 harus terisi dengan nomor KTP untuk vendor Personal
Untuk PPN In:
1. Ada beberapa data, nomor faktur pajak tidak terisi di kolom Tax Number
2. Pada kolom Nama, NPWP tidak terisi
24 Nov ims : data dikirimkan ke team tax untuk di verifikasi, target akan dinaikan senin pagi
30-Nov: Konfirmasi issue dengan Pak Hari IMS</t>
  </si>
  <si>
    <t>11/30/2023 12:08 AM</t>
  </si>
  <si>
    <t>mohon dibantu cek, 2 transaksi ini dengan vendor yang sama SETA JASA TRANS - SIDOARJO - GRIYA WISATA akan tetapi tidak menjadi 1 payment setelah di cek norek sama, nama bank sama, akan tetapi nama account banknya berbeda padahal 1 vendor.
no payment 1000.PTR.2311.000406 nama aacount bank nya SETA JASA TRANS PT
no payment 1000.PTR.2311.000458 nama account bank nya PT. SETA JASA TRANS
tolong dibantu untuk disamakan nama account bank nya agar menjadi 1 payment
seharusnya SETA JASA TRANS PT
Begitupun juga 2 transaksi ini dengan vendor yang sama CARTRACK TECHNOLOGIES INDONESIA - JAKARTA SELATAN - STANCHART TOWER no payment 1000.PTR.2311.000403 nama aacount bank nya CARTRACK TECHNOLOGIE
no payment 1000.PTR.2311.000414 nama account bank nya PT CARTRACK TECHNOLOGIES INDONESIA, tolong dibantu untuk disamakan nama account bank nya agar menjadi 1 payment
seharusnya CARTRACK TECHNOLOGIE
24 Nov : vendor di setting terlebih dahulu disesuaikan dengan data user, untuk data dengan nomor diatas sudah ber status Paid jadi tidak bisa dijadikan 1 payment
30-Nov: Account namenya masih salah, konfimasi ke tim IMS</t>
  </si>
  <si>
    <t>11/30/2023 12:10 AM</t>
  </si>
  <si>
    <t>Untuk data CSV Efaktur datanya sudah terkirim tetapi masih ada kolom yang belum terisi seperti (kolom Nama, NPWP, Alamat), thx.
23-Nov: membutuhkan data untuk perbaikan (solusi sementara) data sedang diminta ke pak harry DSF
30-Nov: Konfirmasi issue dengan IMS</t>
  </si>
  <si>
    <t>11/30/2023 12:11 AM</t>
  </si>
  <si>
    <t>List SKD dan Kontrak  (Status Pending Disburse) 2.xlsx</t>
  </si>
  <si>
    <t>https://365dipostar-my.sharepoint.com/:x:/g/personal/herni_hembang_dipostar_com/EQiDd2rdQLZLgrUyxwOmZlABaWVsoJ2lgOnS3CQI-Fb3yQ?rtime=GuXkth7y20g</t>
  </si>
  <si>
    <t>https://365dipostar.sharepoint.com/:x:/r/sites/PJ_NewOPLSystemImplementation/_layouts/15/Doc.aspx?sourcedoc=%7B2897e869-9180-4ed5-be06-73d9e9ea9d8e%7D&amp;action=edit&amp;activeCell=%27Sheet1%27!M43&amp;wdinitialsession=4fd5d0d0-5c1c-407c-95d2-37b615ec6285&amp;wdrldsc=11&amp;wdrldc=1&amp;wdrldr=AccessTokenExpiredWarning%2CRefreshingExpiredAccessT</t>
  </si>
  <si>
    <t>Link Excel Data Maintenance</t>
  </si>
  <si>
    <t>GlobalProtect</t>
  </si>
  <si>
    <t>bsi-aryobudi</t>
  </si>
  <si>
    <t>48WCAcB72tkoiwgE</t>
  </si>
  <si>
    <t>172.31.224.79</t>
  </si>
  <si>
    <t>Issue found by pak Reinaldo, will be followed up by bu Karlina
issue per 17 November untuk data tax PPh:
1. Data balance tidak sama antara SL dan GL (terlampir nominal)
2. Pada kolom Nama terisi, tapi tidak sesuai karena harus sesuai dengan nama di NPWP
3. Pada kolom NPWP, alamat tidak terisi
4. Pada kolom WHT Type dan Service Type tidak terisi, seharusnya terisi dengan jenis jasa PPh
5. Keterangan pada kolom Description Tax seharusnya terisi ke kolom Item Text
6. Pada kolom Title tidak terisi, seharusnya terisi Mr./Mrs. untuk vendor personal, dan Company untuk badan usaha
7. Pada kolom Tax Number 1 harus terisi dengan nomor KTP untuk vendor Personal
Untuk PPN In:
1. Ada beberapa data, nomor faktur pajak tidak terisi di kolom Tax Number
2. Pada kolom Nama, NPWP tidak terisi
24 Nov ims : data dikirimkan ke team tax untuk di verifikasi, target akan dinaikan senin pagi
30-Nov: Konfirmasi issue dengan Pak Hari IMS
20231201FRI
Informasi dari Pak Hari DSF sedang dikerjakan.
Kode dari vendor sudah match dengan SAP (VNN &amp; ANNN) dgn keterangan V &amp; A = huruf &amp; N = number.</t>
  </si>
  <si>
    <t>Kode Vendor di iFin &lt;&gt; SAP</t>
  </si>
  <si>
    <t>11/30/2023 11:59 PM</t>
  </si>
  <si>
    <t>Isi dari kolom text dan description text terbalik, Kolom yang seharusnya terisi itu untuk Kolom Item Text. Jadi keterangan yang saat ini ada di kolom desription tax seharusnya masuk ke kolom Item Text. Kolom description tax itu diisi hanya untuk VAT OUT karena butuh keterangan yang ditampilkan di Faktur Pajak.
20231201FRI
Info dari Pak Harry DSF case ini terkait dengan Issue %23</t>
  </si>
  <si>
    <t>MASIH TERKAIT DGN YG DI ATAS</t>
  </si>
  <si>
    <t>12/5/2023 10:11 PM</t>
  </si>
  <si>
    <t>Untuk data CSV Efaktur datanya sudah terkirim tetapi masih ada kolom yang belum terisi seperti (kolom Nama, NPWP, Alamat), thx.
23-Nov: membutuhkan data untuk perbaikan (solusi sementara) data sedang diminta ke pak harry DSF
30-Nov: Konfirmasi issue dengan IMS
20231201FRI
Sedang dikerjakan oleh Pak Harry DSF, Pak Hari IMS, &amp; Pak Faruk.
Case ini terkait dengan issue %231177.</t>
  </si>
  <si>
    <t xml:space="preserve">
</t>
  </si>
  <si>
    <t>12/1/2023 12:01 AM</t>
  </si>
  <si>
    <t>Ada nilai yang masih ada desimalnya.</t>
  </si>
  <si>
    <t>20231201FRI
Info dari Pak Hari IMS:  Sudah dilakukan koreksi dan sudah dikirim ke SAP.</t>
  </si>
  <si>
    <t>12/1/2023 1:23 AM</t>
  </si>
  <si>
    <r>
      <rPr>
        <b/>
        <sz val="11"/>
        <color rgb="FFFF0000"/>
        <rFont val="Calibri"/>
        <family val="2"/>
        <scheme val="minor"/>
      </rPr>
      <t>20231206</t>
    </r>
    <r>
      <rPr>
        <b/>
        <sz val="11"/>
        <color rgb="FF0000FF"/>
        <rFont val="Calibri"/>
        <family val="2"/>
        <scheme val="minor"/>
      </rPr>
      <t>WED</t>
    </r>
  </si>
  <si>
    <t>0000377/4/00/12/2023</t>
  </si>
  <si>
    <t>CHECK:</t>
  </si>
  <si>
    <t>select a.*</t>
  </si>
  <si>
    <t>from dbo.MTN_APPLICATION_RENTAL a</t>
  </si>
  <si>
    <t>where a.APPLICATION_NO in</t>
  </si>
  <si>
    <t>(</t>
  </si>
  <si>
    <t xml:space="preserve">    replace('0000377/4/00/12/2023', '/', '.') --, replace('0000161/4/08/11/2023', '/', '.'), replace('0000164/4/10/11/2023', '/', '.')</t>
  </si>
  <si>
    <t>);</t>
  </si>
  <si>
    <t>INSERT:</t>
  </si>
  <si>
    <t>insert into dbo.MTN_APPLICATION_RENTAL</t>
  </si>
  <si>
    <t xml:space="preserve">    APPLICATION_NO,</t>
  </si>
  <si>
    <t xml:space="preserve">    SKD_NO,</t>
  </si>
  <si>
    <t xml:space="preserve">    LEASED_ROUNDED_AMOUNT,</t>
  </si>
  <si>
    <t xml:space="preserve">    MAIN_CONTRACT_NO,</t>
  </si>
  <si>
    <t xml:space="preserve">    RV_PCT,</t>
  </si>
  <si>
    <t xml:space="preserve">    RV_AMOUNT</t>
  </si>
  <si>
    <t>values</t>
  </si>
  <si>
    <t xml:space="preserve">    replace('0000377/4/00/12/2023', '/', '.'), ---- APPLICATION_NO - nvarchar(50)</t>
  </si>
  <si>
    <t xml:space="preserve">    null, -- SKD_NO - nvarchar(50)</t>
  </si>
  <si>
    <t xml:space="preserve">    9071000.00, -- LEASED_ROUNDED_AMOUNT - decimal(18, 2)</t>
  </si>
  <si>
    <t xml:space="preserve">    null, -- MAIN_CONTRACT_NO - nvarchar(50) --&gt; EXCEL|NO KONTRAK INDUK</t>
  </si>
  <si>
    <t xml:space="preserve">    70.000000, -- RV_PCT - decimal(9, 6) --&gt; EXCEL|HARGA SEWA PER UNIT</t>
  </si>
  <si>
    <t xml:space="preserve">    194866000.00 -- RV_AMOUNT - decimal(18, 2)</t>
  </si>
  <si>
    <t>) ;</t>
  </si>
  <si>
    <t>select top 10 a.*</t>
  </si>
  <si>
    <t>from IFINOPL.dbo.MTN_APPLICATION_RENTAL a</t>
  </si>
  <si>
    <t>where a.APPLICATION_NO = replace('0000071/4/01/11/2023', '/', '.');</t>
  </si>
  <si>
    <t>/*</t>
  </si>
  <si>
    <t>begin tran;</t>
  </si>
  <si>
    <t>update IFINOPL.dbo.MTN_APPLICATION_RENTAL</t>
  </si>
  <si>
    <t>set</t>
  </si>
  <si>
    <t>LEASED_ROUNDED_AMOUNT = 4250000 -- 9071000</t>
  </si>
  <si>
    <t>where APPLICATION_NO = replace('0000071/4/01/11/2023', '/', '.');</t>
  </si>
  <si>
    <t>--rollback tran;</t>
  </si>
  <si>
    <t>--commit tran;</t>
  </si>
  <si>
    <t>*/</t>
  </si>
  <si>
    <t>0000063/4/01/11/2023</t>
  </si>
  <si>
    <t>0000045/4/01/11/2023</t>
  </si>
  <si>
    <t>0000142/4/01/11/2023</t>
  </si>
  <si>
    <t>0000197/4/01/11/2023</t>
  </si>
  <si>
    <t>0000059/4/01/11/2023</t>
  </si>
  <si>
    <t>from IFINOPL.dbo.REALIZATION a</t>
  </si>
  <si>
    <t>from IFINOPL.dbo.MTN_REALIZATION_CONTRACT a</t>
  </si>
  <si>
    <t>insert into IFINOPL.dbo.MTN_REALIZATION_CONTRACT</t>
  </si>
  <si>
    <t xml:space="preserve">    REALIZATION_NO,</t>
  </si>
  <si>
    <t xml:space="preserve">    AGREEMENT_NO</t>
  </si>
  <si>
    <r>
      <t>where a.REALIZATION_NO = '</t>
    </r>
    <r>
      <rPr>
        <b/>
        <sz val="11"/>
        <color theme="1"/>
        <rFont val="Consolas"/>
        <family val="3"/>
      </rPr>
      <t>2001.OPLRLZ.2311.000034</t>
    </r>
    <r>
      <rPr>
        <sz val="11"/>
        <color theme="1"/>
        <rFont val="Consolas"/>
        <family val="3"/>
      </rPr>
      <t>';</t>
    </r>
  </si>
  <si>
    <t>OK</t>
  </si>
  <si>
    <t>0000192/4/08/11/2023</t>
  </si>
  <si>
    <t>where a.AGREEMENT_NO = replace('0000192/4/08/11/2023', '/', '.');</t>
  </si>
  <si>
    <t>where a.APPLICATION_NO = replace('0000192/4/08/11/2023', '/', '.');</t>
  </si>
  <si>
    <t>where a.REALIZATION_NO = '2008.OPLRLZ.2312.000007';</t>
  </si>
  <si>
    <t xml:space="preserve">    '2008.OPLRLZ.2312.000007', -- REALIZATION_NO - nvarchar(50)</t>
  </si>
  <si>
    <t xml:space="preserve">    '0001152/4/08/09/2023' -- AGREEMENT_NO - nvarchar(50) --&gt; DARI EXCEL KOLOM "NOMOR KONTRAK PELAKSANA"</t>
  </si>
  <si>
    <t>Cannot Query</t>
  </si>
  <si>
    <t>CUSTOMER</t>
  </si>
  <si>
    <t>KARYAWAN PT ASURANSI EKSPOR INDONESIA. KOPERASI</t>
  </si>
  <si>
    <t>0000189/4/01/11/2023</t>
  </si>
  <si>
    <t>SARIHUSADA GENERASI MAHARDHIKA. PT</t>
  </si>
  <si>
    <t>0000177/4/10/11/2023</t>
  </si>
  <si>
    <t>NIPSEA PAINT AND CHEMICALS. PT</t>
  </si>
  <si>
    <t>0000108/4/01/11/2023</t>
  </si>
  <si>
    <t>ANDALAN DUTA EKA NUSANTARA. PT</t>
  </si>
  <si>
    <t>0000146/4/01/11/2023</t>
  </si>
  <si>
    <t>APLICATION NO ((Ifin)</t>
  </si>
  <si>
    <t>TIDAK DITEMUKAN DI IFIN</t>
  </si>
  <si>
    <t>0000378/4/08/12/2023</t>
  </si>
  <si>
    <t>from APPLICATION_MAIN a</t>
  </si>
  <si>
    <t>where a.APPLICATION_NO = replace('0000378/4/08/12/2023', '/', '.');</t>
  </si>
  <si>
    <t>0000301/4/08/11/2023</t>
  </si>
  <si>
    <t>0000327/4/08/11/2023</t>
  </si>
  <si>
    <t>0000255/4/10/11/2023</t>
  </si>
  <si>
    <r>
      <t>C:\Cloud Storages\OneDrive - PT. Berlian Sistem Informasi\INSTALLERS\Sophos\</t>
    </r>
    <r>
      <rPr>
        <b/>
        <sz val="11"/>
        <color rgb="FF0000FF"/>
        <rFont val="Consolas"/>
        <family val="3"/>
      </rPr>
      <t>aryo.prasetyo@corp.dipostar.com__ssl_vpn_client</t>
    </r>
    <r>
      <rPr>
        <sz val="11"/>
        <color rgb="FF0000FF"/>
        <rFont val="Consolas"/>
        <family val="3"/>
      </rPr>
      <t>.exe</t>
    </r>
  </si>
  <si>
    <r>
      <rPr>
        <b/>
        <sz val="11"/>
        <color rgb="FFFF0000"/>
        <rFont val="Calibri"/>
        <family val="2"/>
        <scheme val="minor"/>
      </rPr>
      <t>20231208</t>
    </r>
    <r>
      <rPr>
        <b/>
        <sz val="11"/>
        <color rgb="FF0000FF"/>
        <rFont val="Calibri"/>
        <family val="2"/>
        <scheme val="minor"/>
      </rPr>
      <t>FRI</t>
    </r>
  </si>
  <si>
    <t>Data Maintenance Simulation</t>
  </si>
  <si>
    <t>0000082/4/01/11/2023</t>
  </si>
  <si>
    <r>
      <rPr>
        <b/>
        <sz val="11"/>
        <color rgb="FFFF0000"/>
        <rFont val="Calibri"/>
        <family val="2"/>
        <scheme val="minor"/>
      </rPr>
      <t>20231211</t>
    </r>
    <r>
      <rPr>
        <b/>
        <sz val="11"/>
        <color rgb="FF0000FF"/>
        <rFont val="Calibri"/>
        <family val="2"/>
        <scheme val="minor"/>
      </rPr>
      <t>MON</t>
    </r>
  </si>
  <si>
    <t>Data Maintenance Realization</t>
  </si>
  <si>
    <t>0000166/4/10/11/2023</t>
  </si>
  <si>
    <t>Menggunakan nomor kontrak yang digenerate di IFIN</t>
  </si>
  <si>
    <t>0000170/4/10/11/2023</t>
  </si>
  <si>
    <t>0000171/4/10/11/2023</t>
  </si>
  <si>
    <t>0000174/4/10/11/2023</t>
  </si>
  <si>
    <t>0000210/4/10/11/2023</t>
  </si>
  <si>
    <t>select a.APPLICATION_NO, a.AGREEMENT_NO,</t>
  </si>
  <si>
    <t>b.*</t>
  </si>
  <si>
    <t>join IFINOPL.dbo.MTN_REALIZATION_CONTRACT b</t>
  </si>
  <si>
    <t>on a.CODE = b.REALIZATION_NO</t>
  </si>
  <si>
    <t>where a.APPLICATION_NO in (</t>
  </si>
  <si>
    <t>replace('0000166/4/10/11/2023', '/', '.'),</t>
  </si>
  <si>
    <t>replace('0000170/4/10/11/2023', '/', '.'),</t>
  </si>
  <si>
    <t>replace('0000171/4/10/11/2023', '/', '.'),</t>
  </si>
  <si>
    <t>replace('0000174/4/10/11/2023', '/', '.'),</t>
  </si>
  <si>
    <t>replace('0000210/4/10/11/2023', '/', '.')</t>
  </si>
  <si>
    <t>Check Data</t>
  </si>
  <si>
    <t>0000343/4/08/11/2023</t>
  </si>
  <si>
    <t>PT Indotruck</t>
  </si>
  <si>
    <t>0000345/4/08/11/2023</t>
  </si>
  <si>
    <t>Sebelum : 17.500.000</t>
  </si>
  <si>
    <t>Menjadi : 16.500.000</t>
  </si>
  <si>
    <t>APPLICATION CHECK:</t>
  </si>
  <si>
    <t>a.LEASE_ROUNDED_AMOUNT,</t>
  </si>
  <si>
    <t>a.ASSET_RV_PCT,</t>
  </si>
  <si>
    <t>a.ASSET_RV_AMOUNT,</t>
  </si>
  <si>
    <t>a.FA_REFF_NO_01,</t>
  </si>
  <si>
    <t>a.INITIAL_PRICE_AMOUNT,</t>
  </si>
  <si>
    <t>a.MARKET_VALUE,</t>
  </si>
  <si>
    <t>a.*</t>
  </si>
  <si>
    <r>
      <t xml:space="preserve">from </t>
    </r>
    <r>
      <rPr>
        <sz val="11"/>
        <color rgb="FFFF0000"/>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a</t>
    </r>
  </si>
  <si>
    <r>
      <t>replace('</t>
    </r>
    <r>
      <rPr>
        <b/>
        <sz val="11"/>
        <color theme="1"/>
        <rFont val="Consolas"/>
        <family val="3"/>
      </rPr>
      <t>0000343/4/08/11/2023</t>
    </r>
    <r>
      <rPr>
        <sz val="11"/>
        <color theme="1"/>
        <rFont val="Consolas"/>
        <family val="3"/>
      </rPr>
      <t>', '/', '.'),</t>
    </r>
  </si>
  <si>
    <r>
      <t>replace('</t>
    </r>
    <r>
      <rPr>
        <b/>
        <sz val="11"/>
        <color theme="1"/>
        <rFont val="Consolas"/>
        <family val="3"/>
      </rPr>
      <t>0000345/4/08/11/2023</t>
    </r>
    <r>
      <rPr>
        <sz val="11"/>
        <color theme="1"/>
        <rFont val="Consolas"/>
        <family val="3"/>
      </rPr>
      <t>', '/', '.'))</t>
    </r>
  </si>
  <si>
    <t>0000382/4/08/12/2023</t>
  </si>
  <si>
    <t>APPLICATION_NO</t>
  </si>
  <si>
    <t>LEASE_ROUNDED_AMOUNT</t>
  </si>
  <si>
    <t>6300000</t>
  </si>
  <si>
    <t xml:space="preserve">/*    </t>
  </si>
  <si>
    <t>begin transaction; -- begin tran;</t>
  </si>
  <si>
    <t>LEASE_ROUNDED_AMOUNT = 6300000</t>
  </si>
  <si>
    <t>--commit transaction; -- commit tran;</t>
  </si>
  <si>
    <r>
      <t xml:space="preserve">update </t>
    </r>
    <r>
      <rPr>
        <sz val="11"/>
        <color rgb="FFFF0000"/>
        <rFont val="Consolas"/>
        <family val="3"/>
      </rPr>
      <t>IFINOPL</t>
    </r>
    <r>
      <rPr>
        <sz val="11"/>
        <color theme="1"/>
        <rFont val="Consolas"/>
        <family val="3"/>
      </rPr>
      <t>.dbo.</t>
    </r>
    <r>
      <rPr>
        <b/>
        <sz val="11"/>
        <color rgb="FFFF0000"/>
        <rFont val="Consolas"/>
        <family val="3"/>
      </rPr>
      <t>APPLICATION_ASSET</t>
    </r>
  </si>
  <si>
    <r>
      <t>where APPLICATION_NO = replace('</t>
    </r>
    <r>
      <rPr>
        <b/>
        <sz val="11"/>
        <color theme="1"/>
        <rFont val="Consolas"/>
        <family val="3"/>
      </rPr>
      <t>0000382/4/08/12/2023</t>
    </r>
    <r>
      <rPr>
        <sz val="11"/>
        <color theme="1"/>
        <rFont val="Consolas"/>
        <family val="3"/>
      </rPr>
      <t>', '/', '.');</t>
    </r>
  </si>
  <si>
    <r>
      <t>where a.APPLICATION_NO = replace('</t>
    </r>
    <r>
      <rPr>
        <b/>
        <sz val="11"/>
        <color theme="1"/>
        <rFont val="Consolas"/>
        <family val="3"/>
      </rPr>
      <t>0000382/4/08/12/2023</t>
    </r>
    <r>
      <rPr>
        <sz val="11"/>
        <color theme="1"/>
        <rFont val="Consolas"/>
        <family val="3"/>
      </rPr>
      <t>', '/', '.');</t>
    </r>
  </si>
  <si>
    <t>--rollback transaction; -- rollback tran;</t>
  </si>
  <si>
    <t>PT GAMA PUTRA SUKSES MANDIRI</t>
  </si>
  <si>
    <t>LEASE_ROUNDED_AMOUNT = 6780000 -- 2950000.00</t>
  </si>
  <si>
    <t>a.ID, a.APPLICATION_NO, a.APPLICATION_EXTERNAL_NO,</t>
  </si>
  <si>
    <t>a.IS_PURCHASE_REQUIREMENT_AFTER_LEASE</t>
  </si>
  <si>
    <t>from IFINOPL.dbo.APPLICATION_MAIN a</t>
  </si>
  <si>
    <t>IS_PURCHASE_REQUIREMENT_AFTER_LEASE = 1</t>
  </si>
  <si>
    <t>update IFINOPL.dbo.APPLICATION_MAIN</t>
  </si>
  <si>
    <t>Data Maintenance - Realization</t>
  </si>
  <si>
    <t>0000285/4/08/11/2023</t>
  </si>
  <si>
    <t>0000356/4/01/12/2023</t>
  </si>
  <si>
    <t>0000264/4/10/11/2023</t>
  </si>
  <si>
    <t>0000010/4/01/11/2023</t>
  </si>
  <si>
    <t>Agreement Number</t>
  </si>
  <si>
    <t>AGREEMENT_NO (IFIN)</t>
  </si>
  <si>
    <t>0001581/4/10/12/2023</t>
  </si>
  <si>
    <t>REVISION</t>
  </si>
  <si>
    <t>0000826/4/10/10/2023</t>
  </si>
  <si>
    <t>a.ID,</t>
  </si>
  <si>
    <t>a.APPLICATION_NO, a.APPLICATION_EXTERNAL_NO,</t>
  </si>
  <si>
    <t>a.AGREEMENT_NO, a.AGREEMENT_EXTERNAL_NO</t>
  </si>
  <si>
    <t>where a.APPLICATION_NO = replace('0000177/4/10/11/2023', '/', '.');</t>
  </si>
  <si>
    <t>--select a.*</t>
  </si>
  <si>
    <t>--where a.AGREEMENT_NO = replace('0000177/4/10/11/2023', '/', '.');</t>
  </si>
  <si>
    <t>where a.REALIZATION_NO = '2001.OPLRLZ.2312.000041';</t>
  </si>
  <si>
    <t>--from IFINOPL.dbo.REALIZATION a</t>
  </si>
  <si>
    <r>
      <t>where APPLICATION_NO = replace('</t>
    </r>
    <r>
      <rPr>
        <b/>
        <sz val="11"/>
        <color theme="1"/>
        <rFont val="Consolas"/>
        <family val="3"/>
      </rPr>
      <t>0000378/4/08/12/2023</t>
    </r>
    <r>
      <rPr>
        <sz val="11"/>
        <color theme="1"/>
        <rFont val="Consolas"/>
        <family val="3"/>
      </rPr>
      <t>', '/', '.');</t>
    </r>
  </si>
  <si>
    <t>LEASE_ROUNDED_AMOUNT = 6780000, -- 2950000.00</t>
  </si>
  <si>
    <t>ASSET_RV_PCT = 50, -- 56.000000</t>
  </si>
  <si>
    <t>ASSET_RV_AMOUNT = 206306306 -- 196425600.00</t>
  </si>
  <si>
    <t>CHECK BILLING/SCHEDULE APPLICATION:</t>
  </si>
  <si>
    <t>order by a.ASSET_NO, a.BILLING_DATE;</t>
  </si>
  <si>
    <r>
      <t>where a.APPLICATION_NO = replace('</t>
    </r>
    <r>
      <rPr>
        <b/>
        <sz val="11"/>
        <color theme="1"/>
        <rFont val="Consolas"/>
        <family val="3"/>
      </rPr>
      <t>0000378/4/08/12/2023</t>
    </r>
    <r>
      <rPr>
        <sz val="11"/>
        <color theme="1"/>
        <rFont val="Consolas"/>
        <family val="3"/>
      </rPr>
      <t>', '/', '.')</t>
    </r>
  </si>
  <si>
    <r>
      <t xml:space="preserve">from </t>
    </r>
    <r>
      <rPr>
        <sz val="11"/>
        <color rgb="FFFF0000"/>
        <rFont val="Consolas"/>
        <family val="3"/>
      </rPr>
      <t>IFINOPL</t>
    </r>
    <r>
      <rPr>
        <sz val="11"/>
        <color theme="1"/>
        <rFont val="Consolas"/>
        <family val="3"/>
      </rPr>
      <t>.dbo.</t>
    </r>
    <r>
      <rPr>
        <b/>
        <sz val="11"/>
        <color rgb="FFFF0000"/>
        <rFont val="Consolas"/>
        <family val="3"/>
      </rPr>
      <t>APPLICATION_AMORTIZATION</t>
    </r>
    <r>
      <rPr>
        <sz val="11"/>
        <color theme="1"/>
        <rFont val="Consolas"/>
        <family val="3"/>
      </rPr>
      <t xml:space="preserve"> a</t>
    </r>
  </si>
  <si>
    <t>0000051/4/01/11/2023</t>
  </si>
  <si>
    <t>TUMBAKMAS NIAGASAKTI (current status HOLD)</t>
  </si>
  <si>
    <t>0001521/4/01/10/2023</t>
  </si>
  <si>
    <t>No kontrak pelaksana seharusnya</t>
  </si>
  <si>
    <t>begin</t>
  </si>
  <si>
    <t xml:space="preserve"> </t>
  </si>
  <si>
    <t xml:space="preserve">begin transaction </t>
  </si>
  <si>
    <t>*</t>
  </si>
  <si>
    <t>from</t>
  </si>
  <si>
    <t>IFINOPL.dbo.realization</t>
  </si>
  <si>
    <t>where</t>
  </si>
  <si>
    <t>application_no =  replace('0000283/4/08/11/2023', '/', '.')</t>
  </si>
  <si>
    <t xml:space="preserve">    select a.*</t>
  </si>
  <si>
    <t xml:space="preserve">    from IFINOPL.dbo.MTN_REALIZATION_CONTRACT a</t>
  </si>
  <si>
    <t xml:space="preserve">    where a.REALIZATION_NO = '2008.OPLRLZ.2311.000016';</t>
  </si>
  <si>
    <t>update</t>
  </si>
  <si>
    <t>agreement_no = replace('0001194/4/08/11/2023', '/', '.')</t>
  </si>
  <si>
    <t>,agreement_external_no = '0001194/4/08/11/2023'</t>
  </si>
  <si>
    <t>update IFINOPL.dbo.MTN_REALIZATION_CONTRACT</t>
  </si>
  <si>
    <t>set AGREEMENT_NO = '0001194/4/08/11/2023'</t>
  </si>
  <si>
    <t>where REALIZATION_NO = '2008.OPLRLZ.2311.000016';</t>
  </si>
  <si>
    <t xml:space="preserve">rollback transaction </t>
  </si>
  <si>
    <t>end</t>
  </si>
  <si>
    <t xml:space="preserve">    from IFINOPL.dbo.REALIZATION a</t>
  </si>
  <si>
    <t xml:space="preserve">    where a.AGREEMENT_NO = replace('0000051/4/01/11/2023', '/', '.');</t>
  </si>
  <si>
    <t xml:space="preserve">    </t>
  </si>
  <si>
    <t xml:space="preserve">    where a.APPLICATION_NO = replace('0000051/4/01/11/2023', '/', '.');</t>
  </si>
  <si>
    <t xml:space="preserve">    where a.REALIZATION_NO = '2001.OPLRLZ.2311.000037';</t>
  </si>
  <si>
    <t xml:space="preserve">    insert into IFINOPL.dbo.MTN_REALIZATION_CONTRACT</t>
  </si>
  <si>
    <t xml:space="preserve">    (</t>
  </si>
  <si>
    <t xml:space="preserve">        REALIZATION_NO,</t>
  </si>
  <si>
    <t xml:space="preserve">        AGREEMENT_NO</t>
  </si>
  <si>
    <t xml:space="preserve">    )</t>
  </si>
  <si>
    <t xml:space="preserve">    values</t>
  </si>
  <si>
    <t xml:space="preserve">        '2001.OPLRLZ.2311.000037', -- REALIZATION_NO - nvarchar(50)</t>
  </si>
  <si>
    <t xml:space="preserve">        '0001521/4/01/10/2023' -- AGREEMENT_NO - nvarchar(50) --&gt; EXCEL "NO KONTRAK PELAKSANA" --&gt; JIKA NULL JANGAN DI-INSERT...!!!</t>
  </si>
  <si>
    <t xml:space="preserve">    );</t>
  </si>
  <si>
    <t xml:space="preserve">    update IFINOPL.dbo.REALIZATION</t>
  </si>
  <si>
    <t>where CODE = '2001.OPLRLZ.2311.000037';</t>
  </si>
  <si>
    <t xml:space="preserve">    rollback transaction; -- rollback tran;</t>
  </si>
  <si>
    <t>end;</t>
  </si>
  <si>
    <t>-- digunakan untuk inject ke REALIZATION</t>
  </si>
  <si>
    <r>
      <t>set AGREEMENT_NO = '</t>
    </r>
    <r>
      <rPr>
        <b/>
        <sz val="11"/>
        <color rgb="FF0000FF"/>
        <rFont val="Consolas"/>
        <family val="3"/>
      </rPr>
      <t>0001521/4/01/10/2023</t>
    </r>
    <r>
      <rPr>
        <sz val="11"/>
        <color theme="1"/>
        <rFont val="Consolas"/>
        <family val="3"/>
      </rPr>
      <t>'</t>
    </r>
  </si>
  <si>
    <t>0000133/4/01/11/2023</t>
  </si>
  <si>
    <r>
      <rPr>
        <b/>
        <sz val="11"/>
        <color rgb="FFFF0000"/>
        <rFont val="Calibri"/>
        <family val="2"/>
        <scheme val="minor"/>
      </rPr>
      <t>20231212</t>
    </r>
    <r>
      <rPr>
        <b/>
        <sz val="11"/>
        <color rgb="FF0000FF"/>
        <rFont val="Calibri"/>
        <family val="2"/>
        <scheme val="minor"/>
      </rPr>
      <t>TUE</t>
    </r>
  </si>
  <si>
    <r>
      <t>where a.APPLICATION_NO = replace('</t>
    </r>
    <r>
      <rPr>
        <b/>
        <sz val="11"/>
        <color theme="1"/>
        <rFont val="Consolas"/>
        <family val="3"/>
      </rPr>
      <t>0000378/4/08/12/2023</t>
    </r>
    <r>
      <rPr>
        <sz val="11"/>
        <color theme="1"/>
        <rFont val="Consolas"/>
        <family val="3"/>
      </rPr>
      <t>', '/', '.');</t>
    </r>
  </si>
  <si>
    <t>0000101/4/01/11/2023</t>
  </si>
  <si>
    <t>0000198/4/08/11/2023</t>
  </si>
  <si>
    <t>0000219/4/01/11/2023</t>
  </si>
  <si>
    <t>0000299/4/01/11/2023</t>
  </si>
  <si>
    <t>0000270/4/08/11/2023</t>
  </si>
  <si>
    <t>0000297/4/01/11/2023</t>
  </si>
  <si>
    <t>0000334/4/01/11/2023</t>
  </si>
  <si>
    <t>0000371/4/08/12/2023</t>
  </si>
  <si>
    <t>0000044/4/01/11/2023</t>
  </si>
  <si>
    <t>0000114/4/01/11/2023</t>
  </si>
  <si>
    <t>0000320/4/01/11/2023</t>
  </si>
  <si>
    <t>0000249/4/01/11/2023</t>
  </si>
  <si>
    <t>0000253/4/01/11/2023</t>
  </si>
  <si>
    <t>0000339/4/01/11/2023</t>
  </si>
  <si>
    <t>0000317/4/01/11/2023</t>
  </si>
  <si>
    <t>0000294/4/01/11/2023</t>
  </si>
  <si>
    <t>0000260/4/01/11/2023</t>
  </si>
  <si>
    <t>0000368/4/01/12/2023</t>
  </si>
  <si>
    <t>0000372/4/01/12/2023</t>
  </si>
  <si>
    <t>0000240/4/01/11/2023</t>
  </si>
  <si>
    <t xml:space="preserve">    select top 3</t>
  </si>
  <si>
    <t xml:space="preserve">    a.LEASE_ROUNDED_AMOUNT, a.*</t>
  </si>
  <si>
    <t xml:space="preserve">    from IFINOPL.dbo.APPLICATION_ASSET a</t>
  </si>
  <si>
    <t xml:space="preserve">    where a.APPLICATION_NO = replace('0000378/4/08/12/2023', '/', '.');</t>
  </si>
  <si>
    <t xml:space="preserve">    a.BILLING_AMOUNT, a.*</t>
  </si>
  <si>
    <t xml:space="preserve">    from IFINOPL.dbo.APPLICATION_AMORTIZATION a</t>
  </si>
  <si>
    <t xml:space="preserve">    where a.APPLICATION_NO = replace('0000378/4/08/12/2023', '/', '.')</t>
  </si>
  <si>
    <t xml:space="preserve">    order by a.ASSET_NO, a.BILLING_DATE;</t>
  </si>
  <si>
    <t xml:space="preserve">    begin tran;</t>
  </si>
  <si>
    <t xml:space="preserve">    update IFINOPL.dbo.APPLICATION_ASSET</t>
  </si>
  <si>
    <t xml:space="preserve">    set</t>
  </si>
  <si>
    <t xml:space="preserve">    LEASE_ROUNDED_AMOUNT = 6780000 -- 2950000.00</t>
  </si>
  <si>
    <t xml:space="preserve">    where APPLICATION_NO = replace('0000378/4/08/12/2023', '/', '.');</t>
  </si>
  <si>
    <t xml:space="preserve">    update IFINOPL.dbo.APPLICATION_AMORTIZATION</t>
  </si>
  <si>
    <t xml:space="preserve">    BILLING_AMOUNT = 6780000 -- 2950000.00</t>
  </si>
  <si>
    <t xml:space="preserve">    where APPLICATION_NO = replace('0000378/4/08/12/2023', '/', '.')</t>
  </si>
  <si>
    <t xml:space="preserve">    rollback tran;</t>
  </si>
  <si>
    <r>
      <t xml:space="preserve">    where a.APPLICATION_NO = replace('</t>
    </r>
    <r>
      <rPr>
        <b/>
        <sz val="11"/>
        <color theme="1"/>
        <rFont val="Consolas"/>
        <family val="3"/>
      </rPr>
      <t>0000378/4/08/12/2023</t>
    </r>
    <r>
      <rPr>
        <sz val="11"/>
        <color theme="1"/>
        <rFont val="Consolas"/>
        <family val="3"/>
      </rPr>
      <t>', '/', '.')</t>
    </r>
  </si>
  <si>
    <t>REALIZATION BELUM ADA DI IFIN</t>
  </si>
  <si>
    <t>NO KONTRAK PELAKSANA --&gt; KOSONG</t>
  </si>
  <si>
    <t>0000406/4/08/12/2023</t>
  </si>
  <si>
    <t>0000407/4/08/12/2023</t>
  </si>
  <si>
    <t xml:space="preserve">    select</t>
  </si>
  <si>
    <t xml:space="preserve">    a.LEASE_ROUNDED_AMOUNT, a.ASSET_RV_PCT, a.ASSET_RV_AMOUNT, a.*</t>
  </si>
  <si>
    <t xml:space="preserve">    where a.APPLICATION_NO = replace('0000407/4/08/12/2023', '/', '.');</t>
  </si>
  <si>
    <t xml:space="preserve">    ASSET_RV_PCT = 58, -- 56</t>
  </si>
  <si>
    <t xml:space="preserve">    where APPLICATION_NO = replace('0000407/4/08/12/2023', '/', '.');</t>
  </si>
  <si>
    <t xml:space="preserve">    ASSET_RV_AMOUNT = 250810811 -- 171483200</t>
  </si>
  <si>
    <t>where a.REALIZATION_NO = '2001.OPLRLZ.2312.000019';</t>
  </si>
  <si>
    <t>where REALIZATION_NO = '2001.OPLRLZ.2312.000019';</t>
  </si>
  <si>
    <t>rollback tran;</t>
  </si>
  <si>
    <r>
      <t>AGREEMENT_NO = '</t>
    </r>
    <r>
      <rPr>
        <b/>
        <sz val="11"/>
        <color theme="1"/>
        <rFont val="Consolas"/>
        <family val="3"/>
      </rPr>
      <t>0001561/4/01/11/2023</t>
    </r>
    <r>
      <rPr>
        <sz val="11"/>
        <color theme="1"/>
        <rFont val="Consolas"/>
        <family val="3"/>
      </rPr>
      <t>'</t>
    </r>
  </si>
  <si>
    <t>Check Data OLSS - Request by Pak Danny</t>
  </si>
  <si>
    <t>a.AgreementNumber [Agreement Number], d.StatusDescription [Agreement Status],</t>
  </si>
  <si>
    <t>e.StatusDescription [Unit Allocation],</t>
  </si>
  <si>
    <t>f.StatusDescription [Unit Status],</t>
  </si>
  <si>
    <t>c.ChassisNumber, c.EngineNumber, c.PoliceNumber, c.PoliceNumberAct</t>
  </si>
  <si>
    <t>from OPLAgreement a</t>
  </si>
  <si>
    <t>join TB_MGT_DailyRecordCar b</t>
  </si>
  <si>
    <t>on a.IdOPLAgreement = b.IdOPLAgreement</t>
  </si>
  <si>
    <t>join Tb_OPL_Unit c</t>
  </si>
  <si>
    <t>on b.IdTb_OPL_Unit = c.IdTb_OPL_Unit</t>
  </si>
  <si>
    <t>on a.IdTb_OPL_Status = d.IdTb_OPL_Status</t>
  </si>
  <si>
    <t>join Tb_OPL_Status e</t>
  </si>
  <si>
    <t>on b.Allocation = e.IdTb_OPL_Status</t>
  </si>
  <si>
    <t>on b.[Status] = f.IdTb_OPL_Status</t>
  </si>
  <si>
    <t>where a.AgreementNumber = '0000783/4/10/09/2023'</t>
  </si>
  <si>
    <r>
      <rPr>
        <b/>
        <sz val="11"/>
        <color rgb="FFFF0000"/>
        <rFont val="Calibri"/>
        <family val="2"/>
        <scheme val="minor"/>
      </rPr>
      <t>20231213</t>
    </r>
    <r>
      <rPr>
        <b/>
        <sz val="11"/>
        <color rgb="FF0000FF"/>
        <rFont val="Calibri"/>
        <family val="2"/>
        <scheme val="minor"/>
      </rPr>
      <t>WED</t>
    </r>
  </si>
  <si>
    <t>Data Maintenance | Revisi Nomor Agreement</t>
  </si>
  <si>
    <t>select a.APPLICATION_NO,</t>
  </si>
  <si>
    <t>a.AGREEMENT_NO, a.AGREEMENT_EXTERNAL_NO,</t>
  </si>
  <si>
    <t>update IFINOPL.dbo.REALIZATION</t>
  </si>
  <si>
    <t>AGREEMENT_NO = replace('0001561/4/01/11/2023', '/', '.'),</t>
  </si>
  <si>
    <t>AGREEMENT_EXTERNAL_NO = '0001561/4/01/11/2023'</t>
  </si>
  <si>
    <r>
      <t>where a.APPLICATION_NO = replace('</t>
    </r>
    <r>
      <rPr>
        <b/>
        <sz val="11"/>
        <color theme="1"/>
        <rFont val="Consolas"/>
        <family val="3"/>
      </rPr>
      <t>0000045/4/01/11/2023</t>
    </r>
    <r>
      <rPr>
        <sz val="11"/>
        <color theme="1"/>
        <rFont val="Consolas"/>
        <family val="3"/>
      </rPr>
      <t>', '/', '.');</t>
    </r>
  </si>
  <si>
    <r>
      <t>where APPLICATION_NO = replace('</t>
    </r>
    <r>
      <rPr>
        <b/>
        <sz val="11"/>
        <color theme="1"/>
        <rFont val="Consolas"/>
        <family val="3"/>
      </rPr>
      <t>0000045/4/01/11/2023</t>
    </r>
    <r>
      <rPr>
        <sz val="11"/>
        <color theme="1"/>
        <rFont val="Consolas"/>
        <family val="3"/>
      </rPr>
      <t>', '/', '.');</t>
    </r>
  </si>
  <si>
    <t>0000410/4/08/12/2023</t>
  </si>
  <si>
    <t>0000413/4/08/12/2023</t>
  </si>
  <si>
    <t xml:space="preserve">    a.LEASE_ROUNDED_AMOUNT,</t>
  </si>
  <si>
    <t xml:space="preserve">    a.ASSET_RV_PCT,</t>
  </si>
  <si>
    <t xml:space="preserve">    a.ASSET_RV_AMOUNT,</t>
  </si>
  <si>
    <t xml:space="preserve">    a.FA_REFF_NO_01,</t>
  </si>
  <si>
    <t xml:space="preserve">    a.INITIAL_PRICE_AMOUNT,</t>
  </si>
  <si>
    <t xml:space="preserve">    a.MARKET_VALUE,</t>
  </si>
  <si>
    <t xml:space="preserve">    a.*</t>
  </si>
  <si>
    <t xml:space="preserve">    where a.APPLICATION_NO = replace('0000410/4/08/12/2023', '/', '.');</t>
  </si>
  <si>
    <t xml:space="preserve">    begin transaction; -- begin tran;</t>
  </si>
  <si>
    <t xml:space="preserve">    ASSET_RV_PCT = 58, -- 56.000000</t>
  </si>
  <si>
    <t xml:space="preserve">    ASSET_RV_AMOUNT = 240360360 -- 7250000.00</t>
  </si>
  <si>
    <t xml:space="preserve">    where APPLICATION_NO = replace('0000410/4/08/12/2023', '/', '.');</t>
  </si>
  <si>
    <t xml:space="preserve">    --commit transaction; -- commit tran;</t>
  </si>
  <si>
    <t>-- digunakan untuk update RV_PCT dan RV_AMOUNT</t>
  </si>
  <si>
    <t xml:space="preserve">    where a.APPLICATION_NO = replace('0000413/4/08/12/2023', '/', '.');</t>
  </si>
  <si>
    <t xml:space="preserve">    ASSET_RV_AMOUNT = 493243243 -- 405970000.00</t>
  </si>
  <si>
    <t xml:space="preserve">    where APPLICATION_NO = replace('0000413/4/08/12/2023', '/', '.');</t>
  </si>
  <si>
    <t>Data Maintenance Nomor Agreement</t>
  </si>
  <si>
    <t>0000169/4/01/11/2023</t>
  </si>
  <si>
    <t>0000072/4/01/11/2023</t>
  </si>
  <si>
    <t>0001523/4/01/10/2023</t>
  </si>
  <si>
    <t>-- CHECK --</t>
  </si>
  <si>
    <t>a.APPLICATION_NO, a.CODE,</t>
  </si>
  <si>
    <t>b.REALIZATION_NO, b.AGREEMENT_NO</t>
  </si>
  <si>
    <t>where a.APPLICATION_NO = replace('0000169/4/01/11/2023', '/', '.');</t>
  </si>
  <si>
    <t>AGREEMENT_NO = replace('0001523/4/01/10/2023', '/', '.'), -- 0001520.4.01.10.2023</t>
  </si>
  <si>
    <t>AGREEMENT_EXTERNAL_NO = '0001523/4/01/10/2023' -- 0001520/4/01/10/2023</t>
  </si>
  <si>
    <t>--where APPLICATION_NO = replace('0000169/4/01/11/2023', '/', '.');</t>
  </si>
  <si>
    <t>where CODE = '2001.OPLRLZ.2311.000039';</t>
  </si>
  <si>
    <t>AGREEMENT_NO = '0001523/4/01/10/2023' -- 0001520/4/01/10/2023</t>
  </si>
  <si>
    <t>where REALIZATION_NO = '2001.OPLRLZ.2311.000039';</t>
  </si>
  <si>
    <t>select a.CODE, a.[NAME], a.NPWP_NAME</t>
  </si>
  <si>
    <r>
      <t xml:space="preserve">from </t>
    </r>
    <r>
      <rPr>
        <sz val="11"/>
        <color rgb="FFFF0000"/>
        <rFont val="Consolas"/>
        <family val="3"/>
      </rPr>
      <t>IFINBAM</t>
    </r>
    <r>
      <rPr>
        <sz val="11"/>
        <color theme="1"/>
        <rFont val="Consolas"/>
        <family val="3"/>
      </rPr>
      <t>.dbo.</t>
    </r>
    <r>
      <rPr>
        <b/>
        <sz val="11"/>
        <color rgb="FFFF0000"/>
        <rFont val="Consolas"/>
        <family val="3"/>
      </rPr>
      <t>MASTER_VENDOR</t>
    </r>
    <r>
      <rPr>
        <sz val="11"/>
        <color theme="1"/>
        <rFont val="Consolas"/>
        <family val="3"/>
      </rPr>
      <t xml:space="preserve"> a</t>
    </r>
  </si>
  <si>
    <t>Issue found by pak Reinaldo, will be followed up by bu Karlina
issue per 17 November untuk data tax PPh:
1. Data balance tidak sama antara SL dan GL (terlampir nominal)
2. Pada kolom Nama terisi, tapi tidak sesuai karena harus sesuai dengan nama di NPWP
3. Pada kolom NPWP, alamat tidak terisi
4. Pada kolom WHT Type dan Service Type tidak terisi, seharusnya terisi dengan jenis jasa PPh
5. Keterangan pada kolom Description Tax seharusnya terisi ke kolom Item Text
6. Pada kolom Title tidak terisi, seharusnya terisi Mr./Mrs. untuk vendor personal, dan Company untuk badan usaha
7. Pada kolom Tax Number 1 harus terisi dengan nomor KTP untuk vendor Personal
Untuk PPN In:
1. Ada beberapa data, nomor faktur pajak tidak terisi di kolom Tax Number
2. Pada kolom Nama, NPWP tidak terisi
24 Nov ims : data dikirimkan ke team tax untuk di verifikasi, target akan dinaikan senin pagi
30-Nov: Konfirmasi issue dengan Pak Hari IMS
20231201FRI
Informasi dari Pak Hari DSF sedang dikerjakan.
Kode dari vendor sudah match dengan SAP (VNN &amp; ANNN) dgn keterangan V &amp; A = huruf &amp; N = number.
20231206WED
Informasi dari Pak Harry DSF:
On progress target besok.
11-Dec: Konfirmasi progress ke Harry DSF
12-Dec: Konfirmasi progress ke Harry DSF</t>
  </si>
  <si>
    <t>12/12/2023 7:42 PM</t>
  </si>
  <si>
    <t>Hari</t>
  </si>
  <si>
    <t>12/14/2023</t>
  </si>
  <si>
    <t>Isi dari kolom text dan description text terbalik, Kolom yang seharusnya terisi itu untuk Kolom Item Text. Jadi keterangan yang saat ini ada di kolom desription tax seharusnya masuk ke kolom Item Text. Kolom description tax itu diisi hanya untuk VAT OUT karena butuh keterangan yang ditampilkan di Faktur Pajak.
20231201FRI
Info dari Pak Harry DSF case ini terkait dengan Issue %23
20231206WED
Info dari Pak Harry DSF:
On progress diskusi antara tax &amp; accounting.
11-Dec: Konfirmasi prgress ke Harry DSF
12-Dec: Konfirmasi progress ke Harry DSF</t>
  </si>
  <si>
    <t>12/12/2023 12:37 AM</t>
  </si>
  <si>
    <t>mohon dibantu cek, 2 transaksi ini dengan vendor yang sama SETA JASA TRANS - SIDOARJO - GRIYA WISATA akan tetapi tidak menjadi 1 payment setelah di cek norek sama, nama bank sama, akan tetapi nama account banknya berbeda padahal 1 vendor.
no payment 1000.PTR.2311.000406 nama aacount bank nya SETA JASA TRANS PT
no payment 1000.PTR.2311.000458 nama account bank nya PT. SETA JASA TRANS
tolong dibantu untuk disamakan nama account bank nya agar menjadi 1 payment
seharusnya SETA JASA TRANS PT
Begitupun juga 2 transaksi ini dengan vendor yang sama CARTRACK TECHNOLOGIES INDONESIA - JAKARTA SELATAN - STANCHART TOWER no payment 1000.PTR.2311.000403 nama aacount bank nya CARTRACK TECHNOLOGIE
no payment 1000.PTR.2311.000414 nama account bank nya PT CARTRACK TECHNOLOGIES INDONESIA, tolong dibantu untuk disamakan nama account bank nya agar menjadi 1 payment
seharusnya CARTRACK TECHNOLOGIE
24 Nov : vendor di setting terlebih dahulu disesuaikan dengan data user, untuk data dengan nomor diatas sudah ber status Paid jadi tidak bisa dijadikan 1 payment
30-Nov: Account namenya masih salah, konfimasi ke tim IMS
11-Dec: Konfirmasi ke tim SOP akses untuk perubahan nama vendor (NPWP name)
12-Dec: Konfirmasi ke tim SOP</t>
  </si>
  <si>
    <t>Sudah di infokan ke pak aryo, setelah perubahan master vendor transaksi datanya harus dilakukan dari awal. jika sudah masuk ke payment tidak bisa berubah</t>
  </si>
  <si>
    <t>Ayub</t>
  </si>
  <si>
    <t>Untuk data PPh sudah ada yang naik ke SL namun masih banyak datanya yg kosong (attach terlampir).seharusnya terisi seperti contoh terlampir di bawah ini misalnya kolom:
-Service type: berisi jenis PPh apa yang dikenakan atas transaksi tsb
-Text : nama vendor/supplier
-Address: alamat vendor/supplier
-Tax ID : NPWP vendor/supplier
-Tax Number 1 : NIK vendor/supplier
Saat pengecekan antara SL dan GL juga terdapat selisih seperti yang saya blok kuning (ada di GL tidak ada di SL) di kolom M pada excel file GL PPh Uni Nov 2023 (terlampir). Mohon bantuannya ya pak/bu terkait issue tersebut.
Terima kasih
20231123THU
Info dari Pak Ayub IMS --&gt; perlu konfirmasi dengan Pak Hari.
11-Dec: Konfirmasi ke Harry DSF
12-Dec: Konfirmasi ke Harry DSF</t>
  </si>
  <si>
    <t>12/12/2023 12:36 AM</t>
  </si>
  <si>
    <r>
      <t>where a.[NAME] like '%</t>
    </r>
    <r>
      <rPr>
        <b/>
        <sz val="11"/>
        <color theme="1"/>
        <rFont val="Consolas"/>
        <family val="3"/>
      </rPr>
      <t>CARTRACK TECHNOLOGIE</t>
    </r>
    <r>
      <rPr>
        <sz val="11"/>
        <color theme="1"/>
        <rFont val="Consolas"/>
        <family val="3"/>
      </rPr>
      <t>%';</t>
    </r>
  </si>
  <si>
    <t>Checklist Insurance</t>
  </si>
  <si>
    <t>select a.IS_USE_INSURANCE,</t>
  </si>
  <si>
    <t>from IFINOPL.dbo.APPLICATION_ASSET a</t>
  </si>
  <si>
    <t>Data Maintenance RV</t>
  </si>
  <si>
    <t>Data Maintenance - Nomor Agreement</t>
  </si>
  <si>
    <t>0001601/4/08/12/2023</t>
  </si>
  <si>
    <t>0001149/4/08/09/2023</t>
  </si>
  <si>
    <t>select a.AGREEMENT_NO, a.AGREEMENT_EXTERNAL_NO, a.APPLICATION_NO,</t>
  </si>
  <si>
    <t>where a.APPLICATION_NO = replace('0000374/4/08/12/2023', '/', '.');</t>
  </si>
  <si>
    <t>AGREEMENT_NO = replace('0001601/4/08/12/2023', '/', '.'), -- 0001149.4.08.09.2023</t>
  </si>
  <si>
    <t>AGREEMENT_EXTERNAL_NO = '0001601/4/08/12/2023' -- 0001149/4/08/09/2023</t>
  </si>
  <si>
    <t>where CODE = '2008.OPLRLZ.2312.000015';</t>
  </si>
  <si>
    <t>AGREEMENT_NO = '0001601/4/08/12/2023' -- 0001149/4/08/09/2023</t>
  </si>
  <si>
    <t>where REALIZATION_NO = '2008.OPLRLZ.2312.000015';</t>
  </si>
  <si>
    <r>
      <t>where a.APPLICATION_NO = replace('</t>
    </r>
    <r>
      <rPr>
        <b/>
        <sz val="11"/>
        <color theme="1"/>
        <rFont val="Consolas"/>
        <family val="3"/>
      </rPr>
      <t>0000374/4/08/12/2023</t>
    </r>
    <r>
      <rPr>
        <sz val="11"/>
        <color theme="1"/>
        <rFont val="Consolas"/>
        <family val="3"/>
      </rPr>
      <t>', '/', '.');</t>
    </r>
  </si>
  <si>
    <t>Bypass Application</t>
  </si>
  <si>
    <t>0000014/4/01/11/2023</t>
  </si>
  <si>
    <t>Revisi Angsuran</t>
  </si>
  <si>
    <t xml:space="preserve">    where a.APPLICATION_NO = replace('0000382/4/08/12/2023', '/', '.');</t>
  </si>
  <si>
    <t xml:space="preserve">    select --top 3</t>
  </si>
  <si>
    <t xml:space="preserve">    where a.APPLICATION_NO = replace('0000382/4/08/12/2023', '/', '.')</t>
  </si>
  <si>
    <t xml:space="preserve">    LEASE_ROUNDED_AMOUNT = 6300000 -- 5500000.00</t>
  </si>
  <si>
    <t xml:space="preserve">    where APPLICATION_NO = replace('0000382/4/08/12/2023', '/', '.');</t>
  </si>
  <si>
    <t xml:space="preserve">    BILLING_AMOUNT = 6300000 -- 5500000.00</t>
  </si>
  <si>
    <t xml:space="preserve">    where APPLICATION_NO = replace('0000382/4/08/12/2023', '/', '.')</t>
  </si>
  <si>
    <t>0000323/4/01/11/2023</t>
  </si>
  <si>
    <t xml:space="preserve">    where a.APPLICATION_NO = replace('0000323/4/01/11/2023', '/', '.');</t>
  </si>
  <si>
    <t xml:space="preserve">    ASSET_RV_AMOUNT = 165254237 -- 108443500.00</t>
  </si>
  <si>
    <t xml:space="preserve">    where APPLICATION_NO = replace('0000323/4/01/11/2023', '/', '.');</t>
  </si>
  <si>
    <t>0000006/4/01/11/2023</t>
  </si>
  <si>
    <t>0000257/4/08/11/2023</t>
  </si>
  <si>
    <t xml:space="preserve">    where a.APPLICATION_NO = replace('0000257/4/08/11/2023', '/', '.');</t>
  </si>
  <si>
    <t xml:space="preserve">    ASSET_RV_PCT = 40, -- 67</t>
  </si>
  <si>
    <t xml:space="preserve">    ASSET_RV_AMOUNT = 548018018 -- 810901000.00</t>
  </si>
  <si>
    <t xml:space="preserve">    where APPLICATION_NO = replace('0000257/4/08/11/2023', '/', '.');</t>
  </si>
  <si>
    <t>DSFMIT231100064</t>
  </si>
  <si>
    <t>0000344/4/01/11/2023</t>
  </si>
  <si>
    <t>0000420/4/08/12/2023</t>
  </si>
  <si>
    <t>0000243/4/03/11/2023</t>
  </si>
  <si>
    <t>HOLD</t>
  </si>
  <si>
    <t>0000328/4/03/11/2023</t>
  </si>
  <si>
    <t>0000331/4/03/11/2023</t>
  </si>
  <si>
    <t>0000300/4/01/11/2023</t>
  </si>
  <si>
    <t>Check</t>
  </si>
  <si>
    <t>0001611/4/08/12/2023</t>
  </si>
  <si>
    <t>0001195/4/08/12/2023</t>
  </si>
  <si>
    <t>where a.APPLICATION_NO = replace('0000382/4/08/12/2023', '/', '.');</t>
  </si>
  <si>
    <t>AGREEMENT_NO = replace('0001195/4/08/12/2023', '/', '.'), -- 0001149.4.08.09.2023</t>
  </si>
  <si>
    <t>AGREEMENT_EXTERNAL_NO = '0001195/4/08/12/2023' -- 0001149/4/08/09/2023</t>
  </si>
  <si>
    <t>where CODE = '2008.OPLRLZ.2312.000019';</t>
  </si>
  <si>
    <r>
      <rPr>
        <b/>
        <sz val="11"/>
        <color rgb="FFFF0000"/>
        <rFont val="Calibri"/>
        <family val="2"/>
        <scheme val="minor"/>
      </rPr>
      <t>20231215</t>
    </r>
    <r>
      <rPr>
        <b/>
        <sz val="11"/>
        <color rgb="FF0000FF"/>
        <rFont val="Calibri"/>
        <family val="2"/>
        <scheme val="minor"/>
      </rPr>
      <t>FRI</t>
    </r>
  </si>
  <si>
    <t>0000136/4/01/11/2023</t>
  </si>
  <si>
    <t>161/OPL-AGR/FM/12/2023</t>
  </si>
  <si>
    <t>000479/OPL-AGR/11/2023</t>
  </si>
  <si>
    <t>0001625/4/01/12/2023</t>
  </si>
  <si>
    <t>0001567/4/01/11/2023</t>
  </si>
  <si>
    <t>No Aplikasi Ifin:</t>
  </si>
  <si>
    <t>No Master Agr ifin:</t>
  </si>
  <si>
    <t>No Master Agr seharusnya:</t>
  </si>
  <si>
    <t>No Agr Pelaksana ifin:</t>
  </si>
  <si>
    <t>No Agr pelaksana seharusnya:</t>
  </si>
  <si>
    <t>000161/OPL-AGR/FM/12/2023</t>
  </si>
  <si>
    <t xml:space="preserve">    --update IFINOPL.dbo.MTN_APPLICATION_RENTAL</t>
  </si>
  <si>
    <t xml:space="preserve">    --set</t>
  </si>
  <si>
    <t xml:space="preserve">    --MAIN_CONTRACT_NO = '000479/OPL-AGR/11/2023' -- 000479/OPL-AGR/11/2023 -- NO AGREEMENT MASTER/INDUK</t>
  </si>
  <si>
    <t xml:space="preserve">    --commit tran;</t>
  </si>
  <si>
    <t>-- digunakan untuk insert data ke tabel MTN_APPLICATION_RENTAL</t>
  </si>
  <si>
    <t>Client MAKHARYA PERKASA TRANSSINDO, PT</t>
  </si>
  <si>
    <t>INV: 00116/INV/2003/11/2023</t>
  </si>
  <si>
    <t>AGR: 0000183/4/03/01/2023</t>
  </si>
  <si>
    <t>Request data maintenance untuk update nominal, karena client tidak potong PPH (billing setting sudah dilakukan).</t>
  </si>
  <si>
    <t>Invoice sudah dipost dan user tidak berkenan cancel karena akan menerbitkan invoice &amp; faktur baru.</t>
  </si>
  <si>
    <t>Script:</t>
  </si>
  <si>
    <r>
      <t>C:\Cloud Storages\OneDrive - PT. Berlian Sistem Informasi\iFin-Notes\</t>
    </r>
    <r>
      <rPr>
        <b/>
        <sz val="11"/>
        <color rgb="FF0000FF"/>
        <rFont val="Calibri"/>
        <family val="2"/>
        <scheme val="minor"/>
      </rPr>
      <t>SCRIPT POTONG PPH</t>
    </r>
    <r>
      <rPr>
        <sz val="11"/>
        <color rgb="FF0000FF"/>
        <rFont val="Calibri"/>
        <family val="2"/>
        <scheme val="minor"/>
      </rPr>
      <t>.sql</t>
    </r>
  </si>
  <si>
    <t>BEGIN TRANSACTION</t>
  </si>
  <si>
    <t>-- script invoice potong / tidak potong pph dengan syarat : - pada menu cashier receipt status = NEW / HOLD</t>
  </si>
  <si>
    <t>ROLLBACK TRANSACTION</t>
  </si>
  <si>
    <t>--                                                          -</t>
  </si>
  <si>
    <t>exec dbo.xsp_mtn_invoice_pph @p_invoice_no                    = N'01475.INV.2001.11.2023'               -- nomor invoice</t>
  </si>
  <si>
    <t xml:space="preserve">                             ,@p_is_invoice_deduct_pph        = N'1'                                    -- isi 1 jika invoice potong pph | isi 0 jika invoice tidak potong pph</t>
  </si>
  <si>
    <t xml:space="preserve">                             ,@p_mtn_remark                   = N'Seharusnya invoice ini potong PPH'    -- perubahan yg terjadi</t>
  </si>
  <si>
    <t xml:space="preserve">                             ,@p_mtn_cre_by                   = N'Ari Wibowo'                           -- PIC maintenance</t>
  </si>
  <si>
    <t>-- SYARAT</t>
  </si>
  <si>
    <t>--                                                          - nilai billing_amount / nilai ppn amount / nilai pph amount tidak bergerak (tidak berubah)</t>
  </si>
  <si>
    <t>0000396/4/08/12/2023</t>
  </si>
  <si>
    <t xml:space="preserve">    from IFINOPL.dbo.APPLICATION_ASSET a -- ini table data ASSET</t>
  </si>
  <si>
    <t xml:space="preserve">    where a.APPLICATION_NO = replace('0000396/4/08/12/2023', '/', '.');</t>
  </si>
  <si>
    <t xml:space="preserve">    update IFINOPL.dbo.APPLICATION_ASSET -- ini table data ASSET</t>
  </si>
  <si>
    <t xml:space="preserve">    LEASE_ROUNDED_AMOUNT = 3400000 -- 3223000.00</t>
  </si>
  <si>
    <t xml:space="preserve">    where APPLICATION_NO = replace('0000396/4/08/12/2023', '/', '.');</t>
  </si>
  <si>
    <t>-- pengecekan data di tabel MTN_APPLICATION_RENTAL</t>
  </si>
  <si>
    <t xml:space="preserve">    ASSET_RV_AMOUNT = 475225225 -- 405970000.00</t>
  </si>
  <si>
    <t>0000076/4/01/11/2023</t>
  </si>
  <si>
    <t>0001174/4/08/10/2023</t>
  </si>
  <si>
    <t xml:space="preserve">    select a.APPLICATION_NO, a.AGREEMENT_NO, a.AGREEMENT_EXTERNAL_NO, a.*</t>
  </si>
  <si>
    <t xml:space="preserve">    where a.APPLICATION_NO = replace('0000076/4/01/11/2023', '/', '.'); --&gt; 0001174/4/08/10/2023</t>
  </si>
  <si>
    <t xml:space="preserve">    AGREEMENT_NO = replace('0001174/4/08/10/2023', '/', '.'), -- 0001607.4.01.12.2023</t>
  </si>
  <si>
    <t xml:space="preserve">    AGREEMENT_EXTERNAL_NO = '0001174/4/08/10/2023' -- 0001607/4/01/12/2023</t>
  </si>
  <si>
    <t xml:space="preserve">    where APPLICATION_NO = replace('0000076/4/01/11/2023', '/', '.'); --&gt; 0001174/4/08/10/2023</t>
  </si>
  <si>
    <t xml:space="preserve">    where a.APPLICATION_NO = replace('0000396/4/08/12/2023', '/', '.')</t>
  </si>
  <si>
    <t xml:space="preserve">    BILLING_AMOUNT = 3400000 -- 3223000.00</t>
  </si>
  <si>
    <t xml:space="preserve">    where APPLICATION_NO = replace('0000396/4/08/12/2023', '/', '.')</t>
  </si>
  <si>
    <t>0001583/4/08/12/2023</t>
  </si>
  <si>
    <t>0001198/4/08/10/2023</t>
  </si>
  <si>
    <t>No Aplikasi:</t>
  </si>
  <si>
    <t>No agreent di ifin:</t>
  </si>
  <si>
    <t>No agreement seharusnya:</t>
  </si>
  <si>
    <t xml:space="preserve">    --select a.*</t>
  </si>
  <si>
    <t xml:space="preserve">    --from IFINOPL.dbo.MTN_APPLICATION_RENTAL a</t>
  </si>
  <si>
    <t xml:space="preserve">    --where a.APPLICATION_NO = replace('0000301/4/08/11/2023', '/', '.');</t>
  </si>
  <si>
    <t xml:space="preserve">    where a.APPLICATION_NO = replace('0000301/4/08/11/2023', '/', '.');</t>
  </si>
  <si>
    <t xml:space="preserve">    --where APPLICATION_NO = replace('0000301/4/08/11/2023', '/', '.');</t>
  </si>
  <si>
    <t xml:space="preserve">    AGREEMENT_NO = replace('0001198/4/08/10/2023', '/', '.'), -- 0001625.4.01.12.2023 -- NO AGREEMENT PELAKSANA</t>
  </si>
  <si>
    <t xml:space="preserve">    AGREEMENT_EXTERNAL_NO = '0001198/4/08/10/2023' -- 0001625/4/01/12/2023 -- NO AGREEMENT PELAKSANA</t>
  </si>
  <si>
    <t xml:space="preserve">    where APPLICATION_NO = replace('0000301/4/08/11/2023', '/', '.');</t>
  </si>
  <si>
    <t>0000408/4/08/12/2023</t>
  </si>
  <si>
    <t>155/OPL-AGR/NM/12/2023</t>
  </si>
  <si>
    <t>157/OPL-AGR/NM/12/2023</t>
  </si>
  <si>
    <t>000411/OPL-AGR/07/2023</t>
  </si>
  <si>
    <t>NO KONTRAK INDUK</t>
  </si>
  <si>
    <t>NO MASTER AGR IFIN</t>
  </si>
  <si>
    <t>000446/OPL-AGR/08/2023</t>
  </si>
  <si>
    <t>000308/OPL-AGR/10/2022</t>
  </si>
  <si>
    <t>NO KONTRAK PELAKSANA</t>
  </si>
  <si>
    <t>0001214/4/08/11/2023</t>
  </si>
  <si>
    <t>0001211/4/08/10/2023</t>
  </si>
  <si>
    <t>0001200/4/08/10/2023</t>
  </si>
  <si>
    <t>NOMOR REALISASI DI IFIN</t>
  </si>
  <si>
    <t>0001626/4/08/12/2023</t>
  </si>
  <si>
    <t>0001628/4/08/12/2023</t>
  </si>
  <si>
    <t>0001631/4/08/12/2023</t>
  </si>
  <si>
    <t>0000087/4/01/11/2023</t>
  </si>
  <si>
    <t xml:space="preserve">    --where a.APPLICATION_NO = replace('0000408/4/08/12/2023', '/', '.');</t>
  </si>
  <si>
    <t xml:space="preserve">    where a.APPLICATION_NO = replace('0000408/4/08/12/2023', '/', '.');</t>
  </si>
  <si>
    <t xml:space="preserve">    --where APPLICATION_NO = replace('0000408/4/08/12/2023', '/', '.');</t>
  </si>
  <si>
    <t xml:space="preserve">    AGREEMENT_NO = replace('0001214/4/08/11/2023', '/', '.'), -- 0001626.4.08.12.2023 -- NO AGREEMENT PELAKSANA</t>
  </si>
  <si>
    <t xml:space="preserve">    AGREEMENT_EXTERNAL_NO = '0001214/4/08/11/2023' -- 0001626/4/08/12/2023 -- NO AGREEMENT PELAKSANA</t>
  </si>
  <si>
    <t xml:space="preserve">    where APPLICATION_NO = replace('0000408/4/08/12/2023', '/', '.');</t>
  </si>
  <si>
    <t xml:space="preserve">    --where a.APPLICATION_NO = replace('0000378/4/08/12/2023', '/', '.');</t>
  </si>
  <si>
    <t xml:space="preserve">    --where APPLICATION_NO = replace('0000378/4/08/12/2023', '/', '.');</t>
  </si>
  <si>
    <t xml:space="preserve">    AGREEMENT_NO = replace('0001211/4/08/10/2023', '/', '.'), -- 0001628.4.08.12.2023 -- NO AGREEMENT PELAKSANA</t>
  </si>
  <si>
    <t xml:space="preserve">    AGREEMENT_EXTERNAL_NO = '0001211/4/08/10/2023' -- 0001628/4/08/12/2023 -- NO AGREEMENT PELAKSANA</t>
  </si>
  <si>
    <t>0000126/4/01/11/2023</t>
  </si>
  <si>
    <t>0000127/4/01/11/2023</t>
  </si>
  <si>
    <t>0000332/4/01/11/2023</t>
  </si>
  <si>
    <t>0000094/4/01/11/2023</t>
  </si>
  <si>
    <t>0001568/4/01/11/2023</t>
  </si>
  <si>
    <t>0001619/4/01/12/2023</t>
  </si>
  <si>
    <t>0000394/4/08/12/2023</t>
  </si>
  <si>
    <t>#1549</t>
  </si>
  <si>
    <t>0000214/4/10/11/2023</t>
  </si>
  <si>
    <t>PT: ADVANTAGE SCM, PT</t>
  </si>
  <si>
    <t>0000451/4/38/12/2023</t>
  </si>
  <si>
    <t>RV Seharusnya:</t>
  </si>
  <si>
    <t>152.760.000</t>
  </si>
  <si>
    <r>
      <rPr>
        <b/>
        <sz val="11"/>
        <color rgb="FFFF0000"/>
        <rFont val="Calibri"/>
        <family val="2"/>
        <scheme val="minor"/>
      </rPr>
      <t>20231218</t>
    </r>
    <r>
      <rPr>
        <b/>
        <sz val="11"/>
        <color rgb="FF0000FF"/>
        <rFont val="Calibri"/>
        <family val="2"/>
        <scheme val="minor"/>
      </rPr>
      <t>MON</t>
    </r>
  </si>
  <si>
    <t>94%</t>
  </si>
  <si>
    <t>0000398/4/08/12/2023</t>
  </si>
  <si>
    <t>0000335/4/08/11/2023</t>
  </si>
  <si>
    <t xml:space="preserve">    where a.APPLICATION_NO = replace('0000451/4/38/12/2023', '/', '.');</t>
  </si>
  <si>
    <t xml:space="preserve">    --ASSET_RV_PCT = 58,</t>
  </si>
  <si>
    <t xml:space="preserve">    ASSET_RV_AMOUNT = 152760000 -- 98273700.00</t>
  </si>
  <si>
    <t xml:space="preserve">    where APPLICATION_NO = replace('0000451/4/38/12/2023', '/', '.');</t>
  </si>
  <si>
    <t>NOTES</t>
  </si>
  <si>
    <t>https://drive.google.com/file/d/1g-ScoCjSyh9EhIZ-R17hj6fKdiZ0iuvR/view?usp=sharing</t>
  </si>
  <si>
    <t xml:space="preserve">    where a.APPLICATION_NO = replace('0000398/4/08/12/2023', '/', '.');</t>
  </si>
  <si>
    <t xml:space="preserve">    ASSET_RV_PCT = 94 -- 63.000000</t>
  </si>
  <si>
    <t xml:space="preserve">    --ASSET_RV_AMOUNT = 152760000 -- 98273700.00</t>
  </si>
  <si>
    <t xml:space="preserve">    where APPLICATION_NO = replace('0000398/4/08/12/2023', '/', '.');</t>
  </si>
  <si>
    <t>PETROKOPINDO CIPTA SELARAS. PT</t>
  </si>
  <si>
    <t>000362/OPL-AGR/02/2023</t>
  </si>
  <si>
    <t>0000225/4/03/10/2023</t>
  </si>
  <si>
    <t>TELAGA BARU TRANSINDO. PT</t>
  </si>
  <si>
    <t>000327/OPL-AGR/12/2022</t>
  </si>
  <si>
    <t>0000222/4/03/12/2023</t>
  </si>
  <si>
    <t>0000223/4/03/12/2023</t>
  </si>
  <si>
    <t>APLICATION NO (Ifin)</t>
  </si>
  <si>
    <t>0001615/4/03/12/2023</t>
  </si>
  <si>
    <t>0001616/4/03/12/2023</t>
  </si>
  <si>
    <t>0001617/4/03/12/2023</t>
  </si>
  <si>
    <t xml:space="preserve">    --where a.APPLICATION_NO = replace('0000331/4/03/11/2023', '/', '.');</t>
  </si>
  <si>
    <t xml:space="preserve">    where a.APPLICATION_NO = replace('0000331/4/03/11/2023', '/', '.');</t>
  </si>
  <si>
    <t xml:space="preserve">    --where APPLICATION_NO = replace('0000331/4/03/11/2023', '/', '.');</t>
  </si>
  <si>
    <t xml:space="preserve">    AGREEMENT_NO = replace('0000223/4/03/12/2023', '/', '.'), -- 0001628.4.08.12.2023 -- NO AGREEMENT PELAKSANA</t>
  </si>
  <si>
    <t xml:space="preserve">    AGREEMENT_EXTERNAL_NO = '0000223/4/03/12/2023' -- 0001628/4/08/12/2023 -- NO AGREEMENT PELAKSANA</t>
  </si>
  <si>
    <t xml:space="preserve">    where APPLICATION_NO = replace('0000331/4/03/11/2023', '/', '.');</t>
  </si>
  <si>
    <t>GAMA PUTRA SUKSES PRIMA. PT</t>
  </si>
  <si>
    <t>0000077/4/01/11/2023</t>
  </si>
  <si>
    <t>NO MASTER AGREEMENT IFIN</t>
  </si>
  <si>
    <t>164/OPL-AGR/NM/12/2023</t>
  </si>
  <si>
    <t xml:space="preserve">0001192/4/08/11/2023 </t>
  </si>
  <si>
    <t>PT Nutricia Indonesia</t>
  </si>
  <si>
    <t xml:space="preserve">    from IFINOPL.dbo.MTN_APPLICATION_RENTAL a</t>
  </si>
  <si>
    <t xml:space="preserve">    where a.APPLICATION_NO = replace('0000014/4/01/11/2023', '/', '.');</t>
  </si>
  <si>
    <t xml:space="preserve">    insert into IFINOPL.dbo.MTN_APPLICATION_RENTAL</t>
  </si>
  <si>
    <t xml:space="preserve">        APPLICATION_NO,</t>
  </si>
  <si>
    <t xml:space="preserve">        SKD_NO,</t>
  </si>
  <si>
    <t xml:space="preserve">        LEASED_ROUNDED_AMOUNT,</t>
  </si>
  <si>
    <t xml:space="preserve">        MAIN_CONTRACT_NO,</t>
  </si>
  <si>
    <t xml:space="preserve">        RV_PCT,</t>
  </si>
  <si>
    <t xml:space="preserve">        RV_AMOUNT</t>
  </si>
  <si>
    <t xml:space="preserve">        replace('0000014/4/01/11/2023', '/', '.'), ---- APPLICATION_NO - nvarchar(50)</t>
  </si>
  <si>
    <t xml:space="preserve">        null, -- SKD_NO - nvarchar(50)</t>
  </si>
  <si>
    <t xml:space="preserve">        13185000, -- LEASED_ROUNDED_AMOUNT - decimal(18, 2) --&gt; EXCEL "HARGA SEWA PER UNIT"</t>
  </si>
  <si>
    <t xml:space="preserve">        null, -- MAIN_CONTRACT_NO - nvarchar(50) --&gt; EXCEL "NO KONTRAK INDUK"</t>
  </si>
  <si>
    <t xml:space="preserve">        26.515281, -- RV_PCT - decimal(9, 6)</t>
  </si>
  <si>
    <t xml:space="preserve">        155475000.00 -- RV_AMOUNT - decimal(18, 2)</t>
  </si>
  <si>
    <t xml:space="preserve">    -- commit transaction; -- commit tran;</t>
  </si>
  <si>
    <t>PT: ADVANTAGE SCM PT</t>
  </si>
  <si>
    <t xml:space="preserve">        replace('0000451/4/38/12/2023', '/', '.'), ---- APPLICATION_NO - nvarchar(50)</t>
  </si>
  <si>
    <t xml:space="preserve">        5400000.00, -- LEASED_ROUNDED_AMOUNT - decimal(18, 2) --&gt; EXCEL "HARGA SEWA PER UNIT"</t>
  </si>
  <si>
    <t xml:space="preserve">        57, -- RV_PCT - decimal(9, 6)</t>
  </si>
  <si>
    <t xml:space="preserve">        152760000.00 -- RV_AMOUNT - decimal(18, 2)</t>
  </si>
  <si>
    <t xml:space="preserve">    where a.APPLICATION_NO = replace('0000219/4/01/11/2023', '/', '.');</t>
  </si>
  <si>
    <t xml:space="preserve">    AGREEMENT_NO = replace('0001563/4/01/11/2023 ', '/', '.'), -- 0001639.4.01.12.2023 -- NO AGREEMENT PELAKSANA</t>
  </si>
  <si>
    <t xml:space="preserve">    AGREEMENT_EXTERNAL_NO = '0001563/4/01/11/2023 ' -- 0001639/4/01/12/2023 -- NO AGREEMENT PELAKSANA</t>
  </si>
  <si>
    <t xml:space="preserve">    where APPLICATION_NO = replace('0000219/4/01/11/2023', '/', '.');</t>
  </si>
  <si>
    <t>0000139/4/08/11/2023</t>
  </si>
  <si>
    <t>MITSUBISHI MOTORS KRAMA YUDHA SALES INDONESIA</t>
  </si>
  <si>
    <t>no agr seharusnya</t>
  </si>
  <si>
    <t>0001164/4/08/10/2023</t>
  </si>
  <si>
    <t xml:space="preserve">    --where a.APPLICATION_NO = replace('0000139/4/08/11/2023', '/', '.');</t>
  </si>
  <si>
    <t xml:space="preserve">    where a.APPLICATION_NO = replace('0000139/4/08/11/2023', '/', '.');</t>
  </si>
  <si>
    <t xml:space="preserve">    --where APPLICATION_NO = replace('0000139/4/08/11/2023', '/', '.');</t>
  </si>
  <si>
    <t xml:space="preserve">    AGREEMENT_NO = replace('0001164/4/08/10/2023', '/', '.'), -- 0001612.4.08.12.2023 -- NO AGREEMENT PELAKSANA</t>
  </si>
  <si>
    <t xml:space="preserve">    AGREEMENT_EXTERNAL_NO = '0001164/4/08/10/2023' -- 0001612/4/08/12/2023 -- NO AGREEMENT PELAKSANA</t>
  </si>
  <si>
    <t xml:space="preserve">    where APPLICATION_NO = replace('0000139/4/08/11/2023', '/', '.');</t>
  </si>
  <si>
    <t>0000760/4/10/08/2023</t>
  </si>
  <si>
    <t>0000047/4/01/11/2023</t>
  </si>
  <si>
    <t xml:space="preserve">    --where a.APPLICATION_NO = replace('0000198/4/08/11/2023', '/', '.');</t>
  </si>
  <si>
    <t xml:space="preserve">    where a.APPLICATION_NO = replace('0000198/4/08/11/2023', '/', '.');</t>
  </si>
  <si>
    <t xml:space="preserve">    --where APPLICATION_NO = replace('0000198/4/08/11/2023', '/', '.');</t>
  </si>
  <si>
    <t xml:space="preserve">    AGREEMENT_NO = replace('0000760/4/10/08/2023', '/', '.'), -- 0001628.4.08.12.2023 -- NO AGREEMENT PELAKSANA</t>
  </si>
  <si>
    <t xml:space="preserve">    AGREEMENT_EXTERNAL_NO = '0000760/4/10/08/2023' -- 0001628/4/08/12/2023 -- NO AGREEMENT PELAKSANA</t>
  </si>
  <si>
    <t xml:space="preserve">    where APPLICATION_NO = replace('0000198/4/08/11/2023', '/', '.');</t>
  </si>
  <si>
    <t xml:space="preserve">    where a.REALIZATION_NO = '2008.OPLRLZ.2312.000028';</t>
  </si>
  <si>
    <t xml:space="preserve">        '2008.OPLRLZ.2312.000028', -- REALIZATION_NO - nvarchar(50)</t>
  </si>
  <si>
    <t xml:space="preserve">        '0000760/4/10/08/2023 ' -- AGREEMENT_NO - nvarchar(50) --&gt; EXCEL "NO KONTRAK PELAKSANA" --&gt; JIKA NULL JANGAN DI-INSERT...!!!</t>
  </si>
  <si>
    <t>ORICA MINING SERVICES. PT</t>
  </si>
  <si>
    <t>NO SKD (Manual)</t>
  </si>
  <si>
    <t>0001015/4/08/08/2023</t>
  </si>
  <si>
    <t>0001507/4/01/10/2023</t>
  </si>
  <si>
    <t>0000244/4/01/11/2023</t>
  </si>
  <si>
    <t>000222/OPL-AGR/03/2022</t>
  </si>
  <si>
    <t>165/OPL-AGR/NM/12/2023</t>
  </si>
  <si>
    <t>sudah sesuai</t>
  </si>
  <si>
    <t>NO KONTRAK PELAKSANA ACTUAL</t>
  </si>
  <si>
    <t>0001215/4/08/12/2023</t>
  </si>
  <si>
    <t>0001529/4/01/10/2023</t>
  </si>
  <si>
    <t>0001641/4/08/12/2023</t>
  </si>
  <si>
    <t>0000058/4/01/11/2023</t>
  </si>
  <si>
    <t>NO KONTRAK PELAKSANA ACTUAL (BEFORE</t>
  </si>
  <si>
    <t xml:space="preserve">    --where a.APPLICATION_NO = replace('0000244/4/01/11/2023', '/', '.');</t>
  </si>
  <si>
    <t xml:space="preserve">    where a.APPLICATION_NO = replace('0000244/4/01/11/2023', '/', '.');</t>
  </si>
  <si>
    <t xml:space="preserve">    --where APPLICATION_NO = replace('0000244/4/01/11/2023', '/', '.');</t>
  </si>
  <si>
    <t xml:space="preserve">    AGREEMENT_NO = replace('0001529/4/01/10/2023', '/', '.'), -- 0001628.4.08.12.2023 -- NO AGREEMENT PELAKSANA</t>
  </si>
  <si>
    <t xml:space="preserve">    AGREEMENT_EXTERNAL_NO = '0001529/4/01/10/2023' -- 0001628/4/08/12/2023 -- NO AGREEMENT PELAKSANA</t>
  </si>
  <si>
    <t xml:space="preserve">    where APPLICATION_NO = replace('0000244/4/01/11/2023', '/', '.');</t>
  </si>
  <si>
    <r>
      <rPr>
        <b/>
        <sz val="11"/>
        <color rgb="FFFF0000"/>
        <rFont val="Calibri"/>
        <family val="2"/>
        <scheme val="minor"/>
      </rPr>
      <t>20231219</t>
    </r>
    <r>
      <rPr>
        <b/>
        <sz val="11"/>
        <color rgb="FF0000FF"/>
        <rFont val="Calibri"/>
        <family val="2"/>
        <scheme val="minor"/>
      </rPr>
      <t>TUE</t>
    </r>
  </si>
  <si>
    <t>0000081/4/01/11/2023</t>
  </si>
  <si>
    <t>0000467/4/08/12/2023</t>
  </si>
  <si>
    <t xml:space="preserve">    from IFINOPL.dbo.MTN_APPLICATION_RENTAL a -- ini table data MAINTENANCE</t>
  </si>
  <si>
    <t xml:space="preserve">    where a.APPLICATION_NO in (</t>
  </si>
  <si>
    <t xml:space="preserve">        replace('0000467/4/08/12/2023', '/', '.')</t>
  </si>
  <si>
    <t xml:space="preserve">        replace('0000467/4/08/12/2023', '/', '.'), ---- APPLICATION_NO - nvarchar(50)</t>
  </si>
  <si>
    <t xml:space="preserve">        28550000.00, -- LEASED_ROUNDED_AMOUNT - decimal(18, 2) --&gt; EXCEL "HARGA SEWA PER UNIT"</t>
  </si>
  <si>
    <t xml:space="preserve">        46.739945, -- RV_PCT - decimal(9, 6)</t>
  </si>
  <si>
    <t xml:space="preserve">        539972568.00 -- RV_AMOUNT - decimal(18, 2)</t>
  </si>
  <si>
    <t>AGREEMENT_EXTERNAL_NO</t>
  </si>
  <si>
    <t>0001652/4/01/12/2023</t>
  </si>
  <si>
    <t xml:space="preserve">    --where a.APPLICATION_NO = replace('0000323/4/01/11/2023', '/', '.');</t>
  </si>
  <si>
    <t xml:space="preserve">    --where APPLICATION_NO = replace('0000323/4/01/11/2023', '/', '.');</t>
  </si>
  <si>
    <t xml:space="preserve">    AGREEMENT_NO = replace('0001209/4/08/11/2023', '/', '.'), -- 0001628.4.08.12.2023 -- NO AGREEMENT PELAKSANA</t>
  </si>
  <si>
    <t xml:space="preserve">    AGREEMENT_EXTERNAL_NO = '0001209/4/08/11/2023' -- 0001628/4/08/12/2023 -- NO AGREEMENT PELAKSANA</t>
  </si>
  <si>
    <t xml:space="preserve">    where a.REALIZATION_NO = '2001.OPLRLZ.2312.000054';</t>
  </si>
  <si>
    <t xml:space="preserve">        '2001.OPLRLZ.2312.000054', -- REALIZATION_NO - nvarchar(50)</t>
  </si>
  <si>
    <t xml:space="preserve">        '0001209/4/08/11/2023' -- AGREEMENT_NO - nvarchar(50) --&gt; EXCEL "NO KONTRAK PELAKSANA" --&gt; JIKA NULL JANGAN DI-INSERT...!!!</t>
  </si>
  <si>
    <t>GRN</t>
  </si>
  <si>
    <t>Good Received Notes</t>
  </si>
  <si>
    <t>Semacam Faktur</t>
  </si>
  <si>
    <t>0000265/4/10/11/2023</t>
  </si>
  <si>
    <t>PT: NUSANTARA EKSPRES KILAT. PT</t>
  </si>
  <si>
    <t xml:space="preserve">        replace('0000265/4/10/11/2023', '/', '.'), ---- APPLICATION_NO - nvarchar(50)</t>
  </si>
  <si>
    <t xml:space="preserve">    where a.APPLICATION_NO = replace('0000265/4/10/11/2023', '/', '.');</t>
  </si>
  <si>
    <t xml:space="preserve">        2975000.00, -- LEASED_ROUNDED_AMOUNT - decimal(18, 2) --&gt; EXCEL "HARGA SEWA PER UNIT"</t>
  </si>
  <si>
    <t xml:space="preserve">        '000295/OPL-AGR/06/2022', -- MAIN_CONTRACT_NO - nvarchar(50) --&gt; EXCEL "NO KONTRAK INDUK"</t>
  </si>
  <si>
    <t xml:space="preserve">        64.500000, -- RV_PCT - decimal(9, 6)</t>
  </si>
  <si>
    <t xml:space="preserve">        85550312.24 -- RV_AMOUNT - decimal(18, 2)</t>
  </si>
  <si>
    <t>KONTRAK PELAKSANA (BEFORE)</t>
  </si>
  <si>
    <t>0001653/4/08/12/2023</t>
  </si>
  <si>
    <t xml:space="preserve">    --where a.APPLICATION_NO = replace('0000467/4/08/12/2023', '/', '.');</t>
  </si>
  <si>
    <t xml:space="preserve">    where a.APPLICATION_NO = replace('0000467/4/08/12/2023', '/', '.');</t>
  </si>
  <si>
    <t xml:space="preserve">    --where APPLICATION_NO = replace('0000467/4/08/12/2023', '/', '.');</t>
  </si>
  <si>
    <t xml:space="preserve">    AGREEMENT_NO = replace('0001408/4/01/06/2023', '/', '.'), -- 0001628.4.08.12.2023 -- NO AGREEMENT PELAKSANA</t>
  </si>
  <si>
    <t xml:space="preserve">    AGREEMENT_EXTERNAL_NO = '0001408/4/01/06/2023' -- 0001628/4/08/12/2023 -- NO AGREEMENT PELAKSANA</t>
  </si>
  <si>
    <t xml:space="preserve">    where APPLICATION_NO = replace('0000467/4/08/12/2023', '/', '.');</t>
  </si>
  <si>
    <t>no aplikasi:</t>
  </si>
  <si>
    <t>no agreement:</t>
  </si>
  <si>
    <t>0001656/4/10/12/2023</t>
  </si>
  <si>
    <t>no agreement seharusnya:</t>
  </si>
  <si>
    <t>0000830/4/10/11/2023</t>
  </si>
  <si>
    <t>AGREEMENT_EXTERNAL_NO (BEFORE)</t>
  </si>
  <si>
    <t xml:space="preserve">    --where a.APPLICATION_NO = replace('0000265/4/10/11/2023', '/', '.');</t>
  </si>
  <si>
    <t xml:space="preserve">    --where APPLICATION_NO = replace('0000265/4/10/11/2023', '/', '.');</t>
  </si>
  <si>
    <t xml:space="preserve">    AGREEMENT_NO = replace(' 0000830/4/10/11/2023', '/', '.'), -- 0001628.4.08.12.2023 -- NO AGREEMENT PELAKSANA</t>
  </si>
  <si>
    <t xml:space="preserve">    AGREEMENT_EXTERNAL_NO = ' 0000830/4/10/11/2023' -- 0001628/4/08/12/2023 -- NO AGREEMENT PELAKSANA</t>
  </si>
  <si>
    <t xml:space="preserve">    where APPLICATION_NO = replace('0000265/4/10/11/2023', '/', '.');</t>
  </si>
  <si>
    <t>0001657/4/01/12/2023</t>
  </si>
  <si>
    <t xml:space="preserve">    where a.APPLICATION_NO = replace('0000297/4/01/11/2023', '/', '.');</t>
  </si>
  <si>
    <t xml:space="preserve">    update IFINOPL.dbo.MTN_APPLICATION_RENTAL</t>
  </si>
  <si>
    <t xml:space="preserve">    MAIN_CONTRACT_NO = '036/OPL-AGR/FM/11/2023' -- 000479/OPL-AGR/11/2023 -- NO AGREEMENT MASTER/INDUK</t>
  </si>
  <si>
    <t xml:space="preserve">    where APPLICATION_NO = replace('0000297/4/01/11/2023', '/', '.');</t>
  </si>
  <si>
    <t xml:space="preserve">    AGREEMENT_NO = replace('0001574/4/01/11/2023', '/', '.'), -- 0001628.4.08.12.2023 -- NO AGREEMENT PELAKSANA</t>
  </si>
  <si>
    <t xml:space="preserve">    AGREEMENT_EXTERNAL_NO = '0001574/4/01/11/2023' -- 0001628/4/08/12/2023 -- NO AGREEMENT PELAKSANA</t>
  </si>
  <si>
    <t xml:space="preserve">    --from IFINOPL.dbo.REALIZATION a</t>
  </si>
  <si>
    <t xml:space="preserve">    --where a.APPLICATION_NO = replace('0000297/4/01/11/2023', '/', '.');</t>
  </si>
  <si>
    <t xml:space="preserve">    where a.REALIZATION_NO = '2001.OPLRLZ.2312.000064';</t>
  </si>
  <si>
    <t xml:space="preserve">        '2001.OPLRLZ.2312.000064', -- REALIZATION_NO - nvarchar(50)</t>
  </si>
  <si>
    <t xml:space="preserve">        '0001574/4/01/11/2023' -- AGREEMENT_NO - nvarchar(50) --&gt; EXCEL "NO KONTRAK PELAKSANA" --&gt; JIKA NULL JANGAN DI-INSERT...!!!</t>
  </si>
  <si>
    <r>
      <rPr>
        <b/>
        <sz val="11"/>
        <color rgb="FFFF0000"/>
        <rFont val="Calibri"/>
        <family val="2"/>
        <scheme val="minor"/>
      </rPr>
      <t>20231220</t>
    </r>
    <r>
      <rPr>
        <b/>
        <sz val="11"/>
        <color rgb="FF0000FF"/>
        <rFont val="Calibri"/>
        <family val="2"/>
        <scheme val="minor"/>
      </rPr>
      <t>WED</t>
    </r>
  </si>
  <si>
    <t>No SKD:</t>
  </si>
  <si>
    <t>0000987/4/08/07/2023</t>
  </si>
  <si>
    <t>No Aplication:</t>
  </si>
  <si>
    <t>0000447/4/08/12/2023</t>
  </si>
  <si>
    <t xml:space="preserve">Main contract before: </t>
  </si>
  <si>
    <t>Main contract after:</t>
  </si>
  <si>
    <t xml:space="preserve">    select top 10 a.*</t>
  </si>
  <si>
    <t xml:space="preserve">    from IFINOPL.dbo.APPLICATION_EXTENTION a</t>
  </si>
  <si>
    <t xml:space="preserve">    where a.APPLICATION_NO = replace('0000447/4/08/12/2023', '/', '.');</t>
  </si>
  <si>
    <t xml:space="preserve">    update IFINOPL.dbo.APPLICATION_EXTENTION</t>
  </si>
  <si>
    <t xml:space="preserve">    MAIN_CONTRACT_NO = '000411/OPL-AGR/07/2023' -- 155/OPL-AGR/NM/12/2023</t>
  </si>
  <si>
    <t xml:space="preserve">    where APPLICATION_NO = replace('0000447/4/08/12/2023', '/', '.');</t>
  </si>
  <si>
    <t>B9237SCO</t>
  </si>
  <si>
    <t>B9235SCO</t>
  </si>
  <si>
    <t>B9918SCN</t>
  </si>
  <si>
    <t>select top 10</t>
  </si>
  <si>
    <t>on a.ASSET_NO = b.CODE</t>
  </si>
  <si>
    <t>on b.CODE = c.ASSET_CODE</t>
  </si>
  <si>
    <r>
      <t>where c.PLAT_NO like '%</t>
    </r>
    <r>
      <rPr>
        <b/>
        <sz val="11"/>
        <color theme="1"/>
        <rFont val="Consolas"/>
        <family val="3"/>
      </rPr>
      <t>B9237SCO</t>
    </r>
    <r>
      <rPr>
        <sz val="11"/>
        <color theme="1"/>
        <rFont val="Consolas"/>
        <family val="3"/>
      </rPr>
      <t>%'</t>
    </r>
  </si>
  <si>
    <r>
      <t>or c.PLAT_NO like '%</t>
    </r>
    <r>
      <rPr>
        <b/>
        <sz val="11"/>
        <color theme="1"/>
        <rFont val="Consolas"/>
        <family val="3"/>
      </rPr>
      <t>B9235SCO</t>
    </r>
    <r>
      <rPr>
        <sz val="11"/>
        <color theme="1"/>
        <rFont val="Consolas"/>
        <family val="3"/>
      </rPr>
      <t>%'</t>
    </r>
  </si>
  <si>
    <r>
      <t>or c.PLAT_NO like '%</t>
    </r>
    <r>
      <rPr>
        <b/>
        <sz val="11"/>
        <color theme="1"/>
        <rFont val="Consolas"/>
        <family val="3"/>
      </rPr>
      <t>B9918SCN</t>
    </r>
    <r>
      <rPr>
        <sz val="11"/>
        <color theme="1"/>
        <rFont val="Consolas"/>
        <family val="3"/>
      </rPr>
      <t>%';</t>
    </r>
  </si>
  <si>
    <r>
      <t xml:space="preserve">from </t>
    </r>
    <r>
      <rPr>
        <i/>
        <sz val="11"/>
        <color rgb="FFFF0000"/>
        <rFont val="Consolas"/>
        <family val="3"/>
      </rPr>
      <t>IFINDOC</t>
    </r>
    <r>
      <rPr>
        <sz val="11"/>
        <color theme="1"/>
        <rFont val="Consolas"/>
        <family val="3"/>
      </rPr>
      <t>.dbo.</t>
    </r>
    <r>
      <rPr>
        <b/>
        <sz val="11"/>
        <color rgb="FFFF0000"/>
        <rFont val="Consolas"/>
        <family val="3"/>
      </rPr>
      <t>DOCUMENT_MAIN</t>
    </r>
    <r>
      <rPr>
        <sz val="11"/>
        <color theme="1"/>
        <rFont val="Consolas"/>
        <family val="3"/>
      </rPr>
      <t xml:space="preserve"> a</t>
    </r>
  </si>
  <si>
    <r>
      <t xml:space="preserve">join </t>
    </r>
    <r>
      <rPr>
        <i/>
        <sz val="11"/>
        <color rgb="FFFF0000"/>
        <rFont val="Consolas"/>
        <family val="3"/>
      </rPr>
      <t>IFINAMS</t>
    </r>
    <r>
      <rPr>
        <sz val="11"/>
        <color theme="1"/>
        <rFont val="Consolas"/>
        <family val="3"/>
      </rPr>
      <t>.dbo.</t>
    </r>
    <r>
      <rPr>
        <b/>
        <sz val="11"/>
        <color rgb="FFFF0000"/>
        <rFont val="Consolas"/>
        <family val="3"/>
      </rPr>
      <t>ASSET</t>
    </r>
    <r>
      <rPr>
        <sz val="11"/>
        <color theme="1"/>
        <rFont val="Consolas"/>
        <family val="3"/>
      </rPr>
      <t xml:space="preserve"> b</t>
    </r>
  </si>
  <si>
    <r>
      <t xml:space="preserve">join </t>
    </r>
    <r>
      <rPr>
        <i/>
        <sz val="11"/>
        <color rgb="FFFF0000"/>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c</t>
    </r>
  </si>
  <si>
    <t>0001657/4/08/12/2023</t>
  </si>
  <si>
    <t>0001098/4/08/08/2023</t>
  </si>
  <si>
    <t>0000341/4/08/11/2023</t>
  </si>
  <si>
    <t>MAIN_CONTRACT_NO</t>
  </si>
  <si>
    <t>000430/OPL-AGR/07/2023</t>
  </si>
  <si>
    <t xml:space="preserve">    where a.APPLICATION_NO = replace('0000341/4/08/11/2023', '/', '.');</t>
  </si>
  <si>
    <t xml:space="preserve">    --where a.APPLICATION_NO = replace('0000341/4/08/11/2023', '/', '.');</t>
  </si>
  <si>
    <t xml:space="preserve">    MAIN_CONTRACT_NO = '000411/OPL-AGR/07/2023' -- 000479/OPL-AGR/11/2023 -- NO AGREEMENT MASTER/INDUK</t>
  </si>
  <si>
    <t xml:space="preserve">    where APPLICATION_NO = replace('0000341/4/08/11/2023', '/', '.');</t>
  </si>
  <si>
    <t xml:space="preserve">    --update IFINOPL.dbo.REALIZATION</t>
  </si>
  <si>
    <t xml:space="preserve">    --AGREEMENT_NO = replace('0001574/4/01/11/2023', '/', '.'), -- 0001628.4.08.12.2023 -- NO AGREEMENT PELAKSANA</t>
  </si>
  <si>
    <t xml:space="preserve">    --AGREEMENT_EXTERNAL_NO = '0001574/4/01/11/2023' -- 0001628/4/08/12/2023 -- NO AGREEMENT PELAKSANA</t>
  </si>
  <si>
    <t xml:space="preserve">    --where APPLICATION_NO = replace('0000341/4/08/11/2023', '/', '.');</t>
  </si>
  <si>
    <t>Asset hanya ada CHASSIS_NO</t>
  </si>
  <si>
    <t>a.CODE [ASSET_CODE],</t>
  </si>
  <si>
    <t>a.ITEM_GROUP_CODE,</t>
  </si>
  <si>
    <t>a.ITEM_CODE,</t>
  </si>
  <si>
    <t>a.ITEM_NAME,</t>
  </si>
  <si>
    <t>a.[STATUS],</t>
  </si>
  <si>
    <t>a.FISICAL_STATUS,</t>
  </si>
  <si>
    <t>a.RENTAL_STATUS,</t>
  </si>
  <si>
    <t>b.CHASSIS_NO,</t>
  </si>
  <si>
    <t>b.ENGINE_NO,</t>
  </si>
  <si>
    <t>b.PLAT_NO,</t>
  </si>
  <si>
    <t>a.CRE_BY</t>
  </si>
  <si>
    <t>from IFINAMS.dbo.ASSET a</t>
  </si>
  <si>
    <t>join IFINAMS.dbo.ASSET_VEHICLE b</t>
  </si>
  <si>
    <t>on a.CODE = b.ASSET_CODE</t>
  </si>
  <si>
    <t>where b.CHASSIS_NO is not null</t>
  </si>
  <si>
    <t>and (b.ENGINE_NO is null or b.PLAT_NO is null);</t>
  </si>
  <si>
    <t>0000131/4/01/11/2023</t>
  </si>
  <si>
    <t>0001659/4/01/12/2023</t>
  </si>
  <si>
    <t xml:space="preserve">    --where a.APPLICATION_NO = replace('0000131/4/01/11/2023', '/', '.');</t>
  </si>
  <si>
    <t xml:space="preserve">    where a.APPLICATION_NO = replace('0000131/4/01/11/2023', '/', '.');</t>
  </si>
  <si>
    <t xml:space="preserve">    --MAIN_CONTRACT_NO = '036/OPL-AGR/FM/11/2023' -- 000479/OPL-AGR/11/2023 -- NO AGREEMENT MASTER/INDUK</t>
  </si>
  <si>
    <t xml:space="preserve">    --where APPLICATION_NO = replace('0000131/4/01/11/2023', '/', '.');</t>
  </si>
  <si>
    <t xml:space="preserve">    AGREEMENT_NO = replace('0001388/4/01/06/2023', '/', '.'), -- 0001628.4.08.12.2023 -- NO AGREEMENT PELAKSANA</t>
  </si>
  <si>
    <t xml:space="preserve">    AGREEMENT_EXTERNAL_NO = '0001388/4/01/06/2023' -- 0001628/4/08/12/2023 -- NO AGREEMENT PELAKSANA</t>
  </si>
  <si>
    <t xml:space="preserve">    where APPLICATION_NO = replace('0000131/4/01/11/2023', '/', '.');</t>
  </si>
  <si>
    <t xml:space="preserve">    where a.REALIZATION_NO = '2001.OPLRLZ.2311.000035';</t>
  </si>
  <si>
    <t xml:space="preserve">        '2001.OPLRLZ.2311.000035', -- REALIZATION_NO - nvarchar(50)</t>
  </si>
  <si>
    <t xml:space="preserve">        '0001388/4/01/06/2023' -- AGREEMENT_NO - nvarchar(50) --&gt; EXCEL "NO KONTRAK PELAKSANA" --&gt; JIKA NULL JANGAN DI-INSERT...!!!</t>
  </si>
  <si>
    <t xml:space="preserve">    where a.APPLICATION_NO = replace('0000407/4/08/12/2023', '/', '.')</t>
  </si>
  <si>
    <t xml:space="preserve">    --update IFINOPL.dbo.APPLICATION_ASSET</t>
  </si>
  <si>
    <t xml:space="preserve">    --LEASE_ROUNDED_AMOUNT = 6300000 -- 5500000.00</t>
  </si>
  <si>
    <t xml:space="preserve">    --where APPLICATION_NO = replace('0000407/4/08/12/2023', '/', '.');</t>
  </si>
  <si>
    <t xml:space="preserve">    --update IFINOPL.dbo.APPLICATION_AMORTIZATION</t>
  </si>
  <si>
    <t xml:space="preserve">    --BILLING_AMOUNT = 6300000 -- 5500000.00</t>
  </si>
  <si>
    <t xml:space="preserve">    --where APPLICATION_NO = replace('0000407/4/08/12/2023', '/', '.')</t>
  </si>
  <si>
    <t>APPLICATION_EXTERNAL_NO</t>
  </si>
  <si>
    <t>0000421/4/10/12/2023</t>
  </si>
  <si>
    <t>0000424/4/10/12/2023</t>
  </si>
  <si>
    <t>0000425/4/10/12/2023</t>
  </si>
  <si>
    <t>167.658.000</t>
  </si>
  <si>
    <t>168.474.000</t>
  </si>
  <si>
    <t>160050300.00</t>
  </si>
  <si>
    <r>
      <t>#</t>
    </r>
    <r>
      <rPr>
        <b/>
        <sz val="11"/>
        <color rgb="FF0000FF"/>
        <rFont val="Calibri"/>
        <family val="2"/>
        <scheme val="minor"/>
      </rPr>
      <t>1629</t>
    </r>
  </si>
  <si>
    <r>
      <t>#</t>
    </r>
    <r>
      <rPr>
        <b/>
        <sz val="11"/>
        <color rgb="FF0000FF"/>
        <rFont val="Calibri"/>
        <family val="2"/>
        <scheme val="minor"/>
      </rPr>
      <t>1619</t>
    </r>
  </si>
  <si>
    <r>
      <rPr>
        <b/>
        <sz val="11"/>
        <color rgb="FFFF0000"/>
        <rFont val="Calibri"/>
        <family val="2"/>
        <scheme val="minor"/>
      </rPr>
      <t>20231221</t>
    </r>
    <r>
      <rPr>
        <b/>
        <sz val="11"/>
        <color rgb="FF0000FF"/>
        <rFont val="Calibri"/>
        <family val="2"/>
        <scheme val="minor"/>
      </rPr>
      <t>THU</t>
    </r>
  </si>
  <si>
    <t>0000454/4/01/12/2023</t>
  </si>
  <si>
    <t>172/OPL-AGR/FM/12/2023</t>
  </si>
  <si>
    <t>163/OPL-AGR/FM/12/2023</t>
  </si>
  <si>
    <t xml:space="preserve">    where a.APPLICATION_NO = replace('0000454/4/01/12/2023', '/', '.');</t>
  </si>
  <si>
    <t xml:space="preserve">    MAIN_CONTRACT_NO = '163/OPL-AGR/FM/12/2023' -- 172/OPL-AGR/FM/12/2023</t>
  </si>
  <si>
    <t xml:space="preserve">    where APPLICATION_NO = replace('0000454/4/01/12/2023', '/', '.');</t>
  </si>
  <si>
    <t>0000296/4/01/11/2023</t>
  </si>
  <si>
    <t xml:space="preserve">    where a.APPLICATION_NO = replace('0000296/4/01/11/2023', '/', '.');</t>
  </si>
  <si>
    <t xml:space="preserve">    where a.APPLICATION_NO = replace('0000296/4/01/11/2023', '/', '.') and a.CODE = '2001.OPLRLZ.2312.000031';</t>
  </si>
  <si>
    <t xml:space="preserve">    MAIN_CONTRACT_NO = '000482/OPL-AGR/11/2023' -- NULL -- NO AGREEMENT MASTER/INDUK</t>
  </si>
  <si>
    <t xml:space="preserve">    where APPLICATION_NO = replace('0000296/4/01/11/2023', '/', '.');</t>
  </si>
  <si>
    <t xml:space="preserve">    AGREEMENT_NO = replace('0001573/4/01/11/2023', '/', '.'), -- NULL -- NO AGREEMENT PELAKSANA</t>
  </si>
  <si>
    <t xml:space="preserve">    AGREEMENT_EXTERNAL_NO = '0001573/4/01/11/2023' -- NULL -- NO AGREEMENT PELAKSANA</t>
  </si>
  <si>
    <t xml:space="preserve">    where APPLICATION_NO = replace('0000296/4/01/11/2023', '/', '.') and CODE = '2001.OPLRLZ.2312.000031';</t>
  </si>
  <si>
    <t xml:space="preserve">    --where a.APPLICATION_NO = replace('0000166/4/10/11/2023', '/', '.');</t>
  </si>
  <si>
    <t xml:space="preserve">    where a.REALIZATION_NO = '2010.OPLRLZ.2311.000005';</t>
  </si>
  <si>
    <t xml:space="preserve">    update IFINOPL.dbo.MTN_REALIZATION_CONTRACT</t>
  </si>
  <si>
    <t xml:space="preserve">    AGREEMENT_NO = '0001573/4/01/11/2023'</t>
  </si>
  <si>
    <t xml:space="preserve">    where REALIZATION_NO = '2010.OPLRLZ.2311.000005';</t>
  </si>
  <si>
    <t>166/OPL-AGR/FM/12/2023</t>
  </si>
  <si>
    <t>0000475/4/02/12/2023</t>
  </si>
  <si>
    <t>173/OPL-AGR/FM/12/2023</t>
  </si>
  <si>
    <t>000466/OPL-AGR/10/2023</t>
  </si>
  <si>
    <t xml:space="preserve">    --where a.APPLICATION_NO = replace('0000451/4/38/12/2023', '/', '.');</t>
  </si>
  <si>
    <t xml:space="preserve">    MAIN_CONTRACT_NO = '000466/OPL-AGR/10/2023' -- NULL -- NO AGREEMENT MASTER/INDUK</t>
  </si>
  <si>
    <t xml:space="preserve">    --AGREEMENT_NO = replace('0001573/4/01/11/2023', '/', '.'), -- NULL -- NO AGREEMENT PELAKSANA</t>
  </si>
  <si>
    <t xml:space="preserve">    --AGREEMENT_EXTERNAL_NO = '0001573/4/01/11/2023' -- NULL -- NO AGREEMENT PELAKSANA</t>
  </si>
  <si>
    <t xml:space="preserve">    --where APPLICATION_NO = replace('0000451/4/38/12/2023', '/', '.');</t>
  </si>
  <si>
    <t xml:space="preserve">    MAIN_CONTRACT_NO = '000466/OPL-AGR/10/2023' -- 172/OPL-AGR/FM/12/2023</t>
  </si>
  <si>
    <r>
      <rPr>
        <b/>
        <sz val="11"/>
        <color rgb="FFFF0000"/>
        <rFont val="Calibri"/>
        <family val="2"/>
        <scheme val="minor"/>
      </rPr>
      <t>20231222</t>
    </r>
    <r>
      <rPr>
        <b/>
        <sz val="11"/>
        <color rgb="FF0000FF"/>
        <rFont val="Calibri"/>
        <family val="2"/>
        <scheme val="minor"/>
      </rPr>
      <t>FRI</t>
    </r>
  </si>
  <si>
    <t>0001573/4/01/11/202</t>
  </si>
  <si>
    <t>000482/OPL-AGR/11/2023</t>
  </si>
  <si>
    <t xml:space="preserve">    --where a.APPLICATION_NO = replace('0000296/4/01/11/2023', '/', '.');</t>
  </si>
  <si>
    <t xml:space="preserve">    where a.APPLICATION_NO = replace('0000296/4/01/11/2023', '/', '.') and a.CODE = '2001.OPLRLZ.2312.000066';</t>
  </si>
  <si>
    <t xml:space="preserve">    where a.REALIZATION_NO = '2001.OPLRLZ.2312.000066';</t>
  </si>
  <si>
    <t xml:space="preserve">    --MAIN_CONTRACT_NO = '000482/OPL-AGR/11/2023' -- NULL -- NO AGREEMENT MASTER/INDUK</t>
  </si>
  <si>
    <t xml:space="preserve">    --where APPLICATION_NO = replace('0000296/4/01/11/2023', '/', '.');</t>
  </si>
  <si>
    <t xml:space="preserve">    where APPLICATION_NO = replace('0000296/4/01/11/2023', '/', '.') and CODE = '2001.OPLRLZ.2312.000066';</t>
  </si>
  <si>
    <t xml:space="preserve">        '2001.OPLRLZ.2312.000066', -- REALIZATION_NO - nvarchar(50)</t>
  </si>
  <si>
    <t xml:space="preserve">        '0001573/4/01/11/2023' -- AGREEMENT_NO - nvarchar(50) --&gt; EXCEL "NO KONTRAK PELAKSANA" --&gt; JIKA NULL JANGAN DI-INSERT...!!!</t>
  </si>
  <si>
    <r>
      <rPr>
        <b/>
        <sz val="11"/>
        <color rgb="FFFF0000"/>
        <rFont val="Calibri"/>
        <family val="2"/>
        <scheme val="minor"/>
      </rPr>
      <t>20231227</t>
    </r>
    <r>
      <rPr>
        <b/>
        <sz val="11"/>
        <color rgb="FF0000FF"/>
        <rFont val="Calibri"/>
        <family val="2"/>
        <scheme val="minor"/>
      </rPr>
      <t>WED</t>
    </r>
  </si>
  <si>
    <r>
      <t>#</t>
    </r>
    <r>
      <rPr>
        <b/>
        <sz val="11"/>
        <color theme="1"/>
        <rFont val="Calibri"/>
        <family val="2"/>
        <scheme val="minor"/>
      </rPr>
      <t>1168</t>
    </r>
  </si>
  <si>
    <t>0000750/4/08/08/2022</t>
  </si>
  <si>
    <t>NOTTES</t>
  </si>
  <si>
    <r>
      <t>#</t>
    </r>
    <r>
      <rPr>
        <b/>
        <sz val="11"/>
        <color theme="1"/>
        <rFont val="Calibri"/>
        <family val="2"/>
        <scheme val="minor"/>
      </rPr>
      <t>1689</t>
    </r>
  </si>
  <si>
    <t>Script utk Issue ini:</t>
  </si>
  <si>
    <t xml:space="preserve">BEGIN TRANSACTION </t>
  </si>
  <si>
    <t>BEGIN</t>
  </si>
  <si>
    <t>END</t>
  </si>
  <si>
    <t>ELSE</t>
  </si>
  <si>
    <t>IF @@ERROR &gt; 0</t>
  </si>
  <si>
    <t xml:space="preserve">ROLLBACK TRANSACTION </t>
  </si>
  <si>
    <t>MIGRASI REALISASI BIRO JASA YG SEHRSNYA BLM PAID - TP NAIK JD PAID</t>
  </si>
  <si>
    <t>QUERY INI BIKIN JD UNPAID LG</t>
  </si>
  <si>
    <t xml:space="preserve">    SELECT 'Data Sudah Dibayarkan, dan harus di cancel proses pembayarannya.'</t>
  </si>
  <si>
    <t xml:space="preserve">    ROLLBACK TRANSACTION </t>
  </si>
  <si>
    <t xml:space="preserve">    SELECT 'Error'</t>
  </si>
  <si>
    <t xml:space="preserve">    --COMMIT TRANSACTION</t>
  </si>
  <si>
    <t xml:space="preserve">    SELECT 'sukses'</t>
  </si>
  <si>
    <t>DECLARE @code NVARCHAR(50) = 'S556.4120036000'</t>
  </si>
  <si>
    <t>IF EXISTS(SELECT 1 FROM IFINAMS.dbo.PAYMENT_REQUEST WHERE PAYMENT_SOURCE_NO = @code AND PAYMENT_STATUS = 'POST') --&gt; TABLE STLH REALISASI</t>
  </si>
  <si>
    <t xml:space="preserve">    UPDATE IFINAMS.dbo.REGISTER_MAIN SET PAYMENT_STATUS = 'HOLD' WHERE CODE = @code</t>
  </si>
  <si>
    <t>--SELECT * FROM IFINAMS.dbo.PAYMENT_REQUEST WHERE PAYMENT_SOURCE_NO = 'S556.4120036000'</t>
  </si>
  <si>
    <t>--SELECT * FROM IFINAMS.dbo.REGISTER_MAIN WHERE CODE = 'S556.4120036000'</t>
  </si>
  <si>
    <t>select top 10 b.*</t>
  </si>
  <si>
    <t>join IFINOPL.dbo.REALIZATION_DETAIL b</t>
  </si>
  <si>
    <t>on a.CODE = b.REALIZATION_CODE</t>
  </si>
  <si>
    <t>--join IFINAMS.dbo.ASSET c</t>
  </si>
  <si>
    <t>--on b.ASSET_NO = c.ASSET_NO</t>
  </si>
  <si>
    <r>
      <t>where a.APPLICATION_NO = replace('</t>
    </r>
    <r>
      <rPr>
        <b/>
        <sz val="11"/>
        <color theme="1"/>
        <rFont val="Consolas"/>
        <family val="3"/>
      </rPr>
      <t>0000447/4/08/12/2023</t>
    </r>
    <r>
      <rPr>
        <sz val="11"/>
        <color theme="1"/>
        <rFont val="Consolas"/>
        <family val="3"/>
      </rPr>
      <t>', '/', '.')</t>
    </r>
  </si>
  <si>
    <r>
      <t>#</t>
    </r>
    <r>
      <rPr>
        <b/>
        <sz val="11"/>
        <color theme="1"/>
        <rFont val="Calibri"/>
        <family val="2"/>
        <scheme val="minor"/>
      </rPr>
      <t>1684</t>
    </r>
  </si>
  <si>
    <t>select a.CREDIT_TERM, a.*</t>
  </si>
  <si>
    <t>from ifinopl.dbo.AGREEMENT_MAIN a</t>
  </si>
  <si>
    <t>where a.AGREEMENT_EXTERNAL_NO = '0001144/4/08/09/2023'</t>
  </si>
  <si>
    <t>SELECT A.*</t>
  </si>
  <si>
    <t>FROM IFINOPL.DBO.INVOICE A</t>
  </si>
  <si>
    <t>WHERE A.INVOICE_EXTERNAL_NO = '01561/INV/2008/11/2023'</t>
  </si>
  <si>
    <t xml:space="preserve">-- </t>
  </si>
  <si>
    <t>exec ifinopl.dbo.xsp_mtn_invoice_due_date @p_agreement_no = N'0001144/4/08/09/2023' -- agreement no</t>
  </si>
  <si>
    <t xml:space="preserve">          ,@p_invoice_no = N'01561/INV/2008/11/2023' -- invoice no</t>
  </si>
  <si>
    <t xml:space="preserve">          ,@p_mtn_remark = N'Issue #1684 - Rubah credit term di invoice = 2 bln' -- nvarchar(4000)</t>
  </si>
  <si>
    <t xml:space="preserve">          ,@p_mtn_cre_by = N'Aryo Budi D.P.' -- nvarchar(250)</t>
  </si>
  <si>
    <t>-- calculate due date invoice (jika due date invoice tidak sama dengan jarak interval credit term pada agreement main)</t>
  </si>
  <si>
    <r>
      <rPr>
        <b/>
        <sz val="11"/>
        <color rgb="FFFF0000"/>
        <rFont val="Calibri"/>
        <family val="2"/>
        <scheme val="minor"/>
      </rPr>
      <t>20231228</t>
    </r>
    <r>
      <rPr>
        <b/>
        <sz val="11"/>
        <color rgb="FF0000FF"/>
        <rFont val="Calibri"/>
        <family val="2"/>
        <scheme val="minor"/>
      </rPr>
      <t>THU</t>
    </r>
  </si>
  <si>
    <r>
      <t>#</t>
    </r>
    <r>
      <rPr>
        <b/>
        <sz val="11"/>
        <color theme="1"/>
        <rFont val="Calibri"/>
        <family val="2"/>
        <scheme val="minor"/>
      </rPr>
      <t>1699</t>
    </r>
  </si>
  <si>
    <t>Cek sudah di-cancel semua</t>
  </si>
  <si>
    <t>0000324/4/10/11/2023</t>
  </si>
  <si>
    <r>
      <t>#</t>
    </r>
    <r>
      <rPr>
        <b/>
        <sz val="11"/>
        <color theme="1"/>
        <rFont val="Calibri"/>
        <family val="2"/>
        <scheme val="minor"/>
      </rPr>
      <t>1705</t>
    </r>
  </si>
  <si>
    <t>Problem - info from Mr. Louis</t>
  </si>
  <si>
    <t>0000078/4/08/11/2023</t>
  </si>
  <si>
    <t>Query Check:</t>
  </si>
  <si>
    <t>a.APPLICATION_NO, a.AGREEMENT_NO, a.AGREEMENT_EXTERNAL_NO,</t>
  </si>
  <si>
    <t>replace('0000244/4/01/11/2023', '/', '.'),</t>
  </si>
  <si>
    <t>replace('0000285/4/08/11/2023', '/', '.')</t>
  </si>
  <si>
    <t>a.AGREEMENT_EXTERNAL_NO, count(1)</t>
  </si>
  <si>
    <t>group by a.AGREEMENT_EXTERNAL_NO</t>
  </si>
  <si>
    <t>having count(1) &gt; 1;</t>
  </si>
  <si>
    <t>select a.AGREEMENT_EXTERNAL_NO, a.*</t>
  </si>
  <si>
    <t>where a.AGREEMENT_EXTERNAL_NO in (</t>
  </si>
  <si>
    <t>'0001521/4/01/10/2023',</t>
  </si>
  <si>
    <t>'0001523/4/01/10/2023',</t>
  </si>
  <si>
    <t>'0001529/4/01/10/2023',</t>
  </si>
  <si>
    <t>'0001573/4/01/11/2023'</t>
  </si>
  <si>
    <t>order by a.AGREEMENT_EXTERNAL_NO;</t>
  </si>
  <si>
    <t>0001096/4/08/08/2023</t>
  </si>
  <si>
    <t>NO KONTRAK PELAKSANA AKTUAL</t>
  </si>
  <si>
    <t>----------------</t>
  </si>
  <si>
    <t xml:space="preserve">    where a.AGREEMENT_NO = replace('0000078/4/08/11/2023', '/', '.');</t>
  </si>
  <si>
    <t xml:space="preserve">    where a.APPLICATION_NO = replace('0000078/4/08/11/2023', '/', '.');</t>
  </si>
  <si>
    <r>
      <t>#</t>
    </r>
    <r>
      <rPr>
        <b/>
        <sz val="11"/>
        <color theme="1"/>
        <rFont val="Calibri"/>
        <family val="2"/>
        <scheme val="minor"/>
      </rPr>
      <t>1719</t>
    </r>
  </si>
  <si>
    <t>4120043967</t>
  </si>
  <si>
    <t>2008.HNR.2312.000187</t>
  </si>
  <si>
    <t>ASSET_NO</t>
  </si>
  <si>
    <t>2008.OPLAA.2312.000346</t>
  </si>
  <si>
    <t>HANDOVER_CODE</t>
  </si>
  <si>
    <t>ASSET_CODE</t>
  </si>
  <si>
    <t>if (isnull(@p_mtn_cre_by, '') = '')</t>
  </si>
  <si>
    <t xml:space="preserve">    MAINTENANCE_NAME,</t>
  </si>
  <si>
    <t xml:space="preserve">    REMARK,</t>
  </si>
  <si>
    <t xml:space="preserve">    TABEL_UTAMA,</t>
  </si>
  <si>
    <t xml:space="preserve">    REFF_1,</t>
  </si>
  <si>
    <t xml:space="preserve">    REFF_2,</t>
  </si>
  <si>
    <t xml:space="preserve">    REFF_3,</t>
  </si>
  <si>
    <t xml:space="preserve">    CRE_DATE,</t>
  </si>
  <si>
    <t xml:space="preserve">    CRE_BY</t>
  </si>
  <si>
    <t xml:space="preserve">    --from IFINOPL.dbo.MTN_REALIZATION_CONTRACT a</t>
  </si>
  <si>
    <t xml:space="preserve">    --where a.REALIZATION_NO in ('2008.OPLRLZ.2312.000049');</t>
  </si>
  <si>
    <t xml:space="preserve">    where a.AGREEMENT_NO = '0001096/4/08/08/2023';</t>
  </si>
  <si>
    <t xml:space="preserve">    --insert into IFINOPL.dbo.MTN_REALIZATION_CONTRACT</t>
  </si>
  <si>
    <t xml:space="preserve">    --(</t>
  </si>
  <si>
    <t xml:space="preserve">    --    REALIZATION_NO,</t>
  </si>
  <si>
    <t xml:space="preserve">    --    AGREEMENT_NO</t>
  </si>
  <si>
    <t xml:space="preserve">    --)</t>
  </si>
  <si>
    <t xml:space="preserve">    --values</t>
  </si>
  <si>
    <t xml:space="preserve">    --    '2008.OPLRLZ.2312.000049', -- REALIZATION_NO - nvarchar(50)</t>
  </si>
  <si>
    <t xml:space="preserve">    --    '0000124/4/38/11/2023' -- AGREEMENT_NO - nvarchar(50) --&gt; EXCEL "NO KONTRAK PELAKSANA" --&gt; JIKA NULL JANGAN DI-INSERT...!!!</t>
  </si>
  <si>
    <t xml:space="preserve">    --);</t>
  </si>
  <si>
    <t xml:space="preserve">    REALIZATION_NO = '2008.OPLRLZ.2312.000049' -- 2008.OPLRLZ.2311.000002</t>
  </si>
  <si>
    <t xml:space="preserve">    where AGREEMENT_NO = '0001096/4/08/08/2023';</t>
  </si>
  <si>
    <t xml:space="preserve">    --where a.REALIZATION_NO = '2008.OPLRLZ.2312.000049';</t>
  </si>
  <si>
    <t>--a.APPLICATION_NO, a.AGREEMENT_NO, a.AGREEMENT_EXTERNAL_NO, a.[STATUS],</t>
  </si>
  <si>
    <t>--b.*</t>
  </si>
  <si>
    <t>--where a.APPLICATION_NO in (</t>
  </si>
  <si>
    <t>--replace('0000078/4/08/11/2023', '/', '.')</t>
  </si>
  <si>
    <t>--);</t>
  </si>
  <si>
    <t>--select</t>
  </si>
  <si>
    <t>--left join IFINOPL.dbo.MTN_REALIZATION_CONTRACT b</t>
  </si>
  <si>
    <t>--on a.CODE = b.REALIZATION_NO</t>
  </si>
  <si>
    <r>
      <rPr>
        <b/>
        <sz val="11"/>
        <color rgb="FFFF0000"/>
        <rFont val="Calibri"/>
        <family val="2"/>
        <scheme val="minor"/>
      </rPr>
      <t>20231229</t>
    </r>
    <r>
      <rPr>
        <b/>
        <sz val="11"/>
        <color rgb="FF0000FF"/>
        <rFont val="Calibri"/>
        <family val="2"/>
        <scheme val="minor"/>
      </rPr>
      <t>THU</t>
    </r>
  </si>
  <si>
    <t>34.101.189.66</t>
  </si>
  <si>
    <t>No</t>
  </si>
  <si>
    <t>Cust Name</t>
  </si>
  <si>
    <t>FA_CODE di Agreement</t>
  </si>
  <si>
    <t>GTS Police Number</t>
  </si>
  <si>
    <t>GTS Chassis Number</t>
  </si>
  <si>
    <t>Perubahan ke Agreement/Status GTS</t>
  </si>
  <si>
    <t>Type Unit Utama</t>
  </si>
  <si>
    <t>Nopol Unit Utama</t>
  </si>
  <si>
    <t>Nomor Rangka Unit Utama</t>
  </si>
  <si>
    <t>Nomor Mesin Unit Utama</t>
  </si>
  <si>
    <t>Perubahan ke Agreement/Status Unit Utama</t>
  </si>
  <si>
    <t>0001464/4/01/08/2023</t>
  </si>
  <si>
    <t>MARCOS TRANS INDONESIA. PT</t>
  </si>
  <si>
    <t>B9242PCL</t>
  </si>
  <si>
    <t>MHML0PU39GK197680</t>
  </si>
  <si>
    <t>Merubah status menajdi REPLACEMENT ON HAND</t>
  </si>
  <si>
    <t>COLT L300 DIESEL E4 CABIN CHASSIS</t>
  </si>
  <si>
    <t>B9409KXW</t>
  </si>
  <si>
    <t>PAEL67MYNPB001237</t>
  </si>
  <si>
    <t>4N14UAP4522</t>
  </si>
  <si>
    <t>Asset utama menempel ke agreement dengan status STOCK ON CUSTOMER</t>
  </si>
  <si>
    <t>0001508/4/01/09/2023</t>
  </si>
  <si>
    <t>FONTERRA BRANDS INDONESIA. PT</t>
  </si>
  <si>
    <t>B2293UOR</t>
  </si>
  <si>
    <t>MK2NCLTARLJ000477</t>
  </si>
  <si>
    <t>Status asset menajdi REPLACEMENT ON HAND</t>
  </si>
  <si>
    <t>Terios R AT</t>
  </si>
  <si>
    <t>B2609PZT</t>
  </si>
  <si>
    <t>MHKG8FB2JPK019796</t>
  </si>
  <si>
    <t>2NR4B52427</t>
  </si>
  <si>
    <t>0001518/4/01/09/2023</t>
  </si>
  <si>
    <t>ANDALAN DUA SATU EKSPRES. PT</t>
  </si>
  <si>
    <t>B9953PCQ</t>
  </si>
  <si>
    <t>MHKB3BA1JLK070815</t>
  </si>
  <si>
    <t>Daihatsu Granmax 1.3 Blind Van AC</t>
  </si>
  <si>
    <t>B9808PCW</t>
  </si>
  <si>
    <t>MHKB3BA1JPK091559</t>
  </si>
  <si>
    <t>K3MJ41624</t>
  </si>
  <si>
    <t>0001527/4/01/10/2023</t>
  </si>
  <si>
    <t>B9784PCS</t>
  </si>
  <si>
    <t>MHKB3BA1JNK081527</t>
  </si>
  <si>
    <t>GRAN MAX BV 1.3 FH E4</t>
  </si>
  <si>
    <t>B9766PCW</t>
  </si>
  <si>
    <t>MHKB3BA1JPK094798</t>
  </si>
  <si>
    <t>K3MJ47542</t>
  </si>
  <si>
    <t>B9599PCS</t>
  </si>
  <si>
    <t>MHKB3BA1JNK080022</t>
  </si>
  <si>
    <t>B9730PCW</t>
  </si>
  <si>
    <t>MHKB3BA1JPK094809</t>
  </si>
  <si>
    <t>K3MJ47513</t>
  </si>
  <si>
    <t>B9597PCS</t>
  </si>
  <si>
    <t>MHKB3BA1JNK079981</t>
  </si>
  <si>
    <t>B9760PCW</t>
  </si>
  <si>
    <t>MHKB3BA1JPK094810</t>
  </si>
  <si>
    <t>K3MJ47566</t>
  </si>
  <si>
    <t>4120034811</t>
  </si>
  <si>
    <t>4120037082</t>
  </si>
  <si>
    <t>4120036129</t>
  </si>
  <si>
    <t>4120039171</t>
  </si>
  <si>
    <t>4120038727</t>
  </si>
  <si>
    <t>4120038729</t>
  </si>
  <si>
    <r>
      <t>#</t>
    </r>
    <r>
      <rPr>
        <b/>
        <sz val="11"/>
        <color theme="1"/>
        <rFont val="Calibri"/>
        <family val="2"/>
        <scheme val="minor"/>
      </rPr>
      <t>1721</t>
    </r>
  </si>
  <si>
    <r>
      <t>#</t>
    </r>
    <r>
      <rPr>
        <b/>
        <sz val="11"/>
        <color theme="1"/>
        <rFont val="Calibri"/>
        <family val="2"/>
        <scheme val="minor"/>
      </rPr>
      <t>1717</t>
    </r>
  </si>
  <si>
    <t>exec ifinopldbo.xsp_mtn_change_asset_gts_to_asset_utama   @p_agreement_no   = N'0001464/4/01/08/2023' -- agreement no</t>
  </si>
  <si>
    <t xml:space="preserve">                                                         ,@p_asset_code_new = N'4120043868'           -- code asset utama </t>
  </si>
  <si>
    <t xml:space="preserve">                                                         ,@p_mtn_remark     = N'Issue #1721'          -- keterangan maintenance </t>
  </si>
  <si>
    <t xml:space="preserve">                                                         ,@p_mtn_cre_by     = N'Aryo Budi D.P.'       -- PIC maintenance  </t>
  </si>
  <si>
    <t>begin transaction</t>
  </si>
  <si>
    <t>rollback transaction</t>
  </si>
  <si>
    <t xml:space="preserve">                                                         ,@p_asset_code_gts = N'4120034811'           -- code asset gts </t>
  </si>
  <si>
    <t>invoice</t>
  </si>
  <si>
    <t>01744/INV/2038/11/2023</t>
  </si>
  <si>
    <t>agreement</t>
  </si>
  <si>
    <t>0000105/4/38/09/2023</t>
  </si>
  <si>
    <t>0000459/4/08/12/2023</t>
  </si>
  <si>
    <t xml:space="preserve">    where a.APPLICATION_NO = replace('0000459/4/08/12/2023', '/', '.');</t>
  </si>
  <si>
    <t xml:space="preserve">        replace('0000459/4/08/12/2023', '/', '.'), ---- APPLICATION_NO - nvarchar(50)</t>
  </si>
  <si>
    <t xml:space="preserve">        16150000, -- LEASED_ROUNDED_AMOUNT - decimal(18, 2) --&gt; EXCEL "HARGA SEWA PER UNIT"</t>
  </si>
  <si>
    <t xml:space="preserve">        '000349/OPL-AGR/01/2023', -- MAIN_CONTRACT_NO - nvarchar(50) --&gt; EXCEL "NO KONTRAK INDUK"</t>
  </si>
  <si>
    <t xml:space="preserve">        63.000000, -- RV_PCT - decimal(9, 6)</t>
  </si>
  <si>
    <t xml:space="preserve">        306967500.00 -- RV_AMOUNT - decimal(18, 2)</t>
  </si>
  <si>
    <t>0000268/4/08/11/2023</t>
  </si>
  <si>
    <t xml:space="preserve">    where a.AGREEMENT_NO = replace('0000268/4/08/11/2023', '/', '.');</t>
  </si>
  <si>
    <t xml:space="preserve">    where a.APPLICATION_NO = replace('0000268/4/08/11/2023', '/', '.');</t>
  </si>
  <si>
    <t xml:space="preserve">    where a.REALIZATION_NO in ('2008.OPLRLZ.2312.000050')</t>
  </si>
  <si>
    <t xml:space="preserve">    or a.AGREEMENT_NO = '0001204/4/08/11/2023';</t>
  </si>
  <si>
    <t xml:space="preserve">        '2008.OPLRLZ.2312.000050', -- REALIZATION_NO - nvarchar(50)</t>
  </si>
  <si>
    <t xml:space="preserve">        '0001204/4/08/11/2023' -- AGREEMENT_NO - nvarchar(50) --&gt; EXCEL "NO KONTRAK PELAKSANA" --&gt; JIKA NULL JANGAN DI-INSERT...!!!</t>
  </si>
  <si>
    <t>R1527EX</t>
  </si>
  <si>
    <t>R1529EX</t>
  </si>
  <si>
    <t>R1530EX</t>
  </si>
  <si>
    <t>R1531EX</t>
  </si>
  <si>
    <t>R1532EX</t>
  </si>
  <si>
    <t>R1451EX</t>
  </si>
  <si>
    <t>R1533EX</t>
  </si>
  <si>
    <t>R1452EX</t>
  </si>
  <si>
    <t>R1055EX</t>
  </si>
  <si>
    <t>R1056EX</t>
  </si>
  <si>
    <t>R1009YA</t>
  </si>
  <si>
    <t>R1006YA</t>
  </si>
  <si>
    <t>R1004YA</t>
  </si>
  <si>
    <t>R1008YA</t>
  </si>
  <si>
    <t>R1012YA</t>
  </si>
  <si>
    <t>R1007YA</t>
  </si>
  <si>
    <t>R1015YA</t>
  </si>
  <si>
    <t>R1014YA</t>
  </si>
  <si>
    <t>R1003YA</t>
  </si>
  <si>
    <t>R1013YA</t>
  </si>
  <si>
    <t>MERK_CODE</t>
  </si>
  <si>
    <t>MERK_NAME</t>
  </si>
  <si>
    <t>TYPE_ITEM_CODE</t>
  </si>
  <si>
    <t>TYPE_ITEM_NAME</t>
  </si>
  <si>
    <t>MODEL_CODE</t>
  </si>
  <si>
    <t>MODEL_NAME</t>
  </si>
  <si>
    <t>PLAT_NO</t>
  </si>
  <si>
    <t>CHASSIS_NO</t>
  </si>
  <si>
    <t>ENGINE_NO</t>
  </si>
  <si>
    <t>BPKB_NO</t>
  </si>
  <si>
    <t>COLOUR</t>
  </si>
  <si>
    <t>CYLINDER</t>
  </si>
  <si>
    <t>STNK_NO</t>
  </si>
  <si>
    <t>STNK_EXPIRED_DATE</t>
  </si>
  <si>
    <t>STNK_TAX_DATE</t>
  </si>
  <si>
    <t>STNK_RENEWAL</t>
  </si>
  <si>
    <t>KEUR_NO</t>
  </si>
  <si>
    <t>KEUR_DATE</t>
  </si>
  <si>
    <t>KEUR_EXPIRED_DATE</t>
  </si>
  <si>
    <t>BUILT_YEAR</t>
  </si>
  <si>
    <t>REMARK</t>
  </si>
  <si>
    <t>STNK_NAME</t>
  </si>
  <si>
    <t>STNK_DATE</t>
  </si>
  <si>
    <t>STNK_ADDRESS</t>
  </si>
  <si>
    <t>CRE_DATE</t>
  </si>
  <si>
    <t>CRE_BY</t>
  </si>
  <si>
    <t>CRE_IP_ADDRESS</t>
  </si>
  <si>
    <t>MOD_DATE</t>
  </si>
  <si>
    <t>MOD_BY</t>
  </si>
  <si>
    <t>MOD_IP_ADDRESS</t>
  </si>
  <si>
    <t>1000.MIG.0001.0064</t>
  </si>
  <si>
    <t>V-002</t>
  </si>
  <si>
    <t>TOYOTA</t>
  </si>
  <si>
    <t>V-002.ANI.INV24GA</t>
  </si>
  <si>
    <t>ALL NEW KIJANG INNOVA 2.4 G A/T DIESEL</t>
  </si>
  <si>
    <t>V-002.ANI</t>
  </si>
  <si>
    <t>ALL NEW INNOVA</t>
  </si>
  <si>
    <t>MHFJB8EM8P1114846</t>
  </si>
  <si>
    <t>2GDD276637</t>
  </si>
  <si>
    <t>HITAM</t>
  </si>
  <si>
    <t>11112146.G</t>
  </si>
  <si>
    <t>NULL</t>
  </si>
  <si>
    <t>MIGRASI</t>
  </si>
  <si>
    <t>A3698</t>
  </si>
  <si>
    <t>35.191.8.187</t>
  </si>
  <si>
    <t>1000.MIG.0001.0066</t>
  </si>
  <si>
    <t>MHFJB8EM9P1114953</t>
  </si>
  <si>
    <t>2GDD274208</t>
  </si>
  <si>
    <t>11112137.G</t>
  </si>
  <si>
    <t>35.191.1.11</t>
  </si>
  <si>
    <t>1000.MIG.0001.0067</t>
  </si>
  <si>
    <t>MHFJB8EM9P1115083</t>
  </si>
  <si>
    <t>2GDD275823</t>
  </si>
  <si>
    <t>11112139.G</t>
  </si>
  <si>
    <t>1000.MIG.0001.0068</t>
  </si>
  <si>
    <t>MHFJB8EM2P1115197</t>
  </si>
  <si>
    <t>2GDD276467</t>
  </si>
  <si>
    <t>11112147.G</t>
  </si>
  <si>
    <t>35.191.1.13</t>
  </si>
  <si>
    <t>1000.MIG.0001.0069</t>
  </si>
  <si>
    <t>MHFJB8EM7P1115261</t>
  </si>
  <si>
    <t>2GDD279185</t>
  </si>
  <si>
    <t>11112145.G</t>
  </si>
  <si>
    <t>35.191.1.15</t>
  </si>
  <si>
    <t>1000.MIG.0001.0070</t>
  </si>
  <si>
    <t>MHFJB8EM8P1115298</t>
  </si>
  <si>
    <t>2GDD278220</t>
  </si>
  <si>
    <t>11112136,G</t>
  </si>
  <si>
    <t>35.191.1.9</t>
  </si>
  <si>
    <t>1000.MIG.0001.0071</t>
  </si>
  <si>
    <t>MHFJB8EM0P1115361</t>
  </si>
  <si>
    <t>2GDD280190</t>
  </si>
  <si>
    <t>11112142.G</t>
  </si>
  <si>
    <t>1000.MIG.0001.0072</t>
  </si>
  <si>
    <t>MHFJB8EM7P1115406</t>
  </si>
  <si>
    <t>2GDD278786</t>
  </si>
  <si>
    <t>11112143.G</t>
  </si>
  <si>
    <t>1000.MIG.0001.0073</t>
  </si>
  <si>
    <t>MHFJB8EM5P1115453</t>
  </si>
  <si>
    <t>2GDD266984</t>
  </si>
  <si>
    <t>11112140.G</t>
  </si>
  <si>
    <t>1000.MIG.0001.0074</t>
  </si>
  <si>
    <t>MHFJB8EM2P1112736</t>
  </si>
  <si>
    <t>2GDD244282</t>
  </si>
  <si>
    <t>11112144.G</t>
  </si>
  <si>
    <r>
      <rPr>
        <b/>
        <sz val="11"/>
        <color rgb="FFFF0000"/>
        <rFont val="Calibri"/>
        <family val="2"/>
        <scheme val="minor"/>
      </rPr>
      <t>20240103</t>
    </r>
    <r>
      <rPr>
        <b/>
        <sz val="11"/>
        <color rgb="FF0000FF"/>
        <rFont val="Calibri"/>
        <family val="2"/>
        <scheme val="minor"/>
      </rPr>
      <t>WED</t>
    </r>
  </si>
  <si>
    <r>
      <t>#</t>
    </r>
    <r>
      <rPr>
        <b/>
        <sz val="11"/>
        <color theme="1"/>
        <rFont val="Calibri"/>
        <family val="2"/>
        <scheme val="minor"/>
      </rPr>
      <t>1770</t>
    </r>
  </si>
  <si>
    <t>REPLACEMENT ON HAND</t>
  </si>
  <si>
    <t>On process Proc</t>
  </si>
  <si>
    <t>G4FLPQ233721</t>
  </si>
  <si>
    <t>MF3PE812TPJ085335</t>
  </si>
  <si>
    <t>B1691DOP</t>
  </si>
  <si>
    <t>Creta Prime 1.5 IVT TWO TONE</t>
  </si>
  <si>
    <t>MHRRU1850KJ805257</t>
  </si>
  <si>
    <t>B2165PKM</t>
  </si>
  <si>
    <t>NUTRICIA INDONESIA SEJAHTERA. PT</t>
  </si>
  <si>
    <t>0000800/4/10/09/2023</t>
  </si>
  <si>
    <t>M20ANB11169</t>
  </si>
  <si>
    <t>MHFABAAA3P0011939</t>
  </si>
  <si>
    <t>BK1629AEU</t>
  </si>
  <si>
    <t>TOYOTA INNOVA ZENIX 2.0 V HV CVT MODELLISTA</t>
  </si>
  <si>
    <t>MHFJW8EM8L2379713</t>
  </si>
  <si>
    <t>L1288VX</t>
  </si>
  <si>
    <t>TIRTA INVESTAMA. PT</t>
  </si>
  <si>
    <t>0000724/4/10/07/2023</t>
  </si>
  <si>
    <t>M20ANB07735</t>
  </si>
  <si>
    <t>MHFABBAA8P0411906</t>
  </si>
  <si>
    <t>B1394DOJ</t>
  </si>
  <si>
    <t>TOYOTA INNOVA ZENIX 2.0 Q HV CVT TSS TCO MODELLISTA</t>
  </si>
  <si>
    <t>JT7X2RB80K7018160</t>
  </si>
  <si>
    <t>B2725UOI</t>
  </si>
  <si>
    <t>0000774/4/10/09/2023</t>
  </si>
  <si>
    <t>Utama Chassis Number</t>
  </si>
  <si>
    <t>select x.*,</t>
  </si>
  <si>
    <t>) x</t>
  </si>
  <si>
    <t>left join</t>
  </si>
  <si>
    <t>select replace(a.AGREEMENT_NO, '.', '/') AGREEMENT_NO, a.FA_CODE,</t>
  </si>
  <si>
    <t>c.CHASSIS_NO, c.PLAT_NO, b.ITEM_NAME</t>
  </si>
  <si>
    <t>from IFINOPL.dbo.AGREEMENT_ASSET a</t>
  </si>
  <si>
    <t>join IFINAMS.dbo.ASSET b</t>
  </si>
  <si>
    <t>on a.FA_CODE = b.CODE</t>
  </si>
  <si>
    <t>join IFINAMS.dbo.ASSET_VEHICLE c</t>
  </si>
  <si>
    <t>) y</t>
  </si>
  <si>
    <t>on x.AGREEMENT_NO = y.AGREEMENT_NO</t>
  </si>
  <si>
    <t>and x.CHASSIS_NO_GTS = y.CHASSIS_NO</t>
  </si>
  <si>
    <t>and x.POLICE_NO_GTS = y.PLAT_NO</t>
  </si>
  <si>
    <t>AGREEMENT_NO</t>
  </si>
  <si>
    <t>CHASSIS_NO_GTS</t>
  </si>
  <si>
    <t>POLICE_NO_GTS</t>
  </si>
  <si>
    <t>CHASSIS_NO_MAIN</t>
  </si>
  <si>
    <t>POLICE_NO_MAIN</t>
  </si>
  <si>
    <t>FA_CODE</t>
  </si>
  <si>
    <t>ITEM_NAME</t>
  </si>
  <si>
    <t>COLT L300 DIESEL E-2 PU STD</t>
  </si>
  <si>
    <t>VOXY BUILT UP A/T</t>
  </si>
  <si>
    <t>ALL NEW KIJANG INNOVA 2.0 G M/T BENSIN</t>
  </si>
  <si>
    <t>HRV 1.5LE CVT</t>
  </si>
  <si>
    <t>GRAN MAX 1.3 BLIND VAN FH</t>
  </si>
  <si>
    <t>4120038833</t>
  </si>
  <si>
    <t>4120037141</t>
  </si>
  <si>
    <t>y.*, '|' [|],</t>
  </si>
  <si>
    <t>z.ASSET_CODE, z.CHASSIS_NO, z.PLAT_NO, z.TYPE_ITEM_NAME</t>
  </si>
  <si>
    <t>left join IFINAMS.dbo.ASSET_VEHICLE z</t>
  </si>
  <si>
    <t>on x.CHASSIS_NO_MAIN = z.CHASSIS_NO</t>
  </si>
  <si>
    <t>and x.POLICE_NO_MAIN = z.PLAT_NO</t>
  </si>
  <si>
    <t>|</t>
  </si>
  <si>
    <t>2001.AST.2312.00072</t>
  </si>
  <si>
    <t>GRAN MAX 1.3 BLIND VAN AC</t>
  </si>
  <si>
    <t>2001.AST.2312.00137</t>
  </si>
  <si>
    <t>INNOVA ZENIX 2.0 V HV CVT MODELLISTA</t>
  </si>
  <si>
    <t>2001.AST.2312.00139</t>
  </si>
  <si>
    <t>INNOVA ZENIX 2.0 Q HV CVT TSS MODELLISTA</t>
  </si>
  <si>
    <t>2001.AST.2401.00001</t>
  </si>
  <si>
    <t>CRETA PRIME IVT</t>
  </si>
  <si>
    <t>COLT L300 DIESEL EURO 4 CABIN CHASSIS</t>
  </si>
  <si>
    <t>4120039550</t>
  </si>
  <si>
    <t>4120043868</t>
  </si>
  <si>
    <t>select '0000724/4/10/07/2023' AGREEMENT_NO, 'MHFJW8EM8L2379713' CHASSIS_NO_GTS, 'L1288VX'  POLICE_NO_GTS, 'MHFABAAA3P0011939' CHASSIS_NO_MAIN, 'BK1629AEU' POLICE_NO_MAIN union all</t>
  </si>
  <si>
    <t>select '0001464/4/01/08/2023' AGREEMENT_NO, 'MHML0PU39GK197680' CHASSIS_NO_GTS, 'B9242PCL' POLICE_NO_GTS, 'PAEL67MYNPB001237' CHASSIS_NO_MAIN, 'B9409KXW'  POLICE_NO_MAIN union all</t>
  </si>
  <si>
    <t>select '0000774/4/10/09/2023' AGREEMENT_NO, 'JT7X2RB80K7018160' CHASSIS_NO_GTS, 'B2725UOI' POLICE_NO_GTS, 'MHFABBAA8P0411906' CHASSIS_NO_MAIN, 'B1394DOJ'  POLICE_NO_MAIN union all</t>
  </si>
  <si>
    <t>select '0000800/4/10/09/2023' AGREEMENT_NO, 'MHRRU1850KJ805257' CHASSIS_NO_GTS, 'B2165PKM' POLICE_NO_GTS, 'MF3PE812TPJ085335' CHASSIS_NO_MAIN, 'B1691DOP'  POLICE_NO_MAIN union all</t>
  </si>
  <si>
    <t>select '0001518/4/01/09/2023' AGREEMENT_NO, 'MHKB3BA1JLK070815' CHASSIS_NO_GTS, 'B9953PCQ' POLICE_NO_GTS, 'MHKB3BA1JPK091559' CHASSIS_NO_MAIN, 'B9808PCW'  POLICE_NO_MAIN</t>
  </si>
  <si>
    <r>
      <t xml:space="preserve">                                                          ,@p_asset_code_new = N'</t>
    </r>
    <r>
      <rPr>
        <b/>
        <sz val="11"/>
        <color theme="1"/>
        <rFont val="Consolas"/>
        <family val="3"/>
      </rPr>
      <t>4120043868</t>
    </r>
    <r>
      <rPr>
        <sz val="11"/>
        <color theme="1"/>
        <rFont val="Consolas"/>
        <family val="3"/>
      </rPr>
      <t xml:space="preserve">'           -- code asset utama </t>
    </r>
  </si>
  <si>
    <r>
      <t xml:space="preserve">                                                          ,@p_asset_code_gts = N'</t>
    </r>
    <r>
      <rPr>
        <b/>
        <sz val="11"/>
        <color theme="1"/>
        <rFont val="Consolas"/>
        <family val="3"/>
      </rPr>
      <t>4120034811</t>
    </r>
    <r>
      <rPr>
        <sz val="11"/>
        <color theme="1"/>
        <rFont val="Consolas"/>
        <family val="3"/>
      </rPr>
      <t xml:space="preserve">'           -- code asset gts </t>
    </r>
  </si>
  <si>
    <r>
      <t xml:space="preserve">                                                          ,@p_mtn_remark     = N'</t>
    </r>
    <r>
      <rPr>
        <b/>
        <sz val="11"/>
        <color theme="1"/>
        <rFont val="Consolas"/>
        <family val="3"/>
      </rPr>
      <t>Issue #1770</t>
    </r>
    <r>
      <rPr>
        <sz val="11"/>
        <color theme="1"/>
        <rFont val="Consolas"/>
        <family val="3"/>
      </rPr>
      <t xml:space="preserve">'          -- keterangan maintenance </t>
    </r>
  </si>
  <si>
    <r>
      <t xml:space="preserve">                                                          ,@p_mtn_cre_by     = N'</t>
    </r>
    <r>
      <rPr>
        <b/>
        <sz val="11"/>
        <color theme="1"/>
        <rFont val="Consolas"/>
        <family val="3"/>
      </rPr>
      <t>Aryo Budi D.P.</t>
    </r>
    <r>
      <rPr>
        <sz val="11"/>
        <color theme="1"/>
        <rFont val="Consolas"/>
        <family val="3"/>
      </rPr>
      <t xml:space="preserve">'       -- PIC maintenance  </t>
    </r>
  </si>
  <si>
    <t>FAILED</t>
  </si>
  <si>
    <r>
      <rPr>
        <b/>
        <sz val="11"/>
        <color rgb="FFFF0000"/>
        <rFont val="Calibri"/>
        <family val="2"/>
        <scheme val="minor"/>
      </rPr>
      <t>20240104</t>
    </r>
    <r>
      <rPr>
        <b/>
        <sz val="11"/>
        <color rgb="FF0000FF"/>
        <rFont val="Calibri"/>
        <family val="2"/>
        <scheme val="minor"/>
      </rPr>
      <t>THU</t>
    </r>
  </si>
  <si>
    <t>0000148/4/10/11/2023</t>
  </si>
  <si>
    <r>
      <t>#</t>
    </r>
    <r>
      <rPr>
        <b/>
        <sz val="11"/>
        <color theme="1"/>
        <rFont val="Calibri"/>
        <family val="2"/>
        <scheme val="minor"/>
      </rPr>
      <t>1590</t>
    </r>
  </si>
  <si>
    <t xml:space="preserve">    set @msg = 'Harap diisi Maintenance Remark';</t>
  </si>
  <si>
    <t xml:space="preserve">    raiserror(@msg, 16, 1) ;</t>
  </si>
  <si>
    <t xml:space="preserve">    return</t>
  </si>
  <si>
    <t xml:space="preserve">    set @msg = 'Harap diisi Maintenance Cre By';</t>
  </si>
  <si>
    <t xml:space="preserve">    raiserror(@msg, 16, 1);</t>
  </si>
  <si>
    <t>update dbo.handover_asset</t>
  </si>
  <si>
    <t>fa_code = @fa_code</t>
  </si>
  <si>
    <t>where code = @code_handover</t>
  </si>
  <si>
    <t>update ifinopl.dbo.application_asset</t>
  </si>
  <si>
    <t>where ASSET_NO = @asset_no</t>
  </si>
  <si>
    <t>insert into IFINOPL.dbo.MTN_DATA_DSF_LOG</t>
  </si>
  <si>
    <t xml:space="preserve">    MAINTENANCE_NAME</t>
  </si>
  <si>
    <t xml:space="preserve">    ,REMARK</t>
  </si>
  <si>
    <t xml:space="preserve">    ,TABEL_UTAMA</t>
  </si>
  <si>
    <t xml:space="preserve">    ,REFF_1</t>
  </si>
  <si>
    <t xml:space="preserve">    ,REFF_2</t>
  </si>
  <si>
    <t xml:space="preserve">    ,REFF_3</t>
  </si>
  <si>
    <t xml:space="preserve">    ,CRE_DATE</t>
  </si>
  <si>
    <t xml:space="preserve">    ,CRE_BY</t>
  </si>
  <si>
    <t xml:space="preserve">    'MTN PERUBAHAN ASSET'</t>
  </si>
  <si>
    <t xml:space="preserve">    ,@p_mtn_remark</t>
  </si>
  <si>
    <t xml:space="preserve">    ,'HANDOVER_ASSET'</t>
  </si>
  <si>
    <t xml:space="preserve">    ,@code_handover</t>
  </si>
  <si>
    <t xml:space="preserve">    ,null -- REFF_2 - nvarchar(50)</t>
  </si>
  <si>
    <t xml:space="preserve">    ,null -- REFF_3 - nvarchar(50)</t>
  </si>
  <si>
    <t xml:space="preserve">    ,getdate()</t>
  </si>
  <si>
    <t xml:space="preserve">    ,@p_mtn_cre_by</t>
  </si>
  <si>
    <t xml:space="preserve">    ,'APPLICATION_ASSET'</t>
  </si>
  <si>
    <t xml:space="preserve">    ,@asset_no</t>
  </si>
  <si>
    <t>select * from IFINOPL.dbo.MTN_DATA_DSF_LOG</t>
  </si>
  <si>
    <t>if @@ERROR &gt; 0</t>
  </si>
  <si>
    <t xml:space="preserve">    rollback transaction</t>
  </si>
  <si>
    <t xml:space="preserve">    select 'Error'</t>
  </si>
  <si>
    <t>else</t>
  </si>
  <si>
    <t xml:space="preserve">    --commit transaction</t>
  </si>
  <si>
    <r>
      <t xml:space="preserve">declare  </t>
    </r>
    <r>
      <rPr>
        <i/>
        <sz val="11"/>
        <color rgb="FFFF0000"/>
        <rFont val="Consolas"/>
        <family val="3"/>
      </rPr>
      <t>@</t>
    </r>
    <r>
      <rPr>
        <b/>
        <i/>
        <sz val="11"/>
        <color rgb="FFFF0000"/>
        <rFont val="Consolas"/>
        <family val="3"/>
      </rPr>
      <t>code_handover</t>
    </r>
    <r>
      <rPr>
        <sz val="11"/>
        <color theme="1"/>
        <rFont val="Consolas"/>
        <family val="3"/>
      </rPr>
      <t xml:space="preserve">  nvarchar(50)   = '</t>
    </r>
    <r>
      <rPr>
        <b/>
        <sz val="11"/>
        <color rgb="FF0000FF"/>
        <rFont val="Consolas"/>
        <family val="3"/>
      </rPr>
      <t>2008.HNR.2312.000187</t>
    </r>
    <r>
      <rPr>
        <sz val="11"/>
        <color theme="1"/>
        <rFont val="Consolas"/>
        <family val="3"/>
      </rPr>
      <t>'</t>
    </r>
  </si>
  <si>
    <r>
      <t xml:space="preserve">        ,</t>
    </r>
    <r>
      <rPr>
        <i/>
        <sz val="11"/>
        <color rgb="FFFF0000"/>
        <rFont val="Consolas"/>
        <family val="3"/>
      </rPr>
      <t>@</t>
    </r>
    <r>
      <rPr>
        <b/>
        <i/>
        <sz val="11"/>
        <color rgb="FFFF0000"/>
        <rFont val="Consolas"/>
        <family val="3"/>
      </rPr>
      <t>fa_code</t>
    </r>
    <r>
      <rPr>
        <sz val="11"/>
        <color theme="1"/>
        <rFont val="Consolas"/>
        <family val="3"/>
      </rPr>
      <t xml:space="preserve">        nvarchar(50)   = '</t>
    </r>
    <r>
      <rPr>
        <b/>
        <sz val="11"/>
        <color rgb="FF0000FF"/>
        <rFont val="Consolas"/>
        <family val="3"/>
      </rPr>
      <t>4120043967</t>
    </r>
    <r>
      <rPr>
        <sz val="11"/>
        <color theme="1"/>
        <rFont val="Consolas"/>
        <family val="3"/>
      </rPr>
      <t>'</t>
    </r>
  </si>
  <si>
    <r>
      <t xml:space="preserve">        ,</t>
    </r>
    <r>
      <rPr>
        <i/>
        <sz val="11"/>
        <color rgb="FFFF0000"/>
        <rFont val="Consolas"/>
        <family val="3"/>
      </rPr>
      <t>@</t>
    </r>
    <r>
      <rPr>
        <b/>
        <i/>
        <sz val="11"/>
        <color rgb="FFFF0000"/>
        <rFont val="Consolas"/>
        <family val="3"/>
      </rPr>
      <t>asset_no</t>
    </r>
    <r>
      <rPr>
        <sz val="11"/>
        <color theme="1"/>
        <rFont val="Consolas"/>
        <family val="3"/>
      </rPr>
      <t xml:space="preserve">       nvarchar(50)   = '</t>
    </r>
    <r>
      <rPr>
        <b/>
        <sz val="11"/>
        <color rgb="FF0000FF"/>
        <rFont val="Consolas"/>
        <family val="3"/>
      </rPr>
      <t>2008.OPLAA.2312.000346</t>
    </r>
    <r>
      <rPr>
        <sz val="11"/>
        <color theme="1"/>
        <rFont val="Consolas"/>
        <family val="3"/>
      </rPr>
      <t>'</t>
    </r>
  </si>
  <si>
    <t>-- insert ke tabel maintenance log</t>
  </si>
  <si>
    <t xml:space="preserve">    select 'Sukses'</t>
  </si>
  <si>
    <r>
      <t xml:space="preserve">        ,</t>
    </r>
    <r>
      <rPr>
        <i/>
        <sz val="11"/>
        <color rgb="FFFF0000"/>
        <rFont val="Consolas"/>
        <family val="3"/>
      </rPr>
      <t>@</t>
    </r>
    <r>
      <rPr>
        <b/>
        <i/>
        <sz val="11"/>
        <color rgb="FFFF0000"/>
        <rFont val="Consolas"/>
        <family val="3"/>
      </rPr>
      <t>p_mtn_remark</t>
    </r>
    <r>
      <rPr>
        <sz val="11"/>
        <color theme="1"/>
        <rFont val="Consolas"/>
        <family val="3"/>
      </rPr>
      <t xml:space="preserve">   nvarchar(4000)</t>
    </r>
  </si>
  <si>
    <r>
      <t xml:space="preserve">        ,</t>
    </r>
    <r>
      <rPr>
        <i/>
        <sz val="11"/>
        <color rgb="FFFF0000"/>
        <rFont val="Consolas"/>
        <family val="3"/>
      </rPr>
      <t>@</t>
    </r>
    <r>
      <rPr>
        <b/>
        <i/>
        <sz val="11"/>
        <color rgb="FFFF0000"/>
        <rFont val="Consolas"/>
        <family val="3"/>
      </rPr>
      <t>p_mtn_cre_by</t>
    </r>
    <r>
      <rPr>
        <sz val="11"/>
        <color theme="1"/>
        <rFont val="Consolas"/>
        <family val="3"/>
      </rPr>
      <t xml:space="preserve">   nvarchar(250)</t>
    </r>
  </si>
  <si>
    <r>
      <t xml:space="preserve">        ,</t>
    </r>
    <r>
      <rPr>
        <i/>
        <sz val="11"/>
        <color rgb="FFFF0000"/>
        <rFont val="Consolas"/>
        <family val="3"/>
      </rPr>
      <t>@</t>
    </r>
    <r>
      <rPr>
        <b/>
        <i/>
        <sz val="11"/>
        <color rgb="FFFF0000"/>
        <rFont val="Consolas"/>
        <family val="3"/>
      </rPr>
      <t>msg</t>
    </r>
    <r>
      <rPr>
        <sz val="11"/>
        <color theme="1"/>
        <rFont val="Consolas"/>
        <family val="3"/>
      </rPr>
      <t xml:space="preserve">            nvarchar(max)</t>
    </r>
  </si>
  <si>
    <r>
      <t>if (isnull(</t>
    </r>
    <r>
      <rPr>
        <i/>
        <sz val="11"/>
        <color rgb="FFFF0000"/>
        <rFont val="Consolas"/>
        <family val="3"/>
      </rPr>
      <t>@</t>
    </r>
    <r>
      <rPr>
        <b/>
        <i/>
        <sz val="11"/>
        <color rgb="FFFF0000"/>
        <rFont val="Consolas"/>
        <family val="3"/>
      </rPr>
      <t>p_mtn_remark</t>
    </r>
    <r>
      <rPr>
        <sz val="11"/>
        <color theme="1"/>
        <rFont val="Consolas"/>
        <family val="3"/>
      </rPr>
      <t>, '') = '')</t>
    </r>
  </si>
  <si>
    <r>
      <t xml:space="preserve">GAGAL DIPROSES KARENA </t>
    </r>
    <r>
      <rPr>
        <b/>
        <sz val="11"/>
        <color rgb="FFFF0000"/>
        <rFont val="Consolas"/>
        <family val="3"/>
      </rPr>
      <t>BUILT_YEAR</t>
    </r>
    <r>
      <rPr>
        <sz val="11"/>
        <color theme="1"/>
        <rFont val="Calibri"/>
        <family val="2"/>
        <scheme val="minor"/>
      </rPr>
      <t xml:space="preserve"> = </t>
    </r>
    <r>
      <rPr>
        <b/>
        <sz val="11"/>
        <color theme="1"/>
        <rFont val="Calibri"/>
        <family val="2"/>
        <scheme val="minor"/>
      </rPr>
      <t>KOSONG</t>
    </r>
    <r>
      <rPr>
        <sz val="11"/>
        <color theme="1"/>
        <rFont val="Calibri"/>
        <family val="2"/>
        <scheme val="minor"/>
      </rPr>
      <t xml:space="preserve"> (</t>
    </r>
    <r>
      <rPr>
        <b/>
        <sz val="11"/>
        <color rgb="FFFF0000"/>
        <rFont val="Consolas"/>
        <family val="3"/>
      </rPr>
      <t>null</t>
    </r>
    <r>
      <rPr>
        <sz val="11"/>
        <color theme="1"/>
        <rFont val="Calibri"/>
        <family val="2"/>
        <scheme val="minor"/>
      </rPr>
      <t>)</t>
    </r>
  </si>
  <si>
    <t>select a.CHASSIS_NO, a.ASSET_CODE, a.BUILT_YEAR, a.*</t>
  </si>
  <si>
    <t>from IFINAMS.dbo.ASSET_VEHICLE a</t>
  </si>
  <si>
    <t>where a.CHASSIS_NO in (</t>
  </si>
  <si>
    <r>
      <t>'</t>
    </r>
    <r>
      <rPr>
        <b/>
        <sz val="11"/>
        <color theme="1"/>
        <rFont val="Consolas"/>
        <family val="3"/>
      </rPr>
      <t>MHFABAAA3P0011939</t>
    </r>
    <r>
      <rPr>
        <sz val="11"/>
        <color theme="1"/>
        <rFont val="Consolas"/>
        <family val="3"/>
      </rPr>
      <t>',</t>
    </r>
  </si>
  <si>
    <r>
      <t>'</t>
    </r>
    <r>
      <rPr>
        <b/>
        <sz val="11"/>
        <color theme="1"/>
        <rFont val="Consolas"/>
        <family val="3"/>
      </rPr>
      <t>MHFABBAA8P0411906</t>
    </r>
    <r>
      <rPr>
        <sz val="11"/>
        <color theme="1"/>
        <rFont val="Consolas"/>
        <family val="3"/>
      </rPr>
      <t>',</t>
    </r>
  </si>
  <si>
    <r>
      <t>'</t>
    </r>
    <r>
      <rPr>
        <b/>
        <sz val="11"/>
        <color theme="1"/>
        <rFont val="Consolas"/>
        <family val="3"/>
      </rPr>
      <t>MF3PE812TPJ085335</t>
    </r>
    <r>
      <rPr>
        <sz val="11"/>
        <color theme="1"/>
        <rFont val="Consolas"/>
        <family val="3"/>
      </rPr>
      <t>'</t>
    </r>
  </si>
  <si>
    <r>
      <t xml:space="preserve">exec </t>
    </r>
    <r>
      <rPr>
        <i/>
        <sz val="11"/>
        <color rgb="FFFF0000"/>
        <rFont val="Consolas"/>
        <family val="3"/>
      </rPr>
      <t>IFINOPL</t>
    </r>
    <r>
      <rPr>
        <sz val="11"/>
        <color theme="1"/>
        <rFont val="Consolas"/>
        <family val="3"/>
      </rPr>
      <t>.dbo.</t>
    </r>
    <r>
      <rPr>
        <b/>
        <sz val="11"/>
        <color rgb="FFFF0000"/>
        <rFont val="Consolas"/>
        <family val="3"/>
      </rPr>
      <t>XSP_MTN_CHANGE_ASSET_GTS_TO_ASSET_UTAMA</t>
    </r>
    <r>
      <rPr>
        <sz val="11"/>
        <color theme="1"/>
        <rFont val="Consolas"/>
        <family val="3"/>
      </rPr>
      <t xml:space="preserve">   @p_agreement_no   = N'</t>
    </r>
    <r>
      <rPr>
        <b/>
        <sz val="11"/>
        <color theme="1"/>
        <rFont val="Consolas"/>
        <family val="3"/>
      </rPr>
      <t>0001464/4/01/08/2023</t>
    </r>
    <r>
      <rPr>
        <sz val="11"/>
        <color theme="1"/>
        <rFont val="Consolas"/>
        <family val="3"/>
      </rPr>
      <t>' -- agreement no</t>
    </r>
  </si>
  <si>
    <t>0000565/4/10/01/2024</t>
  </si>
  <si>
    <t>DONE…!!!</t>
  </si>
  <si>
    <r>
      <t>#</t>
    </r>
    <r>
      <rPr>
        <b/>
        <sz val="11"/>
        <color theme="1"/>
        <rFont val="Calibri"/>
        <family val="2"/>
        <scheme val="minor"/>
      </rPr>
      <t>1792</t>
    </r>
  </si>
  <si>
    <t>179/OPL-AGR/NM/01/2024</t>
  </si>
  <si>
    <t>000111/OPL-AGR/02/2021</t>
  </si>
  <si>
    <t>363811622</t>
  </si>
  <si>
    <t>ASSET_RV_AMOUNT</t>
  </si>
  <si>
    <t xml:space="preserve">    where a.APPLICATION_NO = replace('0000148/4/10/11/2023', '/', '.');</t>
  </si>
  <si>
    <t xml:space="preserve">    MAIN_CONTRACT_NO = '000111/OPL-AGR/02/2021' -- 179/OPL-AGR/NM/01/2024</t>
  </si>
  <si>
    <t xml:space="preserve">    where APPLICATION_NO = replace('0000148/4/10/11/2023', '/', '.');</t>
  </si>
  <si>
    <t>346082973</t>
  </si>
  <si>
    <t>55877863.36</t>
  </si>
  <si>
    <t>3.2</t>
  </si>
  <si>
    <t>exec IFINOPL.dbo.XSP_MTN_APPLICATION_ROA  @p_application_no = N'0000407.4.08.12.2023' -- NOMOR APPLICATION</t>
  </si>
  <si>
    <t xml:space="preserve">                                         ,@p_asset_no = N'2008.OPLAA.2312.000140'     -- JIKA SEMUA ASSET MAKA ISI ALL, JIKA PER ASSET MAKA ISI NO ASSETNY</t>
  </si>
  <si>
    <t xml:space="preserve">                                         ,@p_average_asset_amount = 346082973         -- 278515405.50 -- AMOUNT AVERAGE ASSET</t>
  </si>
  <si>
    <t xml:space="preserve">                                         ,@p_yearly_profit_amount = 55877863.36       -- -31936692.30 -- AMOUNT YEARLY PROFIT</t>
  </si>
  <si>
    <t xml:space="preserve">                                         ,@P_ROA_PCT = 3.2 -- -11.466760              -- ROA</t>
  </si>
  <si>
    <t xml:space="preserve">                                         ,@P_MTN_REMARK = N'Issue #1705'              -- REMARK</t>
  </si>
  <si>
    <t xml:space="preserve">                                         ,@P_MTN_CRE_BY = N'Aryo Budi D.P.'           -- CREBY</t>
  </si>
  <si>
    <t xml:space="preserve">                                         ,@p_asset_no = N'2008.OPLAA.2312.000183'     -- JIKA SEMUA ASSET MAKA ISI ALL, JIKA PER ASSET MAKA ISI NO ASSETNY</t>
  </si>
  <si>
    <t xml:space="preserve">                                         ,@p_asset_no = N'2008.OPLAA.2312.000184'     -- JIKA SEMUA ASSET MAKA ISI ALL, JIKA PER ASSET MAKA ISI NO ASSETNY</t>
  </si>
  <si>
    <t xml:space="preserve">                                         ,@p_asset_no = N'2008.OPLAA.2312.000185'     -- JIKA SEMUA ASSET MAKA ISI ALL, JIKA PER ASSET MAKA ISI NO ASSETNY</t>
  </si>
  <si>
    <t xml:space="preserve">                                         ,@p_asset_no = N'2008.OPLAA.2312.000186'     -- JIKA SEMUA ASSET MAKA ISI ALL, JIKA PER ASSET MAKA ISI NO ASSETNY</t>
  </si>
  <si>
    <t xml:space="preserve">                                         ,@p_asset_no = N'2008.OPLAA.2312.000187'     -- JIKA SEMUA ASSET MAKA ISI ALL, JIKA PER ASSET MAKA ISI NO ASSETNY</t>
  </si>
  <si>
    <t>a.APPLICATION_NO, a.ASSET_NO,</t>
  </si>
  <si>
    <t>a.AVERAGE_ASSET_AMOUNT,</t>
  </si>
  <si>
    <t>a.YEARLY_PROFIT_AMOUNT,</t>
  </si>
  <si>
    <t>a.ROA_PCT,</t>
  </si>
  <si>
    <t>where a.APPLICATION_NO = replace('0000407/4/08/12/2023', '/', '.')</t>
  </si>
  <si>
    <r>
      <t>#</t>
    </r>
    <r>
      <rPr>
        <b/>
        <sz val="11"/>
        <color theme="1"/>
        <rFont val="Calibri"/>
        <family val="2"/>
        <scheme val="minor"/>
      </rPr>
      <t>1787</t>
    </r>
  </si>
  <si>
    <r>
      <t>0001691/4/08/</t>
    </r>
    <r>
      <rPr>
        <b/>
        <sz val="11"/>
        <color rgb="FF0000FF"/>
        <rFont val="Calibri"/>
        <family val="2"/>
        <scheme val="minor"/>
      </rPr>
      <t>12</t>
    </r>
    <r>
      <rPr>
        <b/>
        <sz val="11"/>
        <color theme="1"/>
        <rFont val="Calibri"/>
        <family val="2"/>
        <scheme val="minor"/>
      </rPr>
      <t>/20</t>
    </r>
    <r>
      <rPr>
        <b/>
        <sz val="11"/>
        <color rgb="FF0000FF"/>
        <rFont val="Calibri"/>
        <family val="2"/>
        <scheme val="minor"/>
      </rPr>
      <t>23</t>
    </r>
  </si>
  <si>
    <r>
      <t>0001692/4/08/</t>
    </r>
    <r>
      <rPr>
        <b/>
        <sz val="11"/>
        <color rgb="FF0000FF"/>
        <rFont val="Calibri"/>
        <family val="2"/>
        <scheme val="minor"/>
      </rPr>
      <t>12</t>
    </r>
    <r>
      <rPr>
        <b/>
        <sz val="11"/>
        <color theme="1"/>
        <rFont val="Calibri"/>
        <family val="2"/>
        <scheme val="minor"/>
      </rPr>
      <t>/20</t>
    </r>
    <r>
      <rPr>
        <b/>
        <sz val="11"/>
        <color rgb="FF0000FF"/>
        <rFont val="Calibri"/>
        <family val="2"/>
        <scheme val="minor"/>
      </rPr>
      <t>23</t>
    </r>
  </si>
  <si>
    <r>
      <t>0001691/4/08/</t>
    </r>
    <r>
      <rPr>
        <b/>
        <sz val="11"/>
        <color rgb="FFFF0000"/>
        <rFont val="Calibri"/>
        <family val="2"/>
        <scheme val="minor"/>
      </rPr>
      <t>01</t>
    </r>
    <r>
      <rPr>
        <b/>
        <sz val="11"/>
        <color theme="1"/>
        <rFont val="Calibri"/>
        <family val="2"/>
        <scheme val="minor"/>
      </rPr>
      <t>/20</t>
    </r>
    <r>
      <rPr>
        <b/>
        <sz val="11"/>
        <color rgb="FFFF0000"/>
        <rFont val="Calibri"/>
        <family val="2"/>
        <scheme val="minor"/>
      </rPr>
      <t>24</t>
    </r>
  </si>
  <si>
    <r>
      <t>0001692/4/08/</t>
    </r>
    <r>
      <rPr>
        <b/>
        <sz val="11"/>
        <color rgb="FFFF0000"/>
        <rFont val="Calibri"/>
        <family val="2"/>
        <scheme val="minor"/>
      </rPr>
      <t>01</t>
    </r>
    <r>
      <rPr>
        <b/>
        <sz val="11"/>
        <color theme="1"/>
        <rFont val="Calibri"/>
        <family val="2"/>
        <scheme val="minor"/>
      </rPr>
      <t>/20</t>
    </r>
    <r>
      <rPr>
        <b/>
        <sz val="11"/>
        <color rgb="FFFF0000"/>
        <rFont val="Calibri"/>
        <family val="2"/>
        <scheme val="minor"/>
      </rPr>
      <t>24</t>
    </r>
  </si>
  <si>
    <r>
      <t>0001693/4/08/</t>
    </r>
    <r>
      <rPr>
        <b/>
        <sz val="11"/>
        <color rgb="FFFF0000"/>
        <rFont val="Calibri"/>
        <family val="2"/>
        <scheme val="minor"/>
      </rPr>
      <t>01</t>
    </r>
    <r>
      <rPr>
        <b/>
        <sz val="11"/>
        <color theme="1"/>
        <rFont val="Calibri"/>
        <family val="2"/>
        <scheme val="minor"/>
      </rPr>
      <t>/20</t>
    </r>
    <r>
      <rPr>
        <b/>
        <sz val="11"/>
        <color rgb="FFFF0000"/>
        <rFont val="Calibri"/>
        <family val="2"/>
        <scheme val="minor"/>
      </rPr>
      <t>24</t>
    </r>
  </si>
  <si>
    <t>-- ISSUE #1787 --</t>
  </si>
  <si>
    <t>begin transaction;</t>
  </si>
  <si>
    <t>replace('0001693/4/08/01/2024', '/', '.'),</t>
  </si>
  <si>
    <t>replace('0001691/4/08/11/2023', '/', '.')</t>
  </si>
  <si>
    <t>rollback transaction ;</t>
  </si>
  <si>
    <t>select CODE, AGREEMENT_EXTERNAL_NO, *</t>
  </si>
  <si>
    <t>from IFINOPL.dbo.REALIZATION</t>
  </si>
  <si>
    <t>where AGREEMENT_NO in (</t>
  </si>
  <si>
    <t>select *</t>
  </si>
  <si>
    <t>from IFINOPL.dbo.MTN_REALIZATION_CONTRACT</t>
  </si>
  <si>
    <t>where REALIZATION_NO = '2008.OPLRLZ.2401.000007';</t>
  </si>
  <si>
    <t>set  AGREEMENT_NO = replace('0001691/4/08/11/2023', '/', '.')</t>
  </si>
  <si>
    <t xml:space="preserve">  ,AGREEMENT_EXTERNAL_NO = replace('0001691/4/08/11/2023', '.', '/')</t>
  </si>
  <si>
    <t xml:space="preserve">  ,MOD_DATE = getdate()</t>
  </si>
  <si>
    <t xml:space="preserve">  ,MOD_BY = 'Aryo Budi D.P.'</t>
  </si>
  <si>
    <t>where CODE = '2008.OPLRLZ.2401.000007';</t>
  </si>
  <si>
    <r>
      <t>00016</t>
    </r>
    <r>
      <rPr>
        <b/>
        <sz val="11"/>
        <color rgb="FF0000FF"/>
        <rFont val="Calibri"/>
        <family val="2"/>
        <scheme val="minor"/>
      </rPr>
      <t>91</t>
    </r>
    <r>
      <rPr>
        <b/>
        <sz val="11"/>
        <color theme="1"/>
        <rFont val="Calibri"/>
        <family val="2"/>
        <scheme val="minor"/>
      </rPr>
      <t>/4/08/</t>
    </r>
    <r>
      <rPr>
        <b/>
        <sz val="11"/>
        <color rgb="FF0000FF"/>
        <rFont val="Calibri"/>
        <family val="2"/>
        <scheme val="minor"/>
      </rPr>
      <t>11</t>
    </r>
    <r>
      <rPr>
        <b/>
        <sz val="11"/>
        <color theme="1"/>
        <rFont val="Calibri"/>
        <family val="2"/>
        <scheme val="minor"/>
      </rPr>
      <t>/20</t>
    </r>
    <r>
      <rPr>
        <b/>
        <sz val="11"/>
        <color rgb="FF0000FF"/>
        <rFont val="Calibri"/>
        <family val="2"/>
        <scheme val="minor"/>
      </rPr>
      <t>23</t>
    </r>
  </si>
  <si>
    <r>
      <t>00016</t>
    </r>
    <r>
      <rPr>
        <b/>
        <sz val="11"/>
        <color rgb="FF0000FF"/>
        <rFont val="Calibri"/>
        <family val="2"/>
        <scheme val="minor"/>
      </rPr>
      <t>93</t>
    </r>
    <r>
      <rPr>
        <b/>
        <sz val="11"/>
        <color theme="1"/>
        <rFont val="Calibri"/>
        <family val="2"/>
        <scheme val="minor"/>
      </rPr>
      <t>/4/08/</t>
    </r>
    <r>
      <rPr>
        <b/>
        <sz val="11"/>
        <color rgb="FF0000FF"/>
        <rFont val="Calibri"/>
        <family val="2"/>
        <scheme val="minor"/>
      </rPr>
      <t>11</t>
    </r>
    <r>
      <rPr>
        <b/>
        <sz val="11"/>
        <color theme="1"/>
        <rFont val="Calibri"/>
        <family val="2"/>
        <scheme val="minor"/>
      </rPr>
      <t>/20</t>
    </r>
    <r>
      <rPr>
        <b/>
        <sz val="11"/>
        <color rgb="FF0000FF"/>
        <rFont val="Calibri"/>
        <family val="2"/>
        <scheme val="minor"/>
      </rPr>
      <t>23</t>
    </r>
  </si>
  <si>
    <t>1118</t>
  </si>
  <si>
    <t>1186</t>
  </si>
  <si>
    <t>1205</t>
  </si>
  <si>
    <t>1230</t>
  </si>
  <si>
    <t>1244</t>
  </si>
  <si>
    <t>1245</t>
  </si>
  <si>
    <t>no aplikasi Ifin :</t>
  </si>
  <si>
    <t>no pelaksana actual :</t>
  </si>
  <si>
    <t>0001207/4/08/11/2023</t>
  </si>
  <si>
    <t>00008/OPL-AGR/01/2020</t>
  </si>
  <si>
    <r>
      <t xml:space="preserve">NO KONTRAK INDUK --&gt; </t>
    </r>
    <r>
      <rPr>
        <b/>
        <sz val="11"/>
        <color theme="1"/>
        <rFont val="Calibri"/>
        <family val="2"/>
        <scheme val="minor"/>
      </rPr>
      <t>SUDAH SESUAI</t>
    </r>
  </si>
  <si>
    <t xml:space="preserve">    where a.AGREEMENT_NO = replace('0000406/4/08/12/2023', '/', '.');</t>
  </si>
  <si>
    <t xml:space="preserve">    where a.APPLICATION_NO = replace('0000406/4/08/12/2023', '/', '.');</t>
  </si>
  <si>
    <t xml:space="preserve">    --where a.REALIZATION_NO in ('2008.OPLRLZ.2312.000021');</t>
  </si>
  <si>
    <t xml:space="preserve">    where a.AGREEMENT_NO = '0001207/4/08/11/2023';</t>
  </si>
  <si>
    <t xml:space="preserve">        '2008.OPLRLZ.2312.000021', -- REALIZATION_NO - nvarchar(50)</t>
  </si>
  <si>
    <t xml:space="preserve">        '0001207/4/08/11/2023' -- AGREEMENT_NO - nvarchar(50) --&gt; EXCEL "NO KONTRAK PELAKSANA" --&gt; JIKA NULL JANGAN DI-INSERT...!!!</t>
  </si>
  <si>
    <t xml:space="preserve">    --update IFINOPL.dbo.MTN_REALIZATION_CONTRACT</t>
  </si>
  <si>
    <t xml:space="preserve">    --REALIZATION_NO = '2008.OPLRLZ.2312.000021' -- 2008.OPLRLZ.2311.000002</t>
  </si>
  <si>
    <t xml:space="preserve">    --where AGREEMENT_NO = '0001207/4/08/11/2023';</t>
  </si>
  <si>
    <t xml:space="preserve">    --where a.REALIZATION_NO = '2008.OPLRLZ.2312.000021';</t>
  </si>
  <si>
    <t xml:space="preserve">    where a.AGREEMENT_NO = '0001613/4/08/12/2023';</t>
  </si>
  <si>
    <t>0000582/4/08/01/2024</t>
  </si>
  <si>
    <r>
      <t>#</t>
    </r>
    <r>
      <rPr>
        <b/>
        <sz val="11"/>
        <color theme="1"/>
        <rFont val="Calibri"/>
        <family val="2"/>
        <scheme val="minor"/>
      </rPr>
      <t>1839</t>
    </r>
  </si>
  <si>
    <r>
      <t xml:space="preserve">    where a.APPLICATION_NO = replace('</t>
    </r>
    <r>
      <rPr>
        <b/>
        <sz val="11"/>
        <color theme="1"/>
        <rFont val="Consolas"/>
        <family val="3"/>
      </rPr>
      <t>0000582/4/08/01/2024</t>
    </r>
    <r>
      <rPr>
        <sz val="11"/>
        <color theme="1"/>
        <rFont val="Consolas"/>
        <family val="3"/>
      </rPr>
      <t>', '/', '.');</t>
    </r>
  </si>
  <si>
    <r>
      <t xml:space="preserve">    where APPLICATION_NO = replace('</t>
    </r>
    <r>
      <rPr>
        <b/>
        <sz val="11"/>
        <color theme="1"/>
        <rFont val="Consolas"/>
        <family val="3"/>
      </rPr>
      <t>0000582/4/08/01/2024</t>
    </r>
    <r>
      <rPr>
        <sz val="11"/>
        <color theme="1"/>
        <rFont val="Consolas"/>
        <family val="3"/>
      </rPr>
      <t>', '/', '.');</t>
    </r>
  </si>
  <si>
    <r>
      <t xml:space="preserve">    from </t>
    </r>
    <r>
      <rPr>
        <sz val="11"/>
        <color rgb="FFFF0000"/>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a -- INI TABLE DATA ASSET</t>
    </r>
  </si>
  <si>
    <r>
      <t xml:space="preserve">    ASSET_RV_PCT = </t>
    </r>
    <r>
      <rPr>
        <b/>
        <sz val="11"/>
        <color theme="1"/>
        <rFont val="Consolas"/>
        <family val="3"/>
      </rPr>
      <t>66</t>
    </r>
    <r>
      <rPr>
        <sz val="11"/>
        <color theme="1"/>
        <rFont val="Consolas"/>
        <family val="3"/>
      </rPr>
      <t xml:space="preserve"> -- 63</t>
    </r>
  </si>
  <si>
    <r>
      <t xml:space="preserve">    --,ASSET_RV_AMOUNT = </t>
    </r>
    <r>
      <rPr>
        <b/>
        <sz val="11"/>
        <color theme="1"/>
        <rFont val="Consolas"/>
        <family val="3"/>
      </rPr>
      <t>363811622</t>
    </r>
    <r>
      <rPr>
        <sz val="11"/>
        <color theme="1"/>
        <rFont val="Consolas"/>
        <family val="3"/>
      </rPr>
      <t xml:space="preserve"> -- 292129200.00</t>
    </r>
  </si>
  <si>
    <r>
      <t xml:space="preserve">    update </t>
    </r>
    <r>
      <rPr>
        <sz val="11"/>
        <color rgb="FFFF0000"/>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 INI TABLE DATA ASSET</t>
    </r>
  </si>
  <si>
    <r>
      <t xml:space="preserve">    and ASSET_NO = '</t>
    </r>
    <r>
      <rPr>
        <b/>
        <sz val="11"/>
        <color theme="1"/>
        <rFont val="Consolas"/>
        <family val="3"/>
      </rPr>
      <t>2008.OPLAA.2401.000161</t>
    </r>
    <r>
      <rPr>
        <sz val="11"/>
        <color theme="1"/>
        <rFont val="Consolas"/>
        <family val="3"/>
      </rPr>
      <t>';</t>
    </r>
  </si>
  <si>
    <t xml:space="preserve">    begin transaction; --begin tran;</t>
  </si>
  <si>
    <t xml:space="preserve">    AGREEMENT_NO = replace('0001207/4/08/11/2023', '/', '.') -- 0001613.4.08.12.2023</t>
  </si>
  <si>
    <t xml:space="preserve">    ,AGREEMENT_EXTERNAL_NO = '0001207/4/08/11/2023' -- 0001613/4/08/12/2023</t>
  </si>
  <si>
    <t xml:space="preserve">    where APPLICATION_NO = replace('0000406/4/08/12/2023', '/', '.');</t>
  </si>
  <si>
    <r>
      <t>#</t>
    </r>
    <r>
      <rPr>
        <b/>
        <sz val="11"/>
        <color theme="1"/>
        <rFont val="Calibri"/>
        <family val="2"/>
        <scheme val="minor"/>
      </rPr>
      <t>1823</t>
    </r>
  </si>
  <si>
    <t>0000576/4/10/01/2024</t>
  </si>
  <si>
    <r>
      <t xml:space="preserve">    where a.APPLICATION_NO = replace('</t>
    </r>
    <r>
      <rPr>
        <b/>
        <sz val="11"/>
        <color theme="1"/>
        <rFont val="Consolas"/>
        <family val="3"/>
      </rPr>
      <t>0000576/4/10/01/2024</t>
    </r>
    <r>
      <rPr>
        <sz val="11"/>
        <color theme="1"/>
        <rFont val="Consolas"/>
        <family val="3"/>
      </rPr>
      <t>', '/', '.');</t>
    </r>
  </si>
  <si>
    <r>
      <t xml:space="preserve">    where APPLICATION_NO = replace('</t>
    </r>
    <r>
      <rPr>
        <b/>
        <sz val="11"/>
        <color theme="1"/>
        <rFont val="Consolas"/>
        <family val="3"/>
      </rPr>
      <t>0000576/4/10/01/2024</t>
    </r>
    <r>
      <rPr>
        <sz val="11"/>
        <color theme="1"/>
        <rFont val="Consolas"/>
        <family val="3"/>
      </rPr>
      <t>', '/', '.');</t>
    </r>
  </si>
  <si>
    <r>
      <t xml:space="preserve">from </t>
    </r>
    <r>
      <rPr>
        <sz val="11"/>
        <color rgb="FFFF0000"/>
        <rFont val="Consolas"/>
        <family val="3"/>
      </rPr>
      <t>IFINACC</t>
    </r>
    <r>
      <rPr>
        <sz val="11"/>
        <color theme="1"/>
        <rFont val="Consolas"/>
        <family val="3"/>
      </rPr>
      <t>.dbo.</t>
    </r>
    <r>
      <rPr>
        <b/>
        <sz val="11"/>
        <color rgb="FFFF0000"/>
        <rFont val="Consolas"/>
        <family val="3"/>
      </rPr>
      <t>RPT_EXT_SUB_LEDGER_SAP_TAX</t>
    </r>
    <r>
      <rPr>
        <sz val="11"/>
        <color theme="1"/>
        <rFont val="Consolas"/>
        <family val="3"/>
      </rPr>
      <t xml:space="preserve"> a</t>
    </r>
  </si>
  <si>
    <r>
      <t>where ISNULL(a.</t>
    </r>
    <r>
      <rPr>
        <b/>
        <sz val="11"/>
        <color rgb="FF0000FF"/>
        <rFont val="Consolas"/>
        <family val="3"/>
      </rPr>
      <t>TAX_DATE</t>
    </r>
    <r>
      <rPr>
        <sz val="11"/>
        <color theme="1"/>
        <rFont val="Consolas"/>
        <family val="3"/>
      </rPr>
      <t>, '') &lt;&gt; '';</t>
    </r>
  </si>
  <si>
    <r>
      <t>select a.</t>
    </r>
    <r>
      <rPr>
        <b/>
        <sz val="11"/>
        <color rgb="FF0000FF"/>
        <rFont val="Consolas"/>
        <family val="3"/>
      </rPr>
      <t>TAX_DATE</t>
    </r>
    <r>
      <rPr>
        <sz val="11"/>
        <color theme="1"/>
        <rFont val="Consolas"/>
        <family val="3"/>
      </rPr>
      <t>, a.*</t>
    </r>
  </si>
  <si>
    <r>
      <t>#</t>
    </r>
    <r>
      <rPr>
        <b/>
        <sz val="11"/>
        <color theme="1"/>
        <rFont val="Calibri"/>
        <family val="2"/>
        <scheme val="minor"/>
      </rPr>
      <t>1847</t>
    </r>
  </si>
  <si>
    <r>
      <t xml:space="preserve">    ASSET_RV_PCT = </t>
    </r>
    <r>
      <rPr>
        <b/>
        <sz val="11"/>
        <color theme="1"/>
        <rFont val="Consolas"/>
        <family val="3"/>
      </rPr>
      <t>77</t>
    </r>
    <r>
      <rPr>
        <sz val="11"/>
        <color theme="1"/>
        <rFont val="Consolas"/>
        <family val="3"/>
      </rPr>
      <t xml:space="preserve"> -- 73</t>
    </r>
  </si>
  <si>
    <t>public.qa-ifinancing.asia-southeast2.ifinancing-qa.cloudsql.dsf.cloud</t>
  </si>
  <si>
    <t>Akses Database iFinancing QA</t>
  </si>
  <si>
    <t>select 'select ' + char(39) + a.table_catalog + '.' + table_schema + '.' + table_name + char(39) + ' xtable, count(1) xcount from ' +</t>
  </si>
  <si>
    <t>a.table_catalog + '.' + table_schema + '.' + table_name + ' union all'</t>
  </si>
  <si>
    <t>from information_schema.tables a</t>
  </si>
  <si>
    <t>where a.table_name not like 'X%'</t>
  </si>
  <si>
    <t>order by a.table_catalog, table_schema, table_name</t>
  </si>
  <si>
    <t>0000536/4/08/12/2023</t>
  </si>
  <si>
    <t>0000532/4/08/12/2023</t>
  </si>
  <si>
    <t>0000535/4/08/12/2023</t>
  </si>
  <si>
    <t>000338/OPL-AGR/12/2022</t>
  </si>
  <si>
    <t>0000753/4/10/08/2023</t>
  </si>
  <si>
    <t>0000754/4/10/08/2023</t>
  </si>
  <si>
    <t>0000778/4/10/09/2023</t>
  </si>
  <si>
    <t>NO KONTRAK INDUK SUDAH SESUAI…!!!</t>
  </si>
  <si>
    <t>NO KONTRAK PELAKSANA AKTUAL BELUM SESUAI…!!!</t>
  </si>
  <si>
    <r>
      <rPr>
        <b/>
        <sz val="11"/>
        <color rgb="FFFF0000"/>
        <rFont val="Calibri"/>
        <family val="2"/>
        <scheme val="minor"/>
      </rPr>
      <t>20240111</t>
    </r>
    <r>
      <rPr>
        <b/>
        <sz val="11"/>
        <color rgb="FF0000FF"/>
        <rFont val="Calibri"/>
        <family val="2"/>
        <scheme val="minor"/>
      </rPr>
      <t>THU</t>
    </r>
  </si>
  <si>
    <r>
      <rPr>
        <b/>
        <sz val="11"/>
        <color rgb="FFFF0000"/>
        <rFont val="Calibri"/>
        <family val="2"/>
        <scheme val="minor"/>
      </rPr>
      <t>20240110</t>
    </r>
    <r>
      <rPr>
        <b/>
        <sz val="11"/>
        <color rgb="FF0000FF"/>
        <rFont val="Calibri"/>
        <family val="2"/>
        <scheme val="minor"/>
      </rPr>
      <t>WED</t>
    </r>
  </si>
  <si>
    <r>
      <t>#</t>
    </r>
    <r>
      <rPr>
        <b/>
        <sz val="11"/>
        <color theme="1"/>
        <rFont val="Calibri"/>
        <family val="2"/>
        <scheme val="minor"/>
      </rPr>
      <t>1897</t>
    </r>
  </si>
  <si>
    <t>RPT_OUTSTANDING_NI</t>
  </si>
  <si>
    <t>AGREEMENT_ASSET_AMORTIZATION</t>
  </si>
  <si>
    <t>where a.APPLICATION_NO = replace('0000535/4/08/12/2023', '/', '.');</t>
  </si>
  <si>
    <t>AGREEMENT_NO = replace('0000778/4/10/09/2023', '/', '.') -- 0001737.4.08.01.2024</t>
  </si>
  <si>
    <t>,AGREEMENT_EXTERNAL_NO = '0000778/4/10/09/2023' -- 0001737/4/08/01/2024</t>
  </si>
  <si>
    <t>where APPLICATION_NO = replace('0000535/4/08/12/2023', '/', '.');</t>
  </si>
  <si>
    <t>where a.APPLICATION_NO = replace('0000536/4/08/12/2023', '/', '.');</t>
  </si>
  <si>
    <t>AGREEMENT_NO = replace('0000753/4/10/08/2023', '/', '.') -- 0001737.4.08.01.2024</t>
  </si>
  <si>
    <t>,AGREEMENT_EXTERNAL_NO = '0000753/4/10/08/2023' -- 0001737/4/08/01/2024</t>
  </si>
  <si>
    <t>where APPLICATION_NO = replace('0000536/4/08/12/2023', '/', '.');</t>
  </si>
  <si>
    <t>where a.APPLICATION_NO = replace('0000532/4/08/12/2023', '/', '.');</t>
  </si>
  <si>
    <t>AGREEMENT_NO = replace('0000754/4/10/08/2023', '/', '.') -- 0001737.4.08.01.2024</t>
  </si>
  <si>
    <t>,AGREEMENT_EXTERNAL_NO = '0000754/4/10/08/2023' -- 0001737/4/08/01/2024</t>
  </si>
  <si>
    <t>where APPLICATION_NO = replace('0000532/4/08/12/2023', '/', '.');</t>
  </si>
  <si>
    <r>
      <t>#</t>
    </r>
    <r>
      <rPr>
        <b/>
        <sz val="11"/>
        <color theme="1"/>
        <rFont val="Calibri"/>
        <family val="2"/>
        <scheme val="minor"/>
      </rPr>
      <t>1815</t>
    </r>
  </si>
  <si>
    <t>a.CLIENT_NAME 'NAMA CUSTOMER',</t>
  </si>
  <si>
    <t>a.APPLICATION_NO_EXTERNAL 'NOMOR APPLIKASI',</t>
  </si>
  <si>
    <t>a.AGREEMENT_EXTERNAL_NO 'NOMOR KONTRAK',</t>
  </si>
  <si>
    <t>b.ASSET_TYPE_CODE + ' - ' + b.ASSET_NAME 'TYPE KENDARAAN',</t>
  </si>
  <si>
    <t>count(b.FA_CODE) 'TOTAL_UNIT',</t>
  </si>
  <si>
    <t>a.PERIODE 'TENOR',</t>
  </si>
  <si>
    <t>a.AGREEMENT_DATE 'TANGGAL START KONTRAK',</t>
  </si>
  <si>
    <t>ai.MATURITY_DATE 'TANGGAL END KONTRAK',</t>
  </si>
  <si>
    <t xml:space="preserve">ai.INSTALLMENT_AMOUNT 'HARGA SEWA PER BULAN' </t>
  </si>
  <si>
    <t xml:space="preserve">IFINOPL.dbo.AGREEMENT_MAIN a </t>
  </si>
  <si>
    <t>inner join</t>
  </si>
  <si>
    <t xml:space="preserve">IFINOPL.dbo.AGREEMENT_ASSET b </t>
  </si>
  <si>
    <t xml:space="preserve">IFINOPL.dbo.AGREEMENT_INFORMATION ai </t>
  </si>
  <si>
    <t xml:space="preserve">on (ai.AGREEMENT_NO = a.AGREEMENT_NO) </t>
  </si>
  <si>
    <t xml:space="preserve">a.CLIENT_NAME like '%DUA SATU%' </t>
  </si>
  <si>
    <t>group by</t>
  </si>
  <si>
    <t>a.CLIENT_NAME,</t>
  </si>
  <si>
    <t>a.APPLICATION_NO_EXTERNAL,</t>
  </si>
  <si>
    <t>a.AGREEMENT_EXTERNAL_NO,</t>
  </si>
  <si>
    <t>b.ASSET_NAME,</t>
  </si>
  <si>
    <t>a.PERIODE,</t>
  </si>
  <si>
    <t>b.ASSET_TYPE_CODE,</t>
  </si>
  <si>
    <t>a.AGREEMENT_DATE,</t>
  </si>
  <si>
    <t>ai.MATURITY_DATE,</t>
  </si>
  <si>
    <t>ai.INSTALLMENT_AMOUNT</t>
  </si>
  <si>
    <t xml:space="preserve">on (a.AGREEMENT_NO = b.AGREEMENT_NO) </t>
  </si>
  <si>
    <t>GLOBALINDO DUA SATU EKSPRESS</t>
  </si>
  <si>
    <t>ANDALAN DUA SATU EKSPRESS</t>
  </si>
  <si>
    <t>0000298/4/08/11/2023</t>
  </si>
  <si>
    <r>
      <t xml:space="preserve">-aplikasi No </t>
    </r>
    <r>
      <rPr>
        <b/>
        <sz val="11"/>
        <color theme="1"/>
        <rFont val="Calibri"/>
        <family val="2"/>
        <scheme val="minor"/>
      </rPr>
      <t>0000298/4/08/11/2023</t>
    </r>
    <r>
      <rPr>
        <sz val="11"/>
        <color theme="1"/>
        <rFont val="Calibri"/>
        <family val="2"/>
        <scheme val="minor"/>
      </rPr>
      <t xml:space="preserve"> Agreement No </t>
    </r>
    <r>
      <rPr>
        <b/>
        <sz val="11"/>
        <color theme="1"/>
        <rFont val="Calibri"/>
        <family val="2"/>
        <scheme val="minor"/>
      </rPr>
      <t>0000027/4/29/10/2023</t>
    </r>
    <r>
      <rPr>
        <sz val="11"/>
        <color theme="1"/>
        <rFont val="Calibri"/>
        <family val="2"/>
        <scheme val="minor"/>
      </rPr>
      <t xml:space="preserve"> </t>
    </r>
  </si>
  <si>
    <t>0000027/4/29/10/2023</t>
  </si>
  <si>
    <t>ALL NEW TRITON DOUBLE CAB - HDX</t>
  </si>
  <si>
    <r>
      <t xml:space="preserve">sebelum </t>
    </r>
    <r>
      <rPr>
        <b/>
        <sz val="11"/>
        <color theme="1"/>
        <rFont val="Calibri"/>
        <family val="2"/>
        <scheme val="minor"/>
      </rPr>
      <t>ALL NEW TRITON DOUBLE CAB - HDX</t>
    </r>
  </si>
  <si>
    <r>
      <t xml:space="preserve">seharusnya </t>
    </r>
    <r>
      <rPr>
        <b/>
        <sz val="11"/>
        <color theme="1"/>
        <rFont val="Calibri"/>
        <family val="2"/>
        <scheme val="minor"/>
      </rPr>
      <t>ALL NEW TRITON DC HDX-L 4X4 M/T (2.4L M/T)</t>
    </r>
  </si>
  <si>
    <t>ALL NEW TRITON DC HDX-L 4X4 M/T (2.4L M/T)</t>
  </si>
  <si>
    <t>0000304/4/08/11/2023</t>
  </si>
  <si>
    <t>0001579/4/08/12/2023</t>
  </si>
  <si>
    <r>
      <t xml:space="preserve">-aplikasi No </t>
    </r>
    <r>
      <rPr>
        <b/>
        <sz val="11"/>
        <color theme="1"/>
        <rFont val="Calibri"/>
        <family val="2"/>
        <scheme val="minor"/>
      </rPr>
      <t>0000304/4/08/11/2023</t>
    </r>
    <r>
      <rPr>
        <sz val="11"/>
        <color theme="1"/>
        <rFont val="Calibri"/>
        <family val="2"/>
        <scheme val="minor"/>
      </rPr>
      <t xml:space="preserve"> Agreement No </t>
    </r>
    <r>
      <rPr>
        <b/>
        <sz val="11"/>
        <color theme="1"/>
        <rFont val="Calibri"/>
        <family val="2"/>
        <scheme val="minor"/>
      </rPr>
      <t>0001579/4/08/12/2023</t>
    </r>
    <r>
      <rPr>
        <sz val="11"/>
        <color theme="1"/>
        <rFont val="Calibri"/>
        <family val="2"/>
        <scheme val="minor"/>
      </rPr>
      <t xml:space="preserve"> </t>
    </r>
  </si>
  <si>
    <r>
      <t xml:space="preserve">sebelum </t>
    </r>
    <r>
      <rPr>
        <b/>
        <sz val="11"/>
        <color theme="1"/>
        <rFont val="Calibri"/>
        <family val="2"/>
        <scheme val="minor"/>
      </rPr>
      <t>XPANDER 1.5L ULTIMATE (4X2) A/T</t>
    </r>
  </si>
  <si>
    <t>XPANDER 1.5L ULTIMATE (4X2) A/T</t>
  </si>
  <si>
    <r>
      <t xml:space="preserve">seharusnya </t>
    </r>
    <r>
      <rPr>
        <b/>
        <sz val="11"/>
        <color theme="1"/>
        <rFont val="Calibri"/>
        <family val="2"/>
        <scheme val="minor"/>
      </rPr>
      <t>NEW XPANDER 1.5L ULTIMATE-L (4X2) CVT MY23</t>
    </r>
  </si>
  <si>
    <t>NEW XPANDER 1.5L ULTIMATE-L (4X2) CVT MY23</t>
  </si>
  <si>
    <r>
      <t xml:space="preserve">-aplikasi No </t>
    </r>
    <r>
      <rPr>
        <b/>
        <sz val="11"/>
        <color theme="1"/>
        <rFont val="Calibri"/>
        <family val="2"/>
        <scheme val="minor"/>
      </rPr>
      <t>0000394/4/08/12/2023</t>
    </r>
    <r>
      <rPr>
        <sz val="11"/>
        <color theme="1"/>
        <rFont val="Calibri"/>
        <family val="2"/>
        <scheme val="minor"/>
      </rPr>
      <t xml:space="preserve"> Agreement </t>
    </r>
    <r>
      <rPr>
        <b/>
        <sz val="11"/>
        <color theme="1"/>
        <rFont val="Calibri"/>
        <family val="2"/>
        <scheme val="minor"/>
      </rPr>
      <t>0001630/4/08/12/2023</t>
    </r>
  </si>
  <si>
    <t>0001630/4/08/12/2023</t>
  </si>
  <si>
    <r>
      <t xml:space="preserve">sebelum </t>
    </r>
    <r>
      <rPr>
        <b/>
        <sz val="11"/>
        <color theme="1"/>
        <rFont val="Calibri"/>
        <family val="2"/>
        <scheme val="minor"/>
      </rPr>
      <t>ALL NEW PAJERO SPORT DAKAR-L 4X2 A/T (2.4L 8A/T) AY21</t>
    </r>
  </si>
  <si>
    <t>ALL NEW PAJERO SPORT DAKAR-L 4X2 A/T (2.4L 8A/T) AY21</t>
  </si>
  <si>
    <r>
      <t xml:space="preserve">seharusnya </t>
    </r>
    <r>
      <rPr>
        <b/>
        <sz val="11"/>
        <color theme="1"/>
        <rFont val="Calibri"/>
        <family val="2"/>
        <scheme val="minor"/>
      </rPr>
      <t>ALL NEW PAJERO SPORT DAKAR-L 4X2 A/T (2.4L 8A/T) AY23</t>
    </r>
  </si>
  <si>
    <t>ALL NEW PAJERO SPORT DAKAR-L 4X2 A/T (2.4L 8A/T) AY23</t>
  </si>
  <si>
    <t>0000104/4/10/11/2023</t>
  </si>
  <si>
    <r>
      <t xml:space="preserve">-aplikasi No </t>
    </r>
    <r>
      <rPr>
        <b/>
        <sz val="11"/>
        <color theme="1"/>
        <rFont val="Calibri"/>
        <family val="2"/>
        <scheme val="minor"/>
      </rPr>
      <t>0000104/4/10/11/2023</t>
    </r>
    <r>
      <rPr>
        <sz val="11"/>
        <color theme="1"/>
        <rFont val="Calibri"/>
        <family val="2"/>
        <scheme val="minor"/>
      </rPr>
      <t xml:space="preserve"> Agreement No </t>
    </r>
    <r>
      <rPr>
        <b/>
        <sz val="11"/>
        <color theme="1"/>
        <rFont val="Calibri"/>
        <family val="2"/>
        <scheme val="minor"/>
      </rPr>
      <t>0000798/4/10/09/2023</t>
    </r>
  </si>
  <si>
    <t>0000798/4/10/09/2023</t>
  </si>
  <si>
    <r>
      <t xml:space="preserve">seharusnya </t>
    </r>
    <r>
      <rPr>
        <b/>
        <sz val="11"/>
        <color theme="1"/>
        <rFont val="Calibri"/>
        <family val="2"/>
        <scheme val="minor"/>
      </rPr>
      <t>ALL NEW TRITON DC HDX-L 4X4 M/T (2.4L M/T) MODEL 2019</t>
    </r>
  </si>
  <si>
    <t>ALL NEW TRITON DC HDX-L 4X4 M/T (2.4L M/T) MODEL 2019</t>
  </si>
  <si>
    <t>from IFINBAM.dbo.MASTER_TYPE a</t>
  </si>
  <si>
    <t>where a.CRE_BY not in ('job', 'INJECT', 'MIGRASI')</t>
  </si>
  <si>
    <t>select top 10 a.* from IFINOPL.dbo.APPLICATION_ASSET a</t>
  </si>
  <si>
    <t>select top 10 a.* from IFINOPL.dbo.AGREEMENT_ASSET a</t>
  </si>
  <si>
    <t>select top 10 a.* from IFINAMS.dbo.ASSET a</t>
  </si>
  <si>
    <t>select top 10 a.* from IFINAMS.dbo.ASSET_VEHICLE a</t>
  </si>
  <si>
    <t>select top 10 a.* from IFINDOC.dbo.FIXED_ASSET_MAIN a</t>
  </si>
  <si>
    <r>
      <rPr>
        <b/>
        <sz val="11"/>
        <color rgb="FFFF0000"/>
        <rFont val="Calibri"/>
        <family val="2"/>
        <scheme val="minor"/>
      </rPr>
      <t>20240112</t>
    </r>
    <r>
      <rPr>
        <b/>
        <sz val="11"/>
        <color rgb="FF0000FF"/>
        <rFont val="Calibri"/>
        <family val="2"/>
        <scheme val="minor"/>
      </rPr>
      <t>FRI</t>
    </r>
  </si>
  <si>
    <t>0000642/4/01/01/2024</t>
  </si>
  <si>
    <t>125,660,000</t>
  </si>
  <si>
    <t>187,143,604</t>
  </si>
  <si>
    <r>
      <t xml:space="preserve">    where a.APPLICATION_NO = replace('</t>
    </r>
    <r>
      <rPr>
        <b/>
        <sz val="11"/>
        <color theme="1"/>
        <rFont val="Consolas"/>
        <family val="3"/>
      </rPr>
      <t>0000642/4/01/01/2024</t>
    </r>
    <r>
      <rPr>
        <sz val="11"/>
        <color theme="1"/>
        <rFont val="Consolas"/>
        <family val="3"/>
      </rPr>
      <t>', '/', '.');</t>
    </r>
  </si>
  <si>
    <r>
      <t xml:space="preserve">    where APPLICATION_NO = replace('</t>
    </r>
    <r>
      <rPr>
        <b/>
        <sz val="11"/>
        <color theme="1"/>
        <rFont val="Consolas"/>
        <family val="3"/>
      </rPr>
      <t>0000642/4/01/01/2024</t>
    </r>
    <r>
      <rPr>
        <sz val="11"/>
        <color theme="1"/>
        <rFont val="Consolas"/>
        <family val="3"/>
      </rPr>
      <t>', '/', '.');</t>
    </r>
  </si>
  <si>
    <t xml:space="preserve">    --and ASSET_NO = '2008.OPLAA.2401.000162';</t>
  </si>
  <si>
    <r>
      <t xml:space="preserve">    --and ASSET_NO = '</t>
    </r>
    <r>
      <rPr>
        <b/>
        <sz val="11"/>
        <color theme="1"/>
        <rFont val="Consolas"/>
        <family val="3"/>
      </rPr>
      <t>2008.OPLAA.2401.000162</t>
    </r>
    <r>
      <rPr>
        <sz val="11"/>
        <color theme="1"/>
        <rFont val="Consolas"/>
        <family val="3"/>
      </rPr>
      <t>';</t>
    </r>
  </si>
  <si>
    <r>
      <t xml:space="preserve">    --ASSET_RV_PCT = </t>
    </r>
    <r>
      <rPr>
        <b/>
        <sz val="11"/>
        <color theme="1"/>
        <rFont val="Consolas"/>
        <family val="3"/>
      </rPr>
      <t>69</t>
    </r>
    <r>
      <rPr>
        <sz val="11"/>
        <color theme="1"/>
        <rFont val="Consolas"/>
        <family val="3"/>
      </rPr>
      <t xml:space="preserve"> -- 64</t>
    </r>
  </si>
  <si>
    <r>
      <t xml:space="preserve">    ASSET_RV_AMOUNT = </t>
    </r>
    <r>
      <rPr>
        <b/>
        <sz val="11"/>
        <color theme="1"/>
        <rFont val="Consolas"/>
        <family val="3"/>
      </rPr>
      <t>187143604</t>
    </r>
    <r>
      <rPr>
        <sz val="11"/>
        <color theme="1"/>
        <rFont val="Consolas"/>
        <family val="3"/>
      </rPr>
      <t xml:space="preserve"> -- 125660000.00</t>
    </r>
  </si>
  <si>
    <t>a.xBEFORE, a.xAFTER,</t>
  </si>
  <si>
    <t>b.AGREEMENT_NO, b.APPLICATION_NO, b.FA_CODE, b.ASSET_NAME,</t>
  </si>
  <si>
    <t>c.AGREEMENT_NO, c.FA_CODE, c.ASSET_NAME,</t>
  </si>
  <si>
    <t>d.CODE, d.ITEM_NAME,</t>
  </si>
  <si>
    <t>e.ASSET_CODE, e.TYPE_ITEM_NAME,</t>
  </si>
  <si>
    <t>f.ASSET_NO, f.ASSET_NAME,</t>
  </si>
  <si>
    <t>1 [1]</t>
  </si>
  <si>
    <t>select '0000027/4/29/10/2023' AGREEMENT_NO, '0000298/4/08/11/2023' APPLICATION_NO, 'ALL NEW TRITON DOUBLE CAB - HDX' xBEFORE, 'ALL NEW TRITON DC HDX-L 4X4 M/T (2.4L M/T)' xAFTER union all</t>
  </si>
  <si>
    <t>select '0001579/4/08/12/2023' AGREEMENT_NO, '0000304/4/08/11/2023' APPLICATION_NO, 'XPANDER 1.5L ULTIMATE (4X2) A/T' xBEFORE, 'NEW XPANDER 1.5L ULTIMATE-L (4X2) CVT MY23' xAFTER union all</t>
  </si>
  <si>
    <t>select '0001630/4/08/12/2023' AGREEMENT_NO, '0000394/4/08/12/2023' APPLICATION_NO, 'ALL NEW PAJERO SPORT DAKAR-L 4X2 A/T (2.4L 8A/T) AY21' xBEFORE, 'ALL NEW PAJERO SPORT DAKAR-L 4X2 A/T (2.4L 8A/T) AY23' xAFTER union all</t>
  </si>
  <si>
    <t>select '0000798/4/10/09/2023' AGREEMENT_NO, '0000104/4/10/11/2023' APPLICATION_NO, 'ALL NEW TRITON DOUBLE CAB - HDX' xBEFORE, 'ALL NEW TRITON DC HDX-L 4X4 M/T (2.4L M/T) MODEL 2019' xAFTER</t>
  </si>
  <si>
    <t>) a</t>
  </si>
  <si>
    <t>on replace(a.APPLICATION_NO, '/', '.') = b.APPLICATION_NO</t>
  </si>
  <si>
    <t>on replace(a.AGREEMENT_NO, '/', '.') = c.AGREEMENT_NO</t>
  </si>
  <si>
    <t>and b.FA_CODE = c.FA_CODE</t>
  </si>
  <si>
    <t>on b.FA_CODE = d.CODE</t>
  </si>
  <si>
    <t>on d.CODE = e.ASSET_CODE</t>
  </si>
  <si>
    <t>on d.CODE = f.ASSET_NO</t>
  </si>
  <si>
    <t>order by a.AGREEMENT_NO;</t>
  </si>
  <si>
    <r>
      <t xml:space="preserve">left join </t>
    </r>
    <r>
      <rPr>
        <sz val="11"/>
        <color rgb="FFFF0000"/>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b</t>
    </r>
  </si>
  <si>
    <r>
      <t xml:space="preserve">left join </t>
    </r>
    <r>
      <rPr>
        <sz val="11"/>
        <color rgb="FFFF0000"/>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c</t>
    </r>
  </si>
  <si>
    <r>
      <t xml:space="preserve">left join </t>
    </r>
    <r>
      <rPr>
        <sz val="11"/>
        <color rgb="FFFF0000"/>
        <rFont val="Consolas"/>
        <family val="3"/>
      </rPr>
      <t>IFINAMS</t>
    </r>
    <r>
      <rPr>
        <sz val="11"/>
        <color theme="1"/>
        <rFont val="Consolas"/>
        <family val="3"/>
      </rPr>
      <t>.dbo.</t>
    </r>
    <r>
      <rPr>
        <b/>
        <sz val="11"/>
        <color rgb="FFFF0000"/>
        <rFont val="Consolas"/>
        <family val="3"/>
      </rPr>
      <t>ASSET</t>
    </r>
    <r>
      <rPr>
        <sz val="11"/>
        <color theme="1"/>
        <rFont val="Consolas"/>
        <family val="3"/>
      </rPr>
      <t xml:space="preserve"> d</t>
    </r>
  </si>
  <si>
    <r>
      <t xml:space="preserve">left join </t>
    </r>
    <r>
      <rPr>
        <sz val="11"/>
        <color rgb="FFFF0000"/>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e</t>
    </r>
  </si>
  <si>
    <r>
      <t xml:space="preserve">left join </t>
    </r>
    <r>
      <rPr>
        <sz val="11"/>
        <color rgb="FFFF0000"/>
        <rFont val="Consolas"/>
        <family val="3"/>
      </rPr>
      <t>IFINDOC</t>
    </r>
    <r>
      <rPr>
        <sz val="11"/>
        <color theme="1"/>
        <rFont val="Consolas"/>
        <family val="3"/>
      </rPr>
      <t>.dbo.</t>
    </r>
    <r>
      <rPr>
        <b/>
        <sz val="11"/>
        <color rgb="FFFF0000"/>
        <rFont val="Consolas"/>
        <family val="3"/>
      </rPr>
      <t>FIXED_ASSET_MAIN</t>
    </r>
    <r>
      <rPr>
        <sz val="11"/>
        <color theme="1"/>
        <rFont val="Consolas"/>
        <family val="3"/>
      </rPr>
      <t xml:space="preserve"> f</t>
    </r>
  </si>
  <si>
    <r>
      <t>#</t>
    </r>
    <r>
      <rPr>
        <b/>
        <sz val="11"/>
        <color theme="1"/>
        <rFont val="Calibri"/>
        <family val="2"/>
        <scheme val="minor"/>
      </rPr>
      <t>1923</t>
    </r>
  </si>
  <si>
    <t>2008.OPLICR.2311.000089</t>
  </si>
  <si>
    <t>SUDAH DIKERJAKAN OLEH MAS ARI (IMS)…!!!</t>
  </si>
  <si>
    <t>select a.AGREEMENT_NO, a.INVOICE_NO</t>
  </si>
  <si>
    <t>from IFINFIN.dbo.CASHIER_RECEIVED_REQUEST a</t>
  </si>
  <si>
    <t>where a.CODE = '2008.OPLICR.2311.000089'</t>
  </si>
  <si>
    <t>INVOICE_NO</t>
  </si>
  <si>
    <t>0000786.4.08.10.2022</t>
  </si>
  <si>
    <t>00350.INV.2008.11.2023</t>
  </si>
  <si>
    <t>BIMA SAKTI UTAMA. PT</t>
  </si>
  <si>
    <t>000054/OPL-AGR/08/2020</t>
  </si>
  <si>
    <t>0001388/4/01/06/2023</t>
  </si>
  <si>
    <r>
      <t>#</t>
    </r>
    <r>
      <rPr>
        <b/>
        <sz val="11"/>
        <color theme="1"/>
        <rFont val="Calibri"/>
        <family val="2"/>
        <scheme val="minor"/>
      </rPr>
      <t>1946</t>
    </r>
  </si>
  <si>
    <t>0000355/4/10/02/2021</t>
  </si>
  <si>
    <t>B9137JXR</t>
  </si>
  <si>
    <t>0000310/4/10/01/2020</t>
  </si>
  <si>
    <t>B9693CXS</t>
  </si>
  <si>
    <t>SOLD</t>
  </si>
  <si>
    <t>RENTED</t>
  </si>
  <si>
    <t xml:space="preserve">select FA_REFF_NO_02 -- chassis no </t>
  </si>
  <si>
    <t xml:space="preserve">       ,FA_CODE      -- asset code --&gt; RETURN</t>
  </si>
  <si>
    <t xml:space="preserve">       ,ASSET_STATUS</t>
  </si>
  <si>
    <t>from IFINOPL.dbo.AGREEMENT_ASSET</t>
  </si>
  <si>
    <t>where AGREEMENT_NO = '0000355.4.10.02.2021' -- agreement no</t>
  </si>
  <si>
    <t>and  FA_REFF_NO_01 = 'B9137JXR' -- plat no</t>
  </si>
  <si>
    <t>select AGREEMENT_NO           --&gt; BLANK</t>
  </si>
  <si>
    <t xml:space="preserve">       ,AGREEMENT_EXTERNAL_NO --&gt; BLANK</t>
  </si>
  <si>
    <t xml:space="preserve">       ,CLIENT_NO             --&gt; BLANK</t>
  </si>
  <si>
    <t xml:space="preserve">       ,CLIENT_NAME           --&gt; BLANK</t>
  </si>
  <si>
    <t xml:space="preserve">       ,STATUS                --&gt; STOCK/ REPLACEMENT</t>
  </si>
  <si>
    <t xml:space="preserve">       ,FISICAL_STATUS        --&gt; ON HAND</t>
  </si>
  <si>
    <t>from IFINAMS.dbo.ASSET</t>
  </si>
  <si>
    <t>where CODE = '4120036624'     -- asset code</t>
  </si>
  <si>
    <t>update IFINOPL.dbo.AGREEMENT_ASSET</t>
  </si>
  <si>
    <t>ASSET_STATUS = 'SOLD' -- RENTED</t>
  </si>
  <si>
    <t>and FA_REFF_NO_01 = 'B9137JXR'; -- plat no</t>
  </si>
  <si>
    <t>select AGREEMENT_NO</t>
  </si>
  <si>
    <t xml:space="preserve">       ,AGREEMENT_EXTERNAL_NO</t>
  </si>
  <si>
    <t xml:space="preserve">       ,CLIENT_NO</t>
  </si>
  <si>
    <t xml:space="preserve">       ,CLIENT_NAME</t>
  </si>
  <si>
    <t xml:space="preserve">       ,STATUS</t>
  </si>
  <si>
    <t xml:space="preserve">       ,FISICAL_STATUS --&gt; ON CUSTOMER</t>
  </si>
  <si>
    <t>where code = '4120036624' -- asset code</t>
  </si>
  <si>
    <t>where AGREEMENT_NO = '0000310.4.10.01.2020' -- agreement no</t>
  </si>
  <si>
    <t>and  FA_REFF_NO_01 = 'B9693CXS' -- plat no</t>
  </si>
  <si>
    <t>where CODE = '4120034964'     -- asset code</t>
  </si>
  <si>
    <t>and FA_REFF_NO_01 = 'B9693CXS'; -- plat no</t>
  </si>
  <si>
    <t>where code = '4120034964' -- asset code</t>
  </si>
  <si>
    <t xml:space="preserve">    from IFINOPL.dbo.APPLICATION_ASSET a -- INI TABLE DATA ASSET</t>
  </si>
  <si>
    <t xml:space="preserve">    where a.APPLICATION_NO = replace('0000642/4/01/01/2024', '/', '.');</t>
  </si>
  <si>
    <t xml:space="preserve">    update IFINOPL.dbo.APPLICATION_ASSET -- INI TABLE DATA ASSET</t>
  </si>
  <si>
    <t xml:space="preserve">    --ASSET_RV_PCT = 69 -- 64</t>
  </si>
  <si>
    <t xml:space="preserve">    --ASSET_RV_AMOUNT = 187143604 -- 125660000.00</t>
  </si>
  <si>
    <t xml:space="preserve">    LEASE_ROUNDED_AMOUNT = 6350000 -- 2950000.00</t>
  </si>
  <si>
    <t xml:space="preserve">    where APPLICATION_NO = replace('0000642/4/01/01/2024', '/', '.');</t>
  </si>
  <si>
    <t>where a.APPLICATION_NO = replace('0000642/4/01/01/2024', '/', '.');</t>
  </si>
  <si>
    <t>update IFINOPL.dbo.APPLICATION_ASSET</t>
  </si>
  <si>
    <t>where APPLICATION_NO = replace('0000642/4/01/01/2024', '/', '.');</t>
  </si>
  <si>
    <r>
      <rPr>
        <b/>
        <sz val="11"/>
        <color rgb="FFFF0000"/>
        <rFont val="Calibri"/>
        <family val="2"/>
        <scheme val="minor"/>
      </rPr>
      <t>20240115</t>
    </r>
    <r>
      <rPr>
        <b/>
        <sz val="11"/>
        <color rgb="FF0000FF"/>
        <rFont val="Calibri"/>
        <family val="2"/>
        <scheme val="minor"/>
      </rPr>
      <t>MON</t>
    </r>
  </si>
  <si>
    <t>Marketing Calculation &amp; Perhitungan OPL</t>
  </si>
  <si>
    <r>
      <t>#</t>
    </r>
    <r>
      <rPr>
        <b/>
        <sz val="11"/>
        <color theme="1"/>
        <rFont val="Calibri"/>
        <family val="2"/>
        <scheme val="minor"/>
      </rPr>
      <t>1935</t>
    </r>
  </si>
  <si>
    <t>0001066/4/08/07/2023</t>
  </si>
  <si>
    <t>Invoice:</t>
  </si>
  <si>
    <t>Agreement:</t>
  </si>
  <si>
    <t>01075/INV/2008/11/2023</t>
  </si>
  <si>
    <t>AMARTHA MANUNGGAL PRIMA</t>
  </si>
  <si>
    <r>
      <t xml:space="preserve">nominal invoice belum sesuai, seharusnya potong </t>
    </r>
    <r>
      <rPr>
        <b/>
        <sz val="11"/>
        <color theme="1"/>
        <rFont val="Calibri"/>
        <family val="2"/>
        <scheme val="minor"/>
      </rPr>
      <t>Pph</t>
    </r>
    <r>
      <rPr>
        <sz val="11"/>
        <color theme="1"/>
        <rFont val="Calibri"/>
        <family val="2"/>
        <scheme val="minor"/>
      </rPr>
      <t xml:space="preserve"> = Rp </t>
    </r>
    <r>
      <rPr>
        <b/>
        <sz val="11"/>
        <color theme="1"/>
        <rFont val="Calibri"/>
        <family val="2"/>
        <scheme val="minor"/>
      </rPr>
      <t>7.194.000</t>
    </r>
  </si>
  <si>
    <r>
      <t>C:\Cloud Storages\OneDrive\OneDrive - PT. Berlian Sistem Informasi\iFin-Notes\Maintenance\</t>
    </r>
    <r>
      <rPr>
        <b/>
        <sz val="11"/>
        <color rgb="FF0000FF"/>
        <rFont val="Calibri"/>
        <family val="2"/>
        <scheme val="minor"/>
      </rPr>
      <t>2. Maintenance Invoice yang seharusnya potong PPH atau tidak potong PPH</t>
    </r>
    <r>
      <rPr>
        <sz val="11"/>
        <color rgb="FF0000FF"/>
        <rFont val="Calibri"/>
        <family val="2"/>
        <scheme val="minor"/>
      </rPr>
      <t>.sql</t>
    </r>
  </si>
  <si>
    <t>--               -</t>
  </si>
  <si>
    <t>PD MENU CASHIER RECEIVED STATUS = NEW/HOLD</t>
  </si>
  <si>
    <t>--               - nilai billing_amount / nilai ppn amount / nilai pph amount tidak bergerak (tidak berubah)</t>
  </si>
  <si>
    <t>QUERY CHECK:</t>
  </si>
  <si>
    <t>from IFINOPL.dbo.INVOICE a</t>
  </si>
  <si>
    <t>where a.INVOICE_NO = replace('01075/INV/2008/11/2023', '/', '.');</t>
  </si>
  <si>
    <t>exec  IFINOPL.dbo.XSP_MTN_INVOICE_PPH   @p_invoice_no             = N'01075.INV.2008.11.2023' -- nomor invoice</t>
  </si>
  <si>
    <t xml:space="preserve">                                       ,@p_is_invoice_deduct_pph  = N'1' -- isi 1 jika invoice potong pph | isi 0 jika invoice tidak potong pph</t>
  </si>
  <si>
    <t xml:space="preserve">                                       ,@p_mtn_remark             = N'Issue #1935' -- perubahan yg terjadi</t>
  </si>
  <si>
    <t xml:space="preserve">                                       ,@p_mtn_cre_by             = N'Aryo Budi D.P.' -- PIC maintenance</t>
  </si>
  <si>
    <t>Continue…</t>
  </si>
  <si>
    <t>from IFINOPL.dbo.AGREEMENT_MAIN a</t>
  </si>
  <si>
    <t>where a.AGREEMENT_EXTERNAL_NO = '0000310/4/10/01/2020';</t>
  </si>
  <si>
    <t>0000206.4.10.10.2019</t>
  </si>
  <si>
    <t>0000206/4/10/10/2019</t>
  </si>
  <si>
    <t>Similar case:</t>
  </si>
  <si>
    <r>
      <t>#</t>
    </r>
    <r>
      <rPr>
        <b/>
        <sz val="11"/>
        <color rgb="FF0000FF"/>
        <rFont val="Calibri"/>
        <family val="2"/>
        <scheme val="minor"/>
      </rPr>
      <t>1815</t>
    </r>
  </si>
  <si>
    <t>select top 100</t>
  </si>
  <si>
    <t>replace(a.AGREEMENT_NO, '.', '/') [AGREEMENT_NO],</t>
  </si>
  <si>
    <t>a.LEASE_AMOUNT,</t>
  </si>
  <si>
    <t>left join IFINAMS.dbo.ASSET b</t>
  </si>
  <si>
    <t>left join IFINAMS.dbo.ASSET_VEHICLE c</t>
  </si>
  <si>
    <t>left join IFINDOC.dbo.FIXED_ASSET_MAIN d</t>
  </si>
  <si>
    <t>on b.CODE = d.ASSET_NO</t>
  </si>
  <si>
    <t>c.PLAT_NO,</t>
  </si>
  <si>
    <t>B9661CXS</t>
  </si>
  <si>
    <t>B9703CXS</t>
  </si>
  <si>
    <t>B9660CXS</t>
  </si>
  <si>
    <t>B9656CXS</t>
  </si>
  <si>
    <t>B9662CXS</t>
  </si>
  <si>
    <t>B9698CXS</t>
  </si>
  <si>
    <t>B9691CXS</t>
  </si>
  <si>
    <t>B9705CXS</t>
  </si>
  <si>
    <t>B9694CXS</t>
  </si>
  <si>
    <r>
      <t>--where a.AGREEMENT_NO = replace('</t>
    </r>
    <r>
      <rPr>
        <b/>
        <sz val="11"/>
        <color theme="1"/>
        <rFont val="Consolas"/>
        <family val="3"/>
      </rPr>
      <t>0000355/4/10/02/2021</t>
    </r>
    <r>
      <rPr>
        <sz val="11"/>
        <color theme="1"/>
        <rFont val="Consolas"/>
        <family val="3"/>
      </rPr>
      <t>', '/', '.')</t>
    </r>
  </si>
  <si>
    <r>
      <t>where a.AGREEMENT_NO = replace('</t>
    </r>
    <r>
      <rPr>
        <b/>
        <sz val="11"/>
        <color theme="1"/>
        <rFont val="Consolas"/>
        <family val="3"/>
      </rPr>
      <t>0000310/4/10/01/2020</t>
    </r>
    <r>
      <rPr>
        <sz val="11"/>
        <color theme="1"/>
        <rFont val="Consolas"/>
        <family val="3"/>
      </rPr>
      <t>', '/', '.')</t>
    </r>
  </si>
  <si>
    <t>B9138JXR</t>
  </si>
  <si>
    <t>B9142JXR</t>
  </si>
  <si>
    <t>B9145JXR</t>
  </si>
  <si>
    <t>B9139JXR</t>
  </si>
  <si>
    <t>a.LEASE_AMOUNT</t>
  </si>
  <si>
    <t>where a.AGREEMENT_NO = replace('0000310/4/10/01/2020', '/', '.');</t>
  </si>
  <si>
    <t>LEASE_AMOUNT = 24350000 -- 21915000.00</t>
  </si>
  <si>
    <t>where AGREEMENT_NO = replace('0000310/4/10/01/2020', '/', '.');</t>
  </si>
  <si>
    <t>where a.AGREEMENT_NO = replace('0000355/4/10/02/2021', '/', '.');</t>
  </si>
  <si>
    <t>LEASE_AMOUNT = 9450000 -- 7560000.00</t>
  </si>
  <si>
    <t>where AGREEMENT_NO = replace('0000355/4/10/02/2021', '/', '.');</t>
  </si>
  <si>
    <t>a.ASSET_STATUS</t>
  </si>
  <si>
    <t>SOLD…!!!</t>
  </si>
  <si>
    <r>
      <t>#</t>
    </r>
    <r>
      <rPr>
        <b/>
        <sz val="11"/>
        <color theme="1"/>
        <rFont val="Calibri"/>
        <family val="2"/>
        <scheme val="minor"/>
      </rPr>
      <t>1954</t>
    </r>
  </si>
  <si>
    <r>
      <t>#</t>
    </r>
    <r>
      <rPr>
        <b/>
        <sz val="11"/>
        <color theme="1"/>
        <rFont val="Calibri"/>
        <family val="2"/>
        <scheme val="minor"/>
      </rPr>
      <t>1955</t>
    </r>
  </si>
  <si>
    <r>
      <t>#</t>
    </r>
    <r>
      <rPr>
        <b/>
        <sz val="11"/>
        <color theme="1"/>
        <rFont val="Calibri"/>
        <family val="2"/>
        <scheme val="minor"/>
      </rPr>
      <t>1956</t>
    </r>
  </si>
  <si>
    <t>20240115MON</t>
  </si>
  <si>
    <t>select a.APPLICATION_NO, a.ASSET_NO, a.ROA_PCT, a.YEARLY_PROFIT_AMOUNT</t>
  </si>
  <si>
    <t>where a.APPLICATION_NO = replace('0000642/4/01/01/2024', '/', '.')</t>
  </si>
  <si>
    <t>and a.ASSET_NO in (</t>
  </si>
  <si>
    <t>'2001.OPLAA.2401.000036',</t>
  </si>
  <si>
    <t>'2001.OPLAA.2401.000037',</t>
  </si>
  <si>
    <t>'2001.OPLAA.2401.000043'</t>
  </si>
  <si>
    <t>ROA_PCT = 9.548919, -- -11.206855</t>
  </si>
  <si>
    <t>YEARLY_PROFIT_AMOUNT = 18770482.47 -- -22029517.53</t>
  </si>
  <si>
    <t>where APPLICATION_NO = replace('0000642/4/01/01/2024', '/', '.')</t>
  </si>
  <si>
    <t>and ASSET_NO in (</t>
  </si>
  <si>
    <t>POLICY NO</t>
  </si>
  <si>
    <t>A0867781-3</t>
  </si>
  <si>
    <t>a.BASIC_LEASE_AMOUNT,</t>
  </si>
  <si>
    <t>BASIC_LEASE_AMOUNT = 24350000, -- 21915000.00</t>
  </si>
  <si>
    <t>LEASE_ROUNDED_AMOUNT = 24350000, -- 21915000.00</t>
  </si>
  <si>
    <t>LEASE_ROUNDED_AMOUNT = 9450000, -- 7560000.00</t>
  </si>
  <si>
    <t>BASIC_LEASE_AMOUNT = 9450000, -- 7560000.00</t>
  </si>
  <si>
    <t>A0868552-3</t>
  </si>
  <si>
    <t>A0868545-3</t>
  </si>
  <si>
    <t>select a.BASIC_LEASE_AMOUNT, a.LEASE_ROUNDED_AMOUNT, a.*</t>
  </si>
  <si>
    <t>BASIC_LEASE_AMOUNT = 6350000, -- 2950000.00</t>
  </si>
  <si>
    <t>LEASE_ROUNDED_AMOUNT = 6350000 -- 2950000.00</t>
  </si>
  <si>
    <t>a.BILLING_AMOUNT, a.*</t>
  </si>
  <si>
    <t>from IFINOPL.dbo.APPLICATION_AMORTIZATION a</t>
  </si>
  <si>
    <t>update IFINOPL.dbo.APPLICATION_AMORTIZATION</t>
  </si>
  <si>
    <t>BILLING_AMOUNT = 6350000</t>
  </si>
  <si>
    <t>LEASE_ROUNDED_AMOUNT = 6350000, -- 2950000.00</t>
  </si>
  <si>
    <r>
      <t>where a.APPLICATION_NO = replace('</t>
    </r>
    <r>
      <rPr>
        <b/>
        <sz val="11"/>
        <color theme="1"/>
        <rFont val="Consolas"/>
        <family val="3"/>
      </rPr>
      <t>0000642/4/01/01/2024</t>
    </r>
    <r>
      <rPr>
        <sz val="11"/>
        <color theme="1"/>
        <rFont val="Consolas"/>
        <family val="3"/>
      </rPr>
      <t>', '/', '.');</t>
    </r>
  </si>
  <si>
    <t>a.RENTAL_AMOUNT</t>
  </si>
  <si>
    <r>
      <t>#</t>
    </r>
    <r>
      <rPr>
        <b/>
        <sz val="11"/>
        <color theme="1"/>
        <rFont val="Calibri"/>
        <family val="2"/>
        <scheme val="minor"/>
      </rPr>
      <t>1985</t>
    </r>
  </si>
  <si>
    <t>select x.*, y.INVOICE_NO, y.IS_INVOICE_DEDUCT_PPH</t>
  </si>
  <si>
    <t>select '00673/INV/2008/11/2023' INVOICE_NO union all</t>
  </si>
  <si>
    <t>select '00758/INV/2008/11/2023' INVOICE_NO union all</t>
  </si>
  <si>
    <t>select '01430/INV/2008/11/2023' INVOICE_NO union all</t>
  </si>
  <si>
    <t>select '01072/INV/2008/11/2023' INVOICE_NO union all</t>
  </si>
  <si>
    <t>select '00937/INV/2008/11/2023' INVOICE_NO union all</t>
  </si>
  <si>
    <t>select '01059/INV/2008/11/2023' INVOICE_NO union all</t>
  </si>
  <si>
    <t>select '01055/INV/2008/11/2023' INVOICE_NO union all</t>
  </si>
  <si>
    <t>select '01058/INV/2008/11/2023' INVOICE_NO union all</t>
  </si>
  <si>
    <t>select '01074/INV/2008/11/2023' INVOICE_NO union all</t>
  </si>
  <si>
    <t>select '01140/INV/2008/11/2023' INVOICE_NO union all</t>
  </si>
  <si>
    <t>select '00364/INV/2008/11/2023' INVOICE_NO union all</t>
  </si>
  <si>
    <t>select '00386/INV/2008/11/2023' INVOICE_NO union all</t>
  </si>
  <si>
    <t>select '00359/INV/2008/11/2023' INVOICE_NO union all</t>
  </si>
  <si>
    <t>select '00654/INV/2008/11/2023' INVOICE_NO</t>
  </si>
  <si>
    <t>left join IFINOPL.dbo.INVOICE y</t>
  </si>
  <si>
    <t>on replace(x.INVOICE_NO, '/', '.') = y.INVOICE_NO</t>
  </si>
  <si>
    <t>exec  IFINOPL.dbo.XSP_MTN_INVOICE_PPH   @p_invoice_no             = N'00654/INV/2008/11/2023' -- nomor invoice</t>
  </si>
  <si>
    <t xml:space="preserve">                                       ,@p_mtn_remark             = N'Issue #1985' -- perubahan yg terjadi</t>
  </si>
  <si>
    <r>
      <rPr>
        <b/>
        <sz val="11"/>
        <color rgb="FFFF0000"/>
        <rFont val="Calibri"/>
        <family val="2"/>
        <scheme val="minor"/>
      </rPr>
      <t>20240116</t>
    </r>
    <r>
      <rPr>
        <b/>
        <sz val="11"/>
        <color rgb="FF0000FF"/>
        <rFont val="Calibri"/>
        <family val="2"/>
        <scheme val="minor"/>
      </rPr>
      <t>TUE</t>
    </r>
    <r>
      <rPr>
        <b/>
        <sz val="11"/>
        <color theme="1"/>
        <rFont val="Calibri"/>
        <family val="2"/>
        <scheme val="minor"/>
      </rPr>
      <t>---</t>
    </r>
  </si>
  <si>
    <r>
      <rPr>
        <b/>
        <sz val="11"/>
        <color rgb="FFFF0000"/>
        <rFont val="Calibri"/>
        <family val="2"/>
        <scheme val="minor"/>
      </rPr>
      <t>20240117</t>
    </r>
    <r>
      <rPr>
        <b/>
        <sz val="11"/>
        <color rgb="FF0000FF"/>
        <rFont val="Calibri"/>
        <family val="2"/>
        <scheme val="minor"/>
      </rPr>
      <t>MON</t>
    </r>
  </si>
  <si>
    <t>0000196/4/10/11/2023</t>
  </si>
  <si>
    <r>
      <t xml:space="preserve">Rate : </t>
    </r>
    <r>
      <rPr>
        <b/>
        <sz val="11"/>
        <color theme="1"/>
        <rFont val="Calibri"/>
        <family val="2"/>
        <scheme val="minor"/>
      </rPr>
      <t>54</t>
    </r>
    <r>
      <rPr>
        <sz val="11"/>
        <color theme="1"/>
        <rFont val="Calibri"/>
        <family val="2"/>
        <scheme val="minor"/>
      </rPr>
      <t>%</t>
    </r>
  </si>
  <si>
    <r>
      <t xml:space="preserve">Amount RV : </t>
    </r>
    <r>
      <rPr>
        <b/>
        <sz val="11"/>
        <color theme="1"/>
        <rFont val="Calibri"/>
        <family val="2"/>
        <scheme val="minor"/>
      </rPr>
      <t>584,635,135</t>
    </r>
  </si>
  <si>
    <t>where a.APPLICATION_NO = replace('0000196/4/10/11/2023', '/', '.');</t>
  </si>
  <si>
    <t>RV_PCT = 54, -- 50</t>
  </si>
  <si>
    <t>RV_AMOUNT = 584635135 -- 338695000.00</t>
  </si>
  <si>
    <t>where APPLICATION_NO = replace('0000196/4/10/11/2023', '/', '.');</t>
  </si>
  <si>
    <t>rollback transaction; -- rollback tran;</t>
  </si>
  <si>
    <t>-- digunakan untuk update RV_PCT &amp; RV_AMOUNT ke tabel MTN_APPLICATION_RENTAL</t>
  </si>
  <si>
    <t>select a.ASSET_RV_PCT, a.ASSET_RV_AMOUNT</t>
  </si>
  <si>
    <t>ASSET_RV_PCT = 54, -- 50.000000</t>
  </si>
  <si>
    <t>ASSET_RV_AMOUNT = 584635135 -- 338695000.00</t>
  </si>
  <si>
    <r>
      <t xml:space="preserve">update </t>
    </r>
    <r>
      <rPr>
        <sz val="11"/>
        <color rgb="FFFF0000"/>
        <rFont val="Consolas"/>
        <family val="3"/>
      </rPr>
      <t>IFINOPL</t>
    </r>
    <r>
      <rPr>
        <sz val="11"/>
        <color theme="1"/>
        <rFont val="Consolas"/>
        <family val="3"/>
      </rPr>
      <t>.dbo.</t>
    </r>
    <r>
      <rPr>
        <b/>
        <sz val="11"/>
        <color rgb="FFFF0000"/>
        <rFont val="Consolas"/>
        <family val="3"/>
      </rPr>
      <t>MTN_APPLICATION_RENTAL</t>
    </r>
  </si>
  <si>
    <t>0000605/4/01/01/2024</t>
  </si>
  <si>
    <r>
      <t>#</t>
    </r>
    <r>
      <rPr>
        <b/>
        <sz val="11"/>
        <color theme="1"/>
        <rFont val="Calibri"/>
        <family val="2"/>
        <scheme val="minor"/>
      </rPr>
      <t>2032</t>
    </r>
  </si>
  <si>
    <r>
      <t xml:space="preserve">RV Amount: </t>
    </r>
    <r>
      <rPr>
        <b/>
        <sz val="11"/>
        <color theme="1"/>
        <rFont val="Calibri"/>
        <family val="2"/>
        <scheme val="minor"/>
      </rPr>
      <t>135.572.550</t>
    </r>
  </si>
  <si>
    <r>
      <t xml:space="preserve">Basic Lease: </t>
    </r>
    <r>
      <rPr>
        <b/>
        <sz val="11"/>
        <color theme="1"/>
        <rFont val="Calibri"/>
        <family val="2"/>
        <scheme val="minor"/>
      </rPr>
      <t>5.300.000</t>
    </r>
  </si>
  <si>
    <t>select a.BASIC_LEASE_AMOUNT, a.ASSET_RV_AMOUNT</t>
  </si>
  <si>
    <t>where a.APPLICATION_NO = replace('0000605/4/01/01/2024', '/', '.');</t>
  </si>
  <si>
    <t>BASIC_LEASE_AMOUNT = 5300000, -- 5456585.45</t>
  </si>
  <si>
    <t>ASSET_RV_AMOUNT = 135572550 -- 93094400.00</t>
  </si>
  <si>
    <t>where APPLICATION_NO = replace('0000605/4/01/01/2024', '/', '.');</t>
  </si>
  <si>
    <r>
      <t>#</t>
    </r>
    <r>
      <rPr>
        <b/>
        <sz val="11"/>
        <color theme="1"/>
        <rFont val="Calibri"/>
        <family val="2"/>
        <scheme val="minor"/>
      </rPr>
      <t>2036</t>
    </r>
  </si>
  <si>
    <t>0000674/4/38/01/2024</t>
  </si>
  <si>
    <r>
      <t>#</t>
    </r>
    <r>
      <rPr>
        <b/>
        <sz val="11"/>
        <color theme="1"/>
        <rFont val="Calibri"/>
        <family val="2"/>
        <scheme val="minor"/>
      </rPr>
      <t>2041</t>
    </r>
  </si>
  <si>
    <t>B2001PKY</t>
  </si>
  <si>
    <t>where a.FA_REFF_NO_01 = 'B2001PKY';</t>
  </si>
  <si>
    <t>0001242.4.01.12.2022</t>
  </si>
  <si>
    <t>ASSET_STATUS</t>
  </si>
  <si>
    <t>RETURN</t>
  </si>
  <si>
    <t>a.AGREEMENT_NO,</t>
  </si>
  <si>
    <t>a.FA_CODE,</t>
  </si>
  <si>
    <t>a.ASSET_STATUS,</t>
  </si>
  <si>
    <t>a.FA_REFF_NO_01, -- POLICE NO</t>
  </si>
  <si>
    <t>a.FA_REFF_NO_02 -- CHASSIS NO</t>
  </si>
  <si>
    <t>4120036104</t>
  </si>
  <si>
    <t>FA_REFF_NO_01</t>
  </si>
  <si>
    <t>FA_REFF_NO_02</t>
  </si>
  <si>
    <t>JM6BP2H7AL1105318</t>
  </si>
  <si>
    <t>exec   IFINOPL.dbo.XSP_MTN_RETURN_RENTED_ASSET   @p_agreement_no = N'0001242.4.01.12.2022' -- no agreement</t>
  </si>
  <si>
    <t xml:space="preserve">                                                ,@p_plat_no      = N'B2001PKY'             -- plat no</t>
  </si>
  <si>
    <t xml:space="preserve">                                                ,@p_chassis_no   = N'JM6BP2H7AL1105318'    -- chassis no</t>
  </si>
  <si>
    <t xml:space="preserve">                                                ,@p_mtn_remark   = N'Issue #2036' </t>
  </si>
  <si>
    <t xml:space="preserve">                                                ,@p_mtn_cre_by   = N'Aryo Budi D.P.' </t>
  </si>
  <si>
    <r>
      <rPr>
        <b/>
        <sz val="11"/>
        <color rgb="FFFF0000"/>
        <rFont val="Calibri"/>
        <family val="2"/>
        <scheme val="minor"/>
      </rPr>
      <t>20240118</t>
    </r>
    <r>
      <rPr>
        <b/>
        <sz val="11"/>
        <color rgb="FF0000FF"/>
        <rFont val="Calibri"/>
        <family val="2"/>
        <scheme val="minor"/>
      </rPr>
      <t>THU</t>
    </r>
  </si>
  <si>
    <t>0001770/4/10/01/2024</t>
  </si>
  <si>
    <t xml:space="preserve">Before : </t>
  </si>
  <si>
    <t xml:space="preserve">Become : </t>
  </si>
  <si>
    <t>0000786/4/10/09/2023</t>
  </si>
  <si>
    <t>AGREEMENT_NO = replace('0000786/4/10/09/2023', '/', '.'), -- 0001770.4.10.01.2024</t>
  </si>
  <si>
    <t>AGREEMENT_EXTERNAL_NO = '0000786/4/10/09/2023' -- 0001770/4/10/01/2024</t>
  </si>
  <si>
    <r>
      <t xml:space="preserve">from </t>
    </r>
    <r>
      <rPr>
        <sz val="11"/>
        <color rgb="FFFF0000"/>
        <rFont val="Consolas"/>
        <family val="3"/>
      </rPr>
      <t>IFINOPL</t>
    </r>
    <r>
      <rPr>
        <sz val="11"/>
        <color theme="1"/>
        <rFont val="Consolas"/>
        <family val="3"/>
      </rPr>
      <t>.dbo.</t>
    </r>
    <r>
      <rPr>
        <b/>
        <sz val="11"/>
        <color rgb="FFFF0000"/>
        <rFont val="Consolas"/>
        <family val="3"/>
      </rPr>
      <t>REALIZATION</t>
    </r>
    <r>
      <rPr>
        <sz val="11"/>
        <color theme="1"/>
        <rFont val="Consolas"/>
        <family val="3"/>
      </rPr>
      <t xml:space="preserve"> a</t>
    </r>
  </si>
  <si>
    <r>
      <t xml:space="preserve">update </t>
    </r>
    <r>
      <rPr>
        <sz val="11"/>
        <color rgb="FFFF0000"/>
        <rFont val="Consolas"/>
        <family val="3"/>
      </rPr>
      <t>IFINOPL</t>
    </r>
    <r>
      <rPr>
        <sz val="11"/>
        <color theme="1"/>
        <rFont val="Consolas"/>
        <family val="3"/>
      </rPr>
      <t>.dbo.</t>
    </r>
    <r>
      <rPr>
        <b/>
        <sz val="11"/>
        <color rgb="FFFF0000"/>
        <rFont val="Consolas"/>
        <family val="3"/>
      </rPr>
      <t>REALIZATION</t>
    </r>
  </si>
  <si>
    <r>
      <t>#</t>
    </r>
    <r>
      <rPr>
        <b/>
        <sz val="11"/>
        <color theme="1"/>
        <rFont val="Calibri"/>
        <family val="2"/>
        <scheme val="minor"/>
      </rPr>
      <t>2047</t>
    </r>
  </si>
  <si>
    <t>b.RENTAL_STATUS,</t>
  </si>
  <si>
    <t>b.RENTAL_REFF_NO,</t>
  </si>
  <si>
    <t>replace(c.AGREEMENT_NO, '.', '/') 'AGREEMENT_NO',</t>
  </si>
  <si>
    <t>replace(d.APPLICATION_NO, '.', '/') 'APPLICATION_NO',</t>
  </si>
  <si>
    <t>b.RESERVED_BY</t>
  </si>
  <si>
    <t>left join IFINOPL.dbo.AGREEMENT_ASSET c on (c.ASSET_NO  = b.RENTAL_REFF_NO)</t>
  </si>
  <si>
    <t>left join IFINOPL.dbo.APPLICATION_ASSET d on (d.ASSET_NO = b.RENTAL_REFF_NO)</t>
  </si>
  <si>
    <r>
      <t xml:space="preserve">from </t>
    </r>
    <r>
      <rPr>
        <sz val="11"/>
        <color rgb="FFFF0000"/>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a</t>
    </r>
  </si>
  <si>
    <r>
      <t xml:space="preserve">inner join </t>
    </r>
    <r>
      <rPr>
        <sz val="11"/>
        <color rgb="FFFF0000"/>
        <rFont val="Consolas"/>
        <family val="3"/>
      </rPr>
      <t>IFINAMS</t>
    </r>
    <r>
      <rPr>
        <sz val="11"/>
        <color theme="1"/>
        <rFont val="Consolas"/>
        <family val="3"/>
      </rPr>
      <t>.dbo.</t>
    </r>
    <r>
      <rPr>
        <b/>
        <sz val="11"/>
        <color rgb="FFFF0000"/>
        <rFont val="Consolas"/>
        <family val="3"/>
      </rPr>
      <t>ASSET</t>
    </r>
    <r>
      <rPr>
        <sz val="11"/>
        <color theme="1"/>
        <rFont val="Consolas"/>
        <family val="3"/>
      </rPr>
      <t xml:space="preserve"> b on (b.CODE = a.ASSET_CODE)</t>
    </r>
  </si>
  <si>
    <r>
      <t xml:space="preserve">left join </t>
    </r>
    <r>
      <rPr>
        <sz val="11"/>
        <color rgb="FFFF0000"/>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c on (c.ASSET_NO  = b.RENTAL_REFF_NO)</t>
    </r>
  </si>
  <si>
    <r>
      <t xml:space="preserve">left join </t>
    </r>
    <r>
      <rPr>
        <sz val="11"/>
        <color rgb="FFFF0000"/>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d on (d.ASSET_NO = b.RENTAL_REFF_NO)</t>
    </r>
  </si>
  <si>
    <r>
      <t>where a.PLAT_NO in ('</t>
    </r>
    <r>
      <rPr>
        <b/>
        <sz val="11"/>
        <color theme="1"/>
        <rFont val="Consolas"/>
        <family val="3"/>
      </rPr>
      <t>B9918PCQ</t>
    </r>
    <r>
      <rPr>
        <sz val="11"/>
        <color theme="1"/>
        <rFont val="Consolas"/>
        <family val="3"/>
      </rPr>
      <t>');</t>
    </r>
  </si>
  <si>
    <r>
      <t xml:space="preserve">mohon bantuannya di cek asset unit </t>
    </r>
    <r>
      <rPr>
        <b/>
        <sz val="11"/>
        <color theme="1"/>
        <rFont val="Calibri"/>
        <family val="2"/>
        <scheme val="minor"/>
      </rPr>
      <t>B9985PCQ</t>
    </r>
    <r>
      <rPr>
        <sz val="11"/>
        <color theme="1"/>
        <rFont val="Calibri"/>
        <family val="2"/>
        <scheme val="minor"/>
      </rPr>
      <t xml:space="preserve"> di proses </t>
    </r>
    <r>
      <rPr>
        <b/>
        <sz val="11"/>
        <color theme="1"/>
        <rFont val="Calibri"/>
        <family val="2"/>
        <scheme val="minor"/>
      </rPr>
      <t>ET</t>
    </r>
    <r>
      <rPr>
        <sz val="11"/>
        <color theme="1"/>
        <rFont val="Calibri"/>
        <family val="2"/>
        <scheme val="minor"/>
      </rPr>
      <t xml:space="preserve"> dan sudah pickup </t>
    </r>
    <r>
      <rPr>
        <b/>
        <sz val="11"/>
        <color theme="1"/>
        <rFont val="Calibri"/>
        <family val="2"/>
        <scheme val="minor"/>
      </rPr>
      <t>POST</t>
    </r>
    <r>
      <rPr>
        <sz val="11"/>
        <color theme="1"/>
        <rFont val="Calibri"/>
        <family val="2"/>
        <scheme val="minor"/>
      </rPr>
      <t xml:space="preserve">, tapi status di agreement masih </t>
    </r>
    <r>
      <rPr>
        <b/>
        <sz val="11"/>
        <color theme="1"/>
        <rFont val="Calibri"/>
        <family val="2"/>
        <scheme val="minor"/>
      </rPr>
      <t>RENTED</t>
    </r>
    <r>
      <rPr>
        <sz val="11"/>
        <color theme="1"/>
        <rFont val="Calibri"/>
        <family val="2"/>
        <scheme val="minor"/>
      </rPr>
      <t xml:space="preserve"> dan di asset masih </t>
    </r>
    <r>
      <rPr>
        <b/>
        <sz val="11"/>
        <color theme="1"/>
        <rFont val="Calibri"/>
        <family val="2"/>
        <scheme val="minor"/>
      </rPr>
      <t>IN USE</t>
    </r>
    <r>
      <rPr>
        <sz val="11"/>
        <color theme="1"/>
        <rFont val="Calibri"/>
        <family val="2"/>
        <scheme val="minor"/>
      </rPr>
      <t>.</t>
    </r>
  </si>
  <si>
    <r>
      <t>where a.PLAT_NO in ('</t>
    </r>
    <r>
      <rPr>
        <b/>
        <sz val="11"/>
        <color theme="1"/>
        <rFont val="Consolas"/>
        <family val="3"/>
      </rPr>
      <t>B9985PCQ</t>
    </r>
    <r>
      <rPr>
        <sz val="11"/>
        <color theme="1"/>
        <rFont val="Consolas"/>
        <family val="3"/>
      </rPr>
      <t>');</t>
    </r>
  </si>
  <si>
    <t>FA_REFF_NO_01, -- POLICE NO</t>
  </si>
  <si>
    <t>FA_REFF_NO_02, -- chassis no</t>
  </si>
  <si>
    <t>FA_CODE,       -- asset code</t>
  </si>
  <si>
    <t>where FA_REFF_NO_01 = 'B9985PCQ' -- plat no</t>
  </si>
  <si>
    <t>AGREEMENT_NO,</t>
  </si>
  <si>
    <t>AGREEMENT_EXTERNAL_NO,</t>
  </si>
  <si>
    <t>CLIENT_NO,</t>
  </si>
  <si>
    <t>CLIENT_NAME,</t>
  </si>
  <si>
    <t>STATUS,</t>
  </si>
  <si>
    <t>FISICAL_STATUS</t>
  </si>
  <si>
    <t>where CODE = '4120036211' -- asset code</t>
  </si>
  <si>
    <t>exec  IFINOPL.dbo.XSP_MTN_RENTED_RETURN_ASSET   @p_AGREEMENT_NO = N'0000539.4.01.09.2020' -- nvarchar(50)</t>
  </si>
  <si>
    <t xml:space="preserve">                                               ,@p_plat_no      = N'B9985PCQ'  -- nvarchar(50)</t>
  </si>
  <si>
    <t xml:space="preserve">                                               ,@p_chassis_no   = N'MHKB3BA1JLK070884' -- nvarchar(50)</t>
  </si>
  <si>
    <t xml:space="preserve">                                               ,@p_mtn_remark   = N'Issue #2047' -- nvarchar(4000)</t>
  </si>
  <si>
    <t xml:space="preserve">                                               ,@p_mtn_cre_by   = N'Aryo Budi D.P.' -- nvarchar(250)</t>
  </si>
  <si>
    <t>0000213/4/10/11/2023</t>
  </si>
  <si>
    <t>an Sarihusada Generasi Mahardhika</t>
  </si>
  <si>
    <r>
      <t>#</t>
    </r>
    <r>
      <rPr>
        <b/>
        <sz val="11"/>
        <color theme="1"/>
        <rFont val="Calibri"/>
        <family val="2"/>
        <scheme val="minor"/>
      </rPr>
      <t>2053</t>
    </r>
  </si>
  <si>
    <t>Status Asset Replacement on Hand tapi IN USE sehingga tidak bisa digunakan, mohon dimaintenance untuk menghilangkan status in use pada nopol berikut:</t>
  </si>
  <si>
    <t>inner join IFINAMS.dbo.ASSET b on (b.CODE = a.ASSET_CODE)</t>
  </si>
  <si>
    <t>b.RENTAL_STATUS, b.*</t>
  </si>
  <si>
    <t>where a.PLAT_NO in (</t>
  </si>
  <si>
    <t>'B9784PCS',</t>
  </si>
  <si>
    <t>'B9597PCS',</t>
  </si>
  <si>
    <t>'B9599PCS',</t>
  </si>
  <si>
    <t>'B9953PCQ'</t>
  </si>
  <si>
    <t>update IFINAMS.dbo.ASSET</t>
  </si>
  <si>
    <t>set RENTAL_STATUS = null</t>
  </si>
  <si>
    <t>where CODE in (</t>
  </si>
  <si>
    <t>'4120036129',</t>
  </si>
  <si>
    <t>'4120038727',</t>
  </si>
  <si>
    <t>'4120038729',</t>
  </si>
  <si>
    <t>'4120039171'</t>
  </si>
  <si>
    <t>#2044</t>
  </si>
  <si>
    <t>#2045</t>
  </si>
  <si>
    <t>#2049</t>
  </si>
  <si>
    <t>0000679/4/38/01/2024</t>
  </si>
  <si>
    <t>0000680/4/38/01/2024</t>
  </si>
  <si>
    <t>RV = 63</t>
  </si>
  <si>
    <t>--a.BASIC_LEASE_AMOUNT,</t>
  </si>
  <si>
    <t>--a.LEASE_ROUNDED_AMOUNT,</t>
  </si>
  <si>
    <t>--a.ROA_PCT,</t>
  </si>
  <si>
    <t>--a.YEARLY_PROFIT_AMOUNT,</t>
  </si>
  <si>
    <t>where a.APPLICATION_NO = replace('0000679/4/38/01/2024', '/', '.')</t>
  </si>
  <si>
    <t>or a.APPLICATION_NO = replace('0000680/4/38/01/2024', '/', '.');</t>
  </si>
  <si>
    <t>--BASIC_LEASE_AMOUNT = 6350000, -- 2950000.00</t>
  </si>
  <si>
    <t>--LEASE_ROUNDED_AMOUNT = 6350000, -- 2950000.00</t>
  </si>
  <si>
    <t>--ROA_PCT = 9.548919, -- -11.206855</t>
  </si>
  <si>
    <t>ASSET_RV_PCT = 63 -- 60.000000</t>
  </si>
  <si>
    <t>where APPLICATION_NO = replace('0000679/4/38/01/2024', '/', '.')</t>
  </si>
  <si>
    <t>or APPLICATION_NO = replace('0000680/4/38/01/2024', '/', '.');</t>
  </si>
  <si>
    <t>--YEARLY_PROFIT_AMOUNT = 18770482.47 -- -22029517.53</t>
  </si>
  <si>
    <r>
      <t>#</t>
    </r>
    <r>
      <rPr>
        <b/>
        <sz val="11"/>
        <color theme="1"/>
        <rFont val="Calibri"/>
        <family val="2"/>
        <scheme val="minor"/>
      </rPr>
      <t>2044</t>
    </r>
  </si>
  <si>
    <r>
      <t>#</t>
    </r>
    <r>
      <rPr>
        <b/>
        <sz val="11"/>
        <color theme="1"/>
        <rFont val="Calibri"/>
        <family val="2"/>
        <scheme val="minor"/>
      </rPr>
      <t>2045</t>
    </r>
  </si>
  <si>
    <t>mohon bantuan maintenance sebagai berikut:</t>
  </si>
  <si>
    <t>Basic lease: 3.250.000 (TEMANGGUNG)</t>
  </si>
  <si>
    <t>Basic lease: 3.250.000 (JEPARA)</t>
  </si>
  <si>
    <t>Basic lease: 3.240.000 (BANYUMAS)</t>
  </si>
  <si>
    <t>Basic lease: 3.270.000 (MALANG)</t>
  </si>
  <si>
    <t>Basic lease: 3.260.000 (NGANJUK)</t>
  </si>
  <si>
    <t xml:space="preserve">Aplikasi : </t>
  </si>
  <si>
    <t>0000678/4/38/01/2024</t>
  </si>
  <si>
    <t>RV % before:</t>
  </si>
  <si>
    <t>71%</t>
  </si>
  <si>
    <t>RV % after:</t>
  </si>
  <si>
    <t>80%</t>
  </si>
  <si>
    <t>RV amount before:</t>
  </si>
  <si>
    <t>121.156.175</t>
  </si>
  <si>
    <t>RV amount after:</t>
  </si>
  <si>
    <t>136.514.000</t>
  </si>
  <si>
    <t>asset no :</t>
  </si>
  <si>
    <t>2038.OPLAA.2401.000051</t>
  </si>
  <si>
    <t>2038.OPLAA.2401.000052</t>
  </si>
  <si>
    <t>2038.OPLAA.2401.000053</t>
  </si>
  <si>
    <t>2038.OPLAA.2401.000054</t>
  </si>
  <si>
    <t>2038.OPLAA.2401.000056</t>
  </si>
  <si>
    <t>BASIC_LEASE_AMOUNT</t>
  </si>
  <si>
    <t>ASSET_RV_PCT</t>
  </si>
  <si>
    <t>4817087.48</t>
  </si>
  <si>
    <t>4816013.07</t>
  </si>
  <si>
    <t>4750832.08</t>
  </si>
  <si>
    <t>4788079.89</t>
  </si>
  <si>
    <t>66</t>
  </si>
  <si>
    <t>111804000</t>
  </si>
  <si>
    <t>where a.APPLICATION_NO = replace('0000678/4/38/01/2024', '/', '.');</t>
  </si>
  <si>
    <t>3250000</t>
  </si>
  <si>
    <t>3240000</t>
  </si>
  <si>
    <t>3270000</t>
  </si>
  <si>
    <t>3260000</t>
  </si>
  <si>
    <t>BASIC_LEASE_AMOUNT = 3250000,</t>
  </si>
  <si>
    <t>ASSET_RV_PCT = 80, -- 66</t>
  </si>
  <si>
    <t>ASSET_RV_AMOUNT = 136514000 -- 111804000</t>
  </si>
  <si>
    <t>where APPLICATION_NO = replace('0000678/4/38/01/2024', '/', '.')</t>
  </si>
  <si>
    <t>and ASSET_NO in ('2038.OPLAA.2401.000051', '2038.OPLAA.2401.000052');</t>
  </si>
  <si>
    <t>and ASSET_NO in ('2038.OPLAA.2401.000053');</t>
  </si>
  <si>
    <t>BASIC_LEASE_AMOUNT = 3240000,</t>
  </si>
  <si>
    <t>and ASSET_NO in ('2038.OPLAA.2401.000054');</t>
  </si>
  <si>
    <t>BASIC_LEASE_AMOUNT = 3270000,</t>
  </si>
  <si>
    <t>and ASSET_NO in ('2038.OPLAA.2401.000056');</t>
  </si>
  <si>
    <t>BASIC_LEASE_AMOUNT = 3260000,</t>
  </si>
  <si>
    <r>
      <t>#</t>
    </r>
    <r>
      <rPr>
        <b/>
        <sz val="11"/>
        <color theme="1"/>
        <rFont val="Calibri"/>
        <family val="2"/>
        <scheme val="minor"/>
      </rPr>
      <t>2049</t>
    </r>
  </si>
  <si>
    <t>198.815.500</t>
  </si>
  <si>
    <t>209.709.500</t>
  </si>
  <si>
    <t>where a.APPLICATION_NO = replace('0000576/4/10/01/2024', '/', '.');</t>
  </si>
  <si>
    <t>ASSET_RV_AMOUNT = 209709500 -- 198815500.00</t>
  </si>
  <si>
    <t>where APPLICATION_NO = replace('0000576/4/10/01/2024', '/', '.');</t>
  </si>
  <si>
    <t>https://www.imonitoring.net/imon/main.aspx</t>
  </si>
  <si>
    <t>2400000429</t>
  </si>
  <si>
    <t>Dsfjho.123</t>
  </si>
  <si>
    <r>
      <rPr>
        <b/>
        <sz val="11"/>
        <color rgb="FFFF0000"/>
        <rFont val="Calibri"/>
        <family val="2"/>
        <scheme val="minor"/>
      </rPr>
      <t>20240119</t>
    </r>
    <r>
      <rPr>
        <b/>
        <sz val="11"/>
        <color rgb="FF0000FF"/>
        <rFont val="Calibri"/>
        <family val="2"/>
        <scheme val="minor"/>
      </rPr>
      <t>FRI</t>
    </r>
  </si>
  <si>
    <r>
      <t>#</t>
    </r>
    <r>
      <rPr>
        <b/>
        <sz val="11"/>
        <color theme="1"/>
        <rFont val="Calibri"/>
        <family val="2"/>
        <scheme val="minor"/>
      </rPr>
      <t>2076</t>
    </r>
  </si>
  <si>
    <t>0001203/4/01/12/2022</t>
  </si>
  <si>
    <t>B9060PCV</t>
  </si>
  <si>
    <t>B9058PCV</t>
  </si>
  <si>
    <t>B9028PCW</t>
  </si>
  <si>
    <t>where AGREEMENT_NO = replace('0001203/4/01/12/2022', '/', '.')</t>
  </si>
  <si>
    <t>and FA_REFF_NO_01 = 'B9028PCW' -- plat no</t>
  </si>
  <si>
    <t>where CODE = '4120043216' -- asset code</t>
  </si>
  <si>
    <t>exec  IFINOPL.dbo.XSP_MTN_RENTED_RETURN_ASSET   @p_AGREEMENT_NO = N'0001203/4/01/12/2022' -- nvarchar(50)</t>
  </si>
  <si>
    <t xml:space="preserve">                                               ,@p_plat_no      = N'B9028PCW'  -- nvarchar(50)</t>
  </si>
  <si>
    <t xml:space="preserve">                                               ,@p_chassis_no   = N'PAEL67MKNNB014494' -- nvarchar(50)</t>
  </si>
  <si>
    <t xml:space="preserve">                                               ,@p_mtn_remark   = N'Issue #2076' -- nvarchar(4000)</t>
  </si>
  <si>
    <t>set FA_REFF_NO_01 = 'B9058PCV' -- B9028PCW</t>
  </si>
  <si>
    <t>and FA_REFF_NO_01 = 'B9058PCV' -- plat no</t>
  </si>
  <si>
    <t>rollback transaction;</t>
  </si>
  <si>
    <r>
      <t>#</t>
    </r>
    <r>
      <rPr>
        <b/>
        <sz val="11"/>
        <color theme="1"/>
        <rFont val="Calibri"/>
        <family val="2"/>
        <scheme val="minor"/>
      </rPr>
      <t>2080</t>
    </r>
  </si>
  <si>
    <t>UNIT DIPAKAI AGREEMENT LAIN GAK?  JALANIN SCRIPT GANTI/PINDAH ASSET</t>
  </si>
  <si>
    <t>JALANIN KE RENTED LG</t>
  </si>
  <si>
    <t>ASSET GTS</t>
  </si>
  <si>
    <r>
      <t>#</t>
    </r>
    <r>
      <rPr>
        <b/>
        <sz val="11"/>
        <color theme="1"/>
        <rFont val="Calibri"/>
        <family val="2"/>
        <scheme val="minor"/>
      </rPr>
      <t>2082</t>
    </r>
  </si>
  <si>
    <t>FA_CODE,       -- ASSET CODE --&gt; RETURN</t>
  </si>
  <si>
    <t>where FA_REFF_NO_01 = 'B9058PCV' -- plat no</t>
  </si>
  <si>
    <t>AGREEMENT_NO, --&gt; BLANK</t>
  </si>
  <si>
    <t>AGREEMENT_EXTERNAL_NO, --&gt; BLANK</t>
  </si>
  <si>
    <t>CLIENT_NO, --&gt; BLANK</t>
  </si>
  <si>
    <t>CLIENT_NAME, --&gt; BLANK</t>
  </si>
  <si>
    <t>[STATUS], --&gt; STOCK/ REPLACEMENT</t>
  </si>
  <si>
    <t>FISICAL_STATUS --&gt; ON HAND</t>
  </si>
  <si>
    <t>where CODE = '4120043216' -- ASSET CODE</t>
  </si>
  <si>
    <t>exec  IFINOPL.dbo.XSP_MTN_RETURN_RENTED_ASSET   @p_AGREEMENT_NO = N'0001203.4.01.12.2022' -- no agreement</t>
  </si>
  <si>
    <t xml:space="preserve">                                               ,@p_plat_no = N'B9058PCV'     -- plat no</t>
  </si>
  <si>
    <t xml:space="preserve">                                               ,@p_chassis_no = N'PAEL67MKNNB014494'  -- chassis no</t>
  </si>
  <si>
    <t xml:space="preserve">                                               ,@p_mtn_remark = N'Issue #2076' </t>
  </si>
  <si>
    <t xml:space="preserve">                                               ,@p_mtn_cre_by = N'Aryo Budi D.P.' </t>
  </si>
  <si>
    <t>[STATUS],</t>
  </si>
  <si>
    <t>FISICAL_STATUS --&gt; ON CUSTOMER</t>
  </si>
  <si>
    <t>FA_CODE, -- ASSET CODE --&gt; RENTED</t>
  </si>
  <si>
    <t>where AGREEMENT_NO = '0001203.4.01.12.2022' -- agreement no</t>
  </si>
  <si>
    <t>and  FA_REFF_NO_01 = 'B9058PCV' -- plat no</t>
  </si>
  <si>
    <t>set FA_REFF_NO_01 = 'B9028PCW'</t>
  </si>
  <si>
    <t>and FA_REFF_NO_01 = 'B9058PCV';</t>
  </si>
  <si>
    <t>SUDAH DIBALIKIN…!!!</t>
  </si>
  <si>
    <t>ASSET 1: 2008.OPLAA.2401.000299 (48% - 261,268,800)</t>
  </si>
  <si>
    <t>ASSET 2 : 2008.OPLAA.2401.000300 (48% - 268,852,800)</t>
  </si>
  <si>
    <t>ASSET 3: 2008.OPLAA.2401.000301 (48% - 297,849,600)</t>
  </si>
  <si>
    <t>ASSET 4: 2008.OPLAA.2401.000302 (48% - 306,009,600)</t>
  </si>
  <si>
    <t>karena saat ini RV belum mengambil tahun pembelian, CRnya masih in progress</t>
  </si>
  <si>
    <r>
      <t xml:space="preserve">Mohon bantuannya untuk maintenance RV No application </t>
    </r>
    <r>
      <rPr>
        <b/>
        <sz val="11"/>
        <color theme="1"/>
        <rFont val="Calibri"/>
        <family val="2"/>
        <scheme val="minor"/>
      </rPr>
      <t>0000695/4/08/01/2024</t>
    </r>
    <r>
      <rPr>
        <sz val="11"/>
        <color theme="1"/>
        <rFont val="Calibri"/>
        <family val="2"/>
        <scheme val="minor"/>
      </rPr>
      <t>:</t>
    </r>
  </si>
  <si>
    <t>0000695/4/08/01/2024</t>
  </si>
  <si>
    <t>2008.OPLAA.2401.000299</t>
  </si>
  <si>
    <t>2008.OPLAA.2401.000300</t>
  </si>
  <si>
    <t>2008.OPLAA.2401.000301</t>
  </si>
  <si>
    <t>2008.OPLAA.2401.000302</t>
  </si>
  <si>
    <t>261,268,800</t>
  </si>
  <si>
    <t>268,852,800</t>
  </si>
  <si>
    <t>297,849,600</t>
  </si>
  <si>
    <t>306,009,600</t>
  </si>
  <si>
    <t>where a.APPLICATION_NO = replace('0000695/4/08/01/2024', '/', '.');</t>
  </si>
  <si>
    <t>--ASSET_RV_PCT = 0, -- 0</t>
  </si>
  <si>
    <t>--where APPLICATION_NO = replace('0000695/4/08/01/2024', '/', '.');</t>
  </si>
  <si>
    <t>update IFINOPL.dbo.APPLICATION_ASSET set ASSET_RV_PCT = 48, ASSET_RV_AMOUNT = 261268800 where APPLICATION_NO = replace('0000695/4/08/01/2024', '/', '.') and ASSET_NO = '2008.OPLAA.2401.000299';</t>
  </si>
  <si>
    <t>update IFINOPL.dbo.APPLICATION_ASSET set ASSET_RV_PCT = 48, ASSET_RV_AMOUNT = 268852800 where APPLICATION_NO = replace('0000695/4/08/01/2024', '/', '.') and ASSET_NO = '2008.OPLAA.2401.000300';</t>
  </si>
  <si>
    <t>update IFINOPL.dbo.APPLICATION_ASSET set ASSET_RV_PCT = 48, ASSET_RV_AMOUNT = 297849600 where APPLICATION_NO = replace('0000695/4/08/01/2024', '/', '.') and ASSET_NO = '2008.OPLAA.2401.000301';</t>
  </si>
  <si>
    <t>update IFINOPL.dbo.APPLICATION_ASSET set ASSET_RV_PCT = 48, ASSET_RV_AMOUNT = 306009600 where APPLICATION_NO = replace('0000695/4/08/01/2024', '/', '.') and ASSET_NO = '2008.OPLAA.2401.000302';</t>
  </si>
  <si>
    <t>--update IFINOPL.dbo.APPLICATION_ASSET</t>
  </si>
  <si>
    <t>--set</t>
  </si>
  <si>
    <t>--ASSET_RV_AMOUNT = 209709500 -- 198815500</t>
  </si>
  <si>
    <t>0001549/4/01/10/2023</t>
  </si>
  <si>
    <t>select a.AGREEMENT_NO, a.INVOICE_NO, b.IS_INVOICE_DEDUCT_PPH, b.CRE_DATE, b.*</t>
  </si>
  <si>
    <t>join IFINOPL.dbo.INVOICE b</t>
  </si>
  <si>
    <t>on a.INVOICE_NO = b.INVOICE_NO</t>
  </si>
  <si>
    <t>where a.AGREEMENT_NO = replace('0001549/4/01/10/2023', '/', '.')</t>
  </si>
  <si>
    <t>00160.INV.2001.01.2024</t>
  </si>
  <si>
    <t>exec  IFINOPL.dbo.XSP_MTN_INVOICE_PPH   @p_invoice_no             = N'00160.INV.2001.01.2024' -- nomor invoice</t>
  </si>
  <si>
    <t xml:space="preserve">                                       ,@p_is_invoice_deduct_pph  = N'0' -- isi 1 jika invoice potong pph | isi 0 jika invoice tidak potong pph</t>
  </si>
  <si>
    <t xml:space="preserve">                                       ,@p_mtn_remark             = N'Issue #2082' -- perubahan yg terjadi</t>
  </si>
  <si>
    <r>
      <t xml:space="preserve">QUERY CARI </t>
    </r>
    <r>
      <rPr>
        <b/>
        <sz val="11"/>
        <color theme="1"/>
        <rFont val="Calibri"/>
        <family val="2"/>
        <scheme val="minor"/>
      </rPr>
      <t>ASSET_CODE</t>
    </r>
  </si>
  <si>
    <t>exec  IFINOPL.dbo.XSP_MTN_CHANGE_ASSET_GTS_TO_ASSET_UTAMA   @p_agreement_no   = N'0001203/4/01/12/2022' -- AGREEMENT NO</t>
  </si>
  <si>
    <t xml:space="preserve">                                                           ,@p_asset_code_new = N'4120042310'           -- CODE ASSET UTAMA </t>
  </si>
  <si>
    <t xml:space="preserve">                                                           ,@p_asset_code_gts = N'4120043216'           -- CODE ASSET GTS </t>
  </si>
  <si>
    <t xml:space="preserve">                                                           ,@p_mtn_remark     = N'Issue #2076'          -- KETERANGAN MAINTENANCE </t>
  </si>
  <si>
    <t xml:space="preserve">                                                           ,@p_mtn_cre_by     = N'Aryo Budi'            -- PIC MAINTENANCE  </t>
  </si>
  <si>
    <t>AGREEMENT_NO = null, -- 0001203.4.01.12.2022</t>
  </si>
  <si>
    <t>AGREEMENT_EXTERNAL_NO = null -- 0001203/4/01/12/2022</t>
  </si>
  <si>
    <t>where CODE = '4120042310'</t>
  </si>
  <si>
    <t>and AGREEMENT_EXTERNAL_NO = '0001203/4/01/12/2022'</t>
  </si>
  <si>
    <t>select a.ASSET_CODE, a.PLAT_NO, a.*</t>
  </si>
  <si>
    <t>where a.PLAT_NO in ('B9028PCW', 'B9058PCV')</t>
  </si>
  <si>
    <t>or a.ASSET_CODE = '4120042311'</t>
  </si>
  <si>
    <t>order by a.ASSET_CODE;</t>
  </si>
  <si>
    <t>select a.CODE, a.AGREEMENT_EXTERNAL_NO, a.*</t>
  </si>
  <si>
    <t>where a.AGREEMENT_EXTERNAL_NO = '0001203/4/01/12/2022'</t>
  </si>
  <si>
    <t>order by a.CODE;</t>
  </si>
  <si>
    <t>select a.FA_CODE, a.*</t>
  </si>
  <si>
    <t>where a.AGREEMENT_NO = replace('0001203/4/01/12/2022', '/', '.')</t>
  </si>
  <si>
    <t>order by a.FA_CODE;</t>
  </si>
  <si>
    <t>exec  IFINOPL.dbo.XSP_MTN_INVOICE_PPH   @p_invoice_no             = N'03296.INV.2001.12.2023' -- nomor invoice</t>
  </si>
  <si>
    <t>https://172.31.233.8/AccessCheck/login</t>
  </si>
  <si>
    <t>Request Application:</t>
  </si>
  <si>
    <r>
      <rPr>
        <b/>
        <sz val="11"/>
        <color rgb="FFFF0000"/>
        <rFont val="Calibri"/>
        <family val="2"/>
        <scheme val="minor"/>
      </rPr>
      <t>20240122</t>
    </r>
    <r>
      <rPr>
        <b/>
        <sz val="11"/>
        <color rgb="FF0000FF"/>
        <rFont val="Calibri"/>
        <family val="2"/>
        <scheme val="minor"/>
      </rPr>
      <t>MON</t>
    </r>
  </si>
  <si>
    <t>iNFO KE PAK ADI RESTIAWAN &amp; TUNGGU APPROVAL-NYA.</t>
  </si>
  <si>
    <r>
      <t>#</t>
    </r>
    <r>
      <rPr>
        <b/>
        <sz val="11"/>
        <color theme="1"/>
        <rFont val="Calibri"/>
        <family val="2"/>
        <scheme val="minor"/>
      </rPr>
      <t>2097</t>
    </r>
  </si>
  <si>
    <t>[Billing]Perbaikan nominal pot PPh Agreement - AMARTHA MANUNGGAL PRIMA</t>
  </si>
  <si>
    <t>SETELAH EKSEKUSI SP DI ATAS --&gt; TUNGGU +/- 10 DETIK UTK JOB-NYA…!!!</t>
  </si>
  <si>
    <t>pot PPh</t>
  </si>
  <si>
    <t>869/4/08</t>
  </si>
  <si>
    <t>1101/4/08</t>
  </si>
  <si>
    <t>1063/4/08</t>
  </si>
  <si>
    <t>908/4/08</t>
  </si>
  <si>
    <t>1040/4/08</t>
  </si>
  <si>
    <t>1051/4/08</t>
  </si>
  <si>
    <t>907/4/08</t>
  </si>
  <si>
    <t>3597000</t>
  </si>
  <si>
    <t>3488000</t>
  </si>
  <si>
    <t>3760500</t>
  </si>
  <si>
    <t>31392000</t>
  </si>
  <si>
    <t>7521000</t>
  </si>
  <si>
    <t>0000869/4/08/12/2022</t>
  </si>
  <si>
    <t>0000907/4/08/12/2022</t>
  </si>
  <si>
    <t>0000908/4/08/12/2022</t>
  </si>
  <si>
    <t>0001040/4/08/06/2023</t>
  </si>
  <si>
    <t>0001051/4/08/06/2023</t>
  </si>
  <si>
    <t>0001063/4/08/07/2023</t>
  </si>
  <si>
    <t>0001101/4/08/08/2023</t>
  </si>
  <si>
    <t>01200/INV/2008/11/2023</t>
  </si>
  <si>
    <t>01073/INV/2007/11/2023</t>
  </si>
  <si>
    <t>01246/INV/2008/11/2023</t>
  </si>
  <si>
    <t>02897/INV/2008/12/2023</t>
  </si>
  <si>
    <t>01611/INV/2008/11/2023</t>
  </si>
  <si>
    <t>01605/INV/2008/11/2023</t>
  </si>
  <si>
    <t>02350/INV/2008/11/2023</t>
  </si>
  <si>
    <t>0001103/4/08/08/2023</t>
  </si>
  <si>
    <t>0000867/4/08/12/2022</t>
  </si>
  <si>
    <t>01056/INV/2008/11/2023</t>
  </si>
  <si>
    <t>3300000</t>
  </si>
  <si>
    <t>3200000</t>
  </si>
  <si>
    <t>3450000</t>
  </si>
  <si>
    <t>28800000</t>
  </si>
  <si>
    <t>363000</t>
  </si>
  <si>
    <t>352000</t>
  </si>
  <si>
    <t>379500</t>
  </si>
  <si>
    <t>66000</t>
  </si>
  <si>
    <t>64000</t>
  </si>
  <si>
    <t>69000</t>
  </si>
  <si>
    <t>576000</t>
  </si>
  <si>
    <t>3663000</t>
  </si>
  <si>
    <t>3552000</t>
  </si>
  <si>
    <t>3829500</t>
  </si>
  <si>
    <t>31968000</t>
  </si>
  <si>
    <t>6900000</t>
  </si>
  <si>
    <t>759000</t>
  </si>
  <si>
    <t>138000</t>
  </si>
  <si>
    <t>7659000</t>
  </si>
  <si>
    <t>INVOICE_AMOUNT</t>
  </si>
  <si>
    <t>PPN</t>
  </si>
  <si>
    <t>PPH</t>
  </si>
  <si>
    <t>AMOUNT</t>
  </si>
  <si>
    <r>
      <t>#</t>
    </r>
    <r>
      <rPr>
        <b/>
        <sz val="11"/>
        <color theme="1"/>
        <rFont val="Calibri"/>
        <family val="2"/>
        <scheme val="minor"/>
      </rPr>
      <t>2088</t>
    </r>
  </si>
  <si>
    <t>select '0000867/4/08/12/2022' AGREEMENT_NO, '01605/INV/2008/11/2023' INVOICE_NO, 3200000 INVOICE_AMOUNT, 352000 PPN, 64000 PPH, 3552000 AMOUNT union all</t>
  </si>
  <si>
    <t>select '0000869/4/08/12/2022' AGREEMENT_NO, '01056/INV/2008/11/2023' INVOICE_NO, 3300000 INVOICE_AMOUNT, 363000 PPN, 66000 PPH, 3663000 AMOUNT union all</t>
  </si>
  <si>
    <t>select '0000907/4/08/12/2022' AGREEMENT_NO, '02350/INV/2008/11/2023' INVOICE_NO, 6900000 INVOICE_AMOUNT, 759000 PPN, 138000 PPH, 7659000 AMOUNT union all</t>
  </si>
  <si>
    <t>select '0000908/4/08/12/2022' AGREEMENT_NO, '01246/INV/2008/11/2023' INVOICE_NO, 3450000 INVOICE_AMOUNT, 379500 PPN, 69000 PPH, 3829500 AMOUNT union all</t>
  </si>
  <si>
    <t>select '0001051/4/08/06/2023' AGREEMENT_NO, '01611/INV/2008/11/2023' INVOICE_NO, 3300000 INVOICE_AMOUNT, 363000 PPN, 66000 PPH, 3663000 AMOUNT union all</t>
  </si>
  <si>
    <t>select '0001063/4/08/07/2023' AGREEMENT_NO, '01073/INV/2007/11/2023' INVOICE_NO, 3200000 INVOICE_AMOUNT, 352000 PPN, 64000 PPH, 3552000 AMOUNT union all</t>
  </si>
  <si>
    <t>select '0001103/4/08/08/2023' AGREEMENT_NO, '01200/INV/2008/11/2023' INVOICE_NO, 3300000 INVOICE_AMOUNT, 363000 PPN, 66000 PPH, 3663000 AMOUNT union all</t>
  </si>
  <si>
    <t>TGL UANG MASUK</t>
  </si>
  <si>
    <t>NO OPL</t>
  </si>
  <si>
    <t>NILAI SEWA</t>
  </si>
  <si>
    <t>PPN 11% </t>
  </si>
  <si>
    <t>TOTAL </t>
  </si>
  <si>
    <t>PPh 2%</t>
  </si>
  <si>
    <t>Nominal seharusnya</t>
  </si>
  <si>
    <t>KET</t>
  </si>
  <si>
    <t>NO INVOICE</t>
  </si>
  <si>
    <t>PT. AMARTHA MANUNGGAL PRIMA</t>
  </si>
  <si>
    <t>3.300.000 </t>
  </si>
  <si>
    <t>363.000 </t>
  </si>
  <si>
    <t>3.663.000 </t>
  </si>
  <si>
    <t>66.000 </t>
  </si>
  <si>
    <t>3.597.000</t>
  </si>
  <si>
    <t>Di Ifin tdk potong Pph - Belum input</t>
  </si>
  <si>
    <t>3.200.000 </t>
  </si>
  <si>
    <t>352.000 </t>
  </si>
  <si>
    <t>3.552.000 </t>
  </si>
  <si>
    <t>64.000 </t>
  </si>
  <si>
    <t>3.488.000</t>
  </si>
  <si>
    <t>01073/INV/2008/11/2023</t>
  </si>
  <si>
    <t>3.450.000 </t>
  </si>
  <si>
    <t>379.500 </t>
  </si>
  <si>
    <t>3.829.500 </t>
  </si>
  <si>
    <t>69.000 </t>
  </si>
  <si>
    <t>3.760.500</t>
  </si>
  <si>
    <t>28.800.000 </t>
  </si>
  <si>
    <t>3.168.000 </t>
  </si>
  <si>
    <t>31.968.000 </t>
  </si>
  <si>
    <t>576.000 </t>
  </si>
  <si>
    <t>31.392.000</t>
  </si>
  <si>
    <t>6.900.000 </t>
  </si>
  <si>
    <t>759.000 </t>
  </si>
  <si>
    <t>7.659.000 </t>
  </si>
  <si>
    <t>138.000 </t>
  </si>
  <si>
    <t>7.521.000</t>
  </si>
  <si>
    <t>0000609/4/10/12/2022</t>
  </si>
  <si>
    <t>PT. TRUCKKING LINTAS SARANA</t>
  </si>
  <si>
    <t>11.500.000 </t>
  </si>
  <si>
    <t>1.265.000 </t>
  </si>
  <si>
    <t>12.765.000 </t>
  </si>
  <si>
    <t>230.000 </t>
  </si>
  <si>
    <t>12.535.000</t>
  </si>
  <si>
    <t>Di Ifin nilai tdk sesuai - Belum input</t>
  </si>
  <si>
    <t>04602/INV/2010/12/2023</t>
  </si>
  <si>
    <t>0001693/4/08/11/2023</t>
  </si>
  <si>
    <t>PT. SUPER ELEKTRONIK MANDIRI</t>
  </si>
  <si>
    <t>4.100.000 </t>
  </si>
  <si>
    <t>451.000 </t>
  </si>
  <si>
    <t>4.551.000 </t>
  </si>
  <si>
    <t>82.000 </t>
  </si>
  <si>
    <t>4.469.000</t>
  </si>
  <si>
    <t>Mau proceed ada Warning di IFIN</t>
  </si>
  <si>
    <t>04780/INV/2008/12/2023</t>
  </si>
  <si>
    <t>0001575/4/08/12/2023</t>
  </si>
  <si>
    <t>KEMAS RUDY IRAWAN</t>
  </si>
  <si>
    <t>19.170.000 </t>
  </si>
  <si>
    <t>2.108.700 </t>
  </si>
  <si>
    <t>21.278.700 </t>
  </si>
  <si>
    <t>21.278.700</t>
  </si>
  <si>
    <t>Di Ifin potong Pph - Belum input</t>
  </si>
  <si>
    <t>00171/INV/2008/01/2024</t>
  </si>
  <si>
    <t>2024/01/19</t>
  </si>
  <si>
    <t>0</t>
  </si>
  <si>
    <t>3168000</t>
  </si>
  <si>
    <t>select '0001040/4/08/06/2023' AGREEMENT_NO, '02897/INV/2008/12/2023' INVOICE_NO, 28800000 INVOICE_AMOUNT, 3168000 PPN, 576000 PPH, 31968000 AMOUNT union all</t>
  </si>
  <si>
    <t>CONTOH MENU/SCREEN</t>
  </si>
  <si>
    <t>B2247PZT</t>
  </si>
  <si>
    <t>STOCK ON HAND</t>
  </si>
  <si>
    <t>STATUS</t>
  </si>
  <si>
    <t>AGREEMENT</t>
  </si>
  <si>
    <t>0001571/4/01/11/2023</t>
  </si>
  <si>
    <t>0000962/4/08/02/2023</t>
  </si>
  <si>
    <t>02970/INV/2008/12/2023</t>
  </si>
  <si>
    <t>0000839/4/08/11/2022</t>
  </si>
  <si>
    <t>00753/INV/2008/11/2023</t>
  </si>
  <si>
    <t>0001069/4/08/07/2023</t>
  </si>
  <si>
    <t>00844/INV/2008/11/2023</t>
  </si>
  <si>
    <t>0001181/4/08/10/2023</t>
  </si>
  <si>
    <t>03312/INV/2008/12/2023</t>
  </si>
  <si>
    <t>0001067/4/08/07/2023</t>
  </si>
  <si>
    <t>00895/INV/2008/11/2023</t>
  </si>
  <si>
    <t>0001003/4/08/04/2023</t>
  </si>
  <si>
    <t>00891/INV/2008/11/2023</t>
  </si>
  <si>
    <t>0000919/4/08/01/2023</t>
  </si>
  <si>
    <t>00889/INV/2008/11/2023</t>
  </si>
  <si>
    <t>3651500</t>
  </si>
  <si>
    <t>11445000</t>
  </si>
  <si>
    <t>10791000</t>
  </si>
  <si>
    <t>6976000</t>
  </si>
  <si>
    <r>
      <rPr>
        <b/>
        <sz val="11"/>
        <color rgb="FFFF0000"/>
        <rFont val="Calibri"/>
        <family val="2"/>
        <scheme val="minor"/>
      </rPr>
      <t>20240123</t>
    </r>
    <r>
      <rPr>
        <b/>
        <sz val="11"/>
        <color rgb="FF0000FF"/>
        <rFont val="Calibri"/>
        <family val="2"/>
        <scheme val="minor"/>
      </rPr>
      <t>TUE</t>
    </r>
  </si>
  <si>
    <t>0001796/4/01/01/2024</t>
  </si>
  <si>
    <t>No Kontrak sebelumnya</t>
  </si>
  <si>
    <t>No Kontrak seharusnya</t>
  </si>
  <si>
    <r>
      <t>where a.AGREEMENT_NO = replace('</t>
    </r>
    <r>
      <rPr>
        <b/>
        <sz val="11"/>
        <color theme="1"/>
        <rFont val="Consolas"/>
        <family val="3"/>
      </rPr>
      <t>0000642/4/01/01/2024</t>
    </r>
    <r>
      <rPr>
        <sz val="11"/>
        <color theme="1"/>
        <rFont val="Consolas"/>
        <family val="3"/>
      </rPr>
      <t>', '/', '.');</t>
    </r>
  </si>
  <si>
    <r>
      <t>where a.APPLICATION_NO = replace('</t>
    </r>
    <r>
      <rPr>
        <b/>
        <sz val="11"/>
        <color theme="1"/>
        <rFont val="Consolas"/>
        <family val="3"/>
      </rPr>
      <t>0000674/4/38/01/2024</t>
    </r>
    <r>
      <rPr>
        <sz val="11"/>
        <color theme="1"/>
        <rFont val="Consolas"/>
        <family val="3"/>
      </rPr>
      <t>', '/', '.');</t>
    </r>
  </si>
  <si>
    <t>select a.AGREEMENT_NO, a.AGREEMENT_EXTERNAL_NO, a.*</t>
  </si>
  <si>
    <t>AGREEMENT_NO = '0001388.4.01.06.2023', -- 0001796.4.01.01.2024</t>
  </si>
  <si>
    <t>AGREEMENT_EXTERNAL_NO = '0001388/4/01/06/2023' -- 0001796/4/01/01/2024</t>
  </si>
  <si>
    <r>
      <t>#</t>
    </r>
    <r>
      <rPr>
        <b/>
        <sz val="11"/>
        <color theme="1"/>
        <rFont val="Calibri"/>
        <family val="2"/>
        <scheme val="minor"/>
      </rPr>
      <t>2160</t>
    </r>
  </si>
  <si>
    <r>
      <t>#</t>
    </r>
    <r>
      <rPr>
        <b/>
        <sz val="11"/>
        <color theme="1"/>
        <rFont val="Calibri"/>
        <family val="2"/>
        <scheme val="minor"/>
      </rPr>
      <t>2157</t>
    </r>
  </si>
  <si>
    <t>B1641SAQ</t>
  </si>
  <si>
    <t>0000315/4/10/04/2020</t>
  </si>
  <si>
    <r>
      <t xml:space="preserve">Ubah status unitnya jadi replacement </t>
    </r>
    <r>
      <rPr>
        <b/>
        <sz val="11"/>
        <color theme="1"/>
        <rFont val="Calibri"/>
        <family val="2"/>
        <scheme val="minor"/>
      </rPr>
      <t>on hand</t>
    </r>
    <r>
      <rPr>
        <sz val="11"/>
        <color theme="1"/>
        <rFont val="Calibri"/>
        <family val="2"/>
        <scheme val="minor"/>
      </rPr>
      <t>,</t>
    </r>
  </si>
  <si>
    <r>
      <t xml:space="preserve">ini aktualnya unitnya </t>
    </r>
    <r>
      <rPr>
        <b/>
        <sz val="11"/>
        <color theme="1"/>
        <rFont val="Calibri"/>
        <family val="2"/>
        <scheme val="minor"/>
      </rPr>
      <t>on hand</t>
    </r>
    <r>
      <rPr>
        <sz val="11"/>
        <color theme="1"/>
        <rFont val="Calibri"/>
        <family val="2"/>
        <scheme val="minor"/>
      </rPr>
      <t xml:space="preserve">, pas migrasi udah jadi </t>
    </r>
    <r>
      <rPr>
        <b/>
        <sz val="11"/>
        <color theme="1"/>
        <rFont val="Calibri"/>
        <family val="2"/>
        <scheme val="minor"/>
      </rPr>
      <t>replacement on customer</t>
    </r>
    <r>
      <rPr>
        <sz val="11"/>
        <color theme="1"/>
        <rFont val="Calibri"/>
        <family val="2"/>
        <scheme val="minor"/>
      </rPr>
      <t xml:space="preserve">.  Status sudah </t>
    </r>
    <r>
      <rPr>
        <b/>
        <sz val="11"/>
        <color theme="1"/>
        <rFont val="Calibri"/>
        <family val="2"/>
        <scheme val="minor"/>
      </rPr>
      <t>return</t>
    </r>
    <r>
      <rPr>
        <sz val="11"/>
        <color theme="1"/>
        <rFont val="Calibri"/>
        <family val="2"/>
        <scheme val="minor"/>
      </rPr>
      <t xml:space="preserve"> di agr </t>
    </r>
    <r>
      <rPr>
        <b/>
        <sz val="11"/>
        <color theme="1"/>
        <rFont val="Calibri"/>
        <family val="2"/>
        <scheme val="minor"/>
      </rPr>
      <t>0000315/4/10/04/2020</t>
    </r>
    <r>
      <rPr>
        <sz val="11"/>
        <color theme="1"/>
        <rFont val="Calibri"/>
        <family val="2"/>
        <scheme val="minor"/>
      </rPr>
      <t>I</t>
    </r>
  </si>
  <si>
    <t>a.FA_REFF_NO_02, -- chassis no</t>
  </si>
  <si>
    <t>a.FA_CODE,       -- asset code</t>
  </si>
  <si>
    <t>'#' [#],</t>
  </si>
  <si>
    <t>b.AGREEMENT_NO,</t>
  </si>
  <si>
    <t>b.AGREEMENT_EXTERNAL_NO,</t>
  </si>
  <si>
    <t>b.CLIENT_NO,</t>
  </si>
  <si>
    <t>b.CLIENT_NAME,</t>
  </si>
  <si>
    <t>b.[STATUS],</t>
  </si>
  <si>
    <t>b.FISICAL_STATUS</t>
  </si>
  <si>
    <t>where (a.AGREEMENT_NO = replace('0000315/4/10/04/2020', '/', '.') and a.FA_REFF_NO_01 = 'B1641SAQ');</t>
  </si>
  <si>
    <t>exec  IFINOPL.dbo.XSP_MTN_RENTED_RETURN_ASSET   @p_AGREEMENT_NO = N'0000315/4/10/04/2020' -- nvarchar(50)</t>
  </si>
  <si>
    <t xml:space="preserve">                                               ,@p_plat_no      = N'B1641SAQ'  -- nvarchar(50)</t>
  </si>
  <si>
    <t xml:space="preserve">                                               ,@p_chassis_no   = N'MRHCV1650LP910405' -- nvarchar(50)</t>
  </si>
  <si>
    <t xml:space="preserve">                                               ,@p_mtn_remark   = N'Issue #2157' -- nvarchar(4000)</t>
  </si>
  <si>
    <r>
      <rPr>
        <b/>
        <sz val="11"/>
        <color rgb="FFFF0000"/>
        <rFont val="Calibri"/>
        <family val="2"/>
        <scheme val="minor"/>
      </rPr>
      <t>20240124</t>
    </r>
    <r>
      <rPr>
        <b/>
        <sz val="11"/>
        <color rgb="FF0000FF"/>
        <rFont val="Calibri"/>
        <family val="2"/>
        <scheme val="minor"/>
      </rPr>
      <t>WED</t>
    </r>
  </si>
  <si>
    <r>
      <t>#</t>
    </r>
    <r>
      <rPr>
        <b/>
        <sz val="11"/>
        <color theme="1"/>
        <rFont val="Calibri"/>
        <family val="2"/>
        <scheme val="minor"/>
      </rPr>
      <t>2140</t>
    </r>
  </si>
  <si>
    <r>
      <t>#</t>
    </r>
    <r>
      <rPr>
        <b/>
        <sz val="11"/>
        <color theme="1"/>
        <rFont val="Calibri"/>
        <family val="2"/>
        <scheme val="minor"/>
      </rPr>
      <t>2168</t>
    </r>
  </si>
  <si>
    <t>0000004/4/01/11/2023</t>
  </si>
  <si>
    <t>infonya awal pengajuan memang customer minta Non AC tapi unit yg tersedia AC dan customer setuju.</t>
  </si>
  <si>
    <r>
      <t xml:space="preserve">tipe unitnya dari </t>
    </r>
    <r>
      <rPr>
        <b/>
        <sz val="11"/>
        <color theme="1"/>
        <rFont val="Calibri"/>
        <family val="2"/>
        <scheme val="minor"/>
      </rPr>
      <t>GRAN MAX 1.3 BLIND VAN</t>
    </r>
    <r>
      <rPr>
        <sz val="11"/>
        <color theme="1"/>
        <rFont val="Calibri"/>
        <family val="2"/>
        <scheme val="minor"/>
      </rPr>
      <t xml:space="preserve"> di ubah ke </t>
    </r>
    <r>
      <rPr>
        <b/>
        <sz val="11"/>
        <color theme="1"/>
        <rFont val="Calibri"/>
        <family val="2"/>
        <scheme val="minor"/>
      </rPr>
      <t>GRAN MAX 1.3 BLIND VAN AC</t>
    </r>
    <r>
      <rPr>
        <sz val="11"/>
        <color theme="1"/>
        <rFont val="Calibri"/>
        <family val="2"/>
        <scheme val="minor"/>
      </rPr>
      <t>,</t>
    </r>
  </si>
  <si>
    <r>
      <t xml:space="preserve">Amount seharusnya Rp </t>
    </r>
    <r>
      <rPr>
        <b/>
        <sz val="11"/>
        <color theme="1"/>
        <rFont val="Calibri"/>
        <family val="2"/>
        <scheme val="minor"/>
      </rPr>
      <t>21.278.700</t>
    </r>
    <r>
      <rPr>
        <sz val="11"/>
        <color theme="1"/>
        <rFont val="Calibri"/>
        <family val="2"/>
        <scheme val="minor"/>
      </rPr>
      <t xml:space="preserve"> (</t>
    </r>
    <r>
      <rPr>
        <b/>
        <sz val="11"/>
        <color theme="1"/>
        <rFont val="Calibri"/>
        <family val="2"/>
        <scheme val="minor"/>
      </rPr>
      <t>tdk potong PPh</t>
    </r>
    <r>
      <rPr>
        <sz val="11"/>
        <color theme="1"/>
        <rFont val="Calibri"/>
        <family val="2"/>
        <scheme val="minor"/>
      </rPr>
      <t>)</t>
    </r>
  </si>
  <si>
    <t>00171.INV.2008.01.2024</t>
  </si>
  <si>
    <t>exec  IFINOPL.dbo.XSP_MTN_INVOICE_PPH   @p_invoice_no             = N'00171.INV.2008.01.2024' -- nomor invoice</t>
  </si>
  <si>
    <t xml:space="preserve">                                       ,@p_mtn_remark             = N'Issue #2140' -- perubahan yg terjadi</t>
  </si>
  <si>
    <t>a.TOTAL_BILLING_AMOUNT,</t>
  </si>
  <si>
    <t>a.TOTAL_PPN_AMOUNT,</t>
  </si>
  <si>
    <t>a.TOTAL_PPH_AMOUNT,</t>
  </si>
  <si>
    <t>where a.INVOICE_NO = '00171.INV.2008.01.2024';</t>
  </si>
  <si>
    <t>a.IS_INVOICE_DEDUCT_PPH,</t>
  </si>
  <si>
    <t>where a.APPLICATION_NO = replace('0000004/4/01/11/2023', '/', '.');</t>
  </si>
  <si>
    <r>
      <t>#</t>
    </r>
    <r>
      <rPr>
        <b/>
        <sz val="11"/>
        <color theme="1"/>
        <rFont val="Calibri"/>
        <family val="2"/>
        <scheme val="minor"/>
      </rPr>
      <t>2123</t>
    </r>
  </si>
  <si>
    <t>ASSET_NAME = 'GRAN MAX 1.3 BLIND VAN AC' -- GRAN MAX 1.3 BLIND VAN</t>
  </si>
  <si>
    <t>where APPLICATION_NO = replace('0000004/4/01/11/2023', '/', '.');</t>
  </si>
  <si>
    <r>
      <t>#</t>
    </r>
    <r>
      <rPr>
        <b/>
        <sz val="11"/>
        <color theme="1"/>
        <rFont val="Calibri"/>
        <family val="2"/>
        <scheme val="minor"/>
      </rPr>
      <t>2181</t>
    </r>
  </si>
  <si>
    <t>CONTOH MENU/SCREEN DI IFINANCING:</t>
  </si>
  <si>
    <t>https://365dipostar.sharepoint.com/:x:/r/sites/PJ_NewOPLSystemImplementation/_layouts/15/Doc.aspx?sourcedoc=%7B5769DB7F-3DC6-4A59-981C-A11BC52ECF6C%7D&amp;file=MIGRASI%20PENGAJUAN%20PEMBAYARAN%20248%20-%20249%20OPL.xlsx&amp;action=default&amp;mobileredirect=true</t>
  </si>
  <si>
    <t>select top 10 a.POLICY_NO, a.*</t>
  </si>
  <si>
    <t>from IFINAMS.dbo.INSURANCE_POLICY_MAIN a;</t>
  </si>
  <si>
    <r>
      <t>#</t>
    </r>
    <r>
      <rPr>
        <b/>
        <sz val="11"/>
        <color theme="1"/>
        <rFont val="Calibri"/>
        <family val="2"/>
        <scheme val="minor"/>
      </rPr>
      <t>2189</t>
    </r>
  </si>
  <si>
    <t>0000221/4/03/10/2023</t>
  </si>
  <si>
    <t>02846/INV/2003/12/2023</t>
  </si>
  <si>
    <t>where a.INVOICE_NO = replace('02846/INV/2003/12/2023', '/', '.');</t>
  </si>
  <si>
    <t>02846.INV.2003.12.2023</t>
  </si>
  <si>
    <t>exec  IFINOPL.dbo.XSP_MTN_INVOICE_PPH   @p_invoice_no             = N'02846.INV.2003.12.2023' -- nomor invoice</t>
  </si>
  <si>
    <t xml:space="preserve">                                       ,@p_mtn_remark             = N'Issue #2189' -- perubahan yg terjadi</t>
  </si>
  <si>
    <r>
      <rPr>
        <b/>
        <sz val="11"/>
        <color rgb="FFFF0000"/>
        <rFont val="Calibri"/>
        <family val="2"/>
        <scheme val="minor"/>
      </rPr>
      <t>20240125</t>
    </r>
    <r>
      <rPr>
        <b/>
        <sz val="11"/>
        <color rgb="FF0000FF"/>
        <rFont val="Calibri"/>
        <family val="2"/>
        <scheme val="minor"/>
      </rPr>
      <t>THU</t>
    </r>
  </si>
  <si>
    <t>b.RENTAL_STATUS</t>
  </si>
  <si>
    <t>,b.RENTAL_REFF_NO</t>
  </si>
  <si>
    <t>,replace(c.AGREEMENT_NO, '.', '/') 'AGREEMENT_NO'</t>
  </si>
  <si>
    <t>,replace(d.APPLICATION_NO, '.', '/') 'APPLICATION_NO'</t>
  </si>
  <si>
    <t>,b.RESERVED_BY</t>
  </si>
  <si>
    <t xml:space="preserve">        ,a.ASSET_CODE</t>
  </si>
  <si>
    <t>ifinams.dbo.ASSET_VEHICLE a</t>
  </si>
  <si>
    <t>inner join ifinams.dbo.ASSET b on (b.CODE</t>
  </si>
  <si>
    <t xml:space="preserve"> = a.ASSET_CODE)</t>
  </si>
  <si>
    <t>left join IFINOPL.dbo.AGREEMENT_ASSET c on (c.ASSET_NO</t>
  </si>
  <si>
    <t xml:space="preserve"> = b.RENTAL_REFF_NO)</t>
  </si>
  <si>
    <t xml:space="preserve">a.PLAT_NO in ('B2511POU', 'B2721SRM'); -- B2721SRM --&gt; </t>
  </si>
  <si>
    <t>where a.CODE = '4120036264';</t>
  </si>
  <si>
    <t>-- 2010.OPLAA.2401.000022 untuk nopol B2721SRM</t>
  </si>
  <si>
    <t>select top 10 a.CODE, a.RENTAL_REFF_NO, a.RENTAL_STATUS</t>
  </si>
  <si>
    <t>RENTAL_REFF_NO = '2010.OPLAA.2401.000022',</t>
  </si>
  <si>
    <t>RENTAL_STATUS = null</t>
  </si>
  <si>
    <t>where CODE = '4120036264';</t>
  </si>
  <si>
    <t>INSERT INTO IFINOPL.dbo.MTN_DATA_DSF_LOG</t>
  </si>
  <si>
    <t>MAINTENANCE_NAME</t>
  </si>
  <si>
    <t>,REMARK</t>
  </si>
  <si>
    <t>,TABEL_UTAMA</t>
  </si>
  <si>
    <t>,REFF_1</t>
  </si>
  <si>
    <t>,REFF_2</t>
  </si>
  <si>
    <t>,REFF_3</t>
  </si>
  <si>
    <t>,CRE_DATE</t>
  </si>
  <si>
    <t>,CRE_BY</t>
  </si>
  <si>
    <t>'RENTAL_REFF_NO'</t>
  </si>
  <si>
    <t>,'REQUEST BY BU SABILLA'</t>
  </si>
  <si>
    <t>,'ASSET'</t>
  </si>
  <si>
    <t>,'4120036264'</t>
  </si>
  <si>
    <t>,null -- REFF_2 - nvarchar(50)</t>
  </si>
  <si>
    <t>,null -- REFF_3 - nvarchar(50)</t>
  </si>
  <si>
    <t>,getdate()</t>
  </si>
  <si>
    <t>,'Aryo Budi D.P.'</t>
  </si>
  <si>
    <r>
      <t>#</t>
    </r>
    <r>
      <rPr>
        <b/>
        <sz val="11"/>
        <color theme="1"/>
        <rFont val="Calibri"/>
        <family val="2"/>
        <scheme val="minor"/>
      </rPr>
      <t>2164</t>
    </r>
  </si>
  <si>
    <t>mohon bantu perubahan status asset dibawah ini menjadi REPLACEMENT ON HAND</t>
  </si>
  <si>
    <t>1. L1108VX</t>
  </si>
  <si>
    <t>2. B2786SID</t>
  </si>
  <si>
    <t>3. B9285PCP</t>
  </si>
  <si>
    <t>a.FA_REFF_NO_01, -- PLAT_NO</t>
  </si>
  <si>
    <t>where (a.AGREEMENT_NO = replace('0000315/4/10/04/2020', '/', '.') and a.FA_REFF_NO_01 = 'B1641SAQ')</t>
  </si>
  <si>
    <t>or a.FA_REFF_NO_01 in ('L1108VX', 'B2786SID', 'B9285PCP');</t>
  </si>
  <si>
    <t>exec  IFINOPL.dbo.XSP_MTN_RENTED_RETURN_ASSET   @p_AGREEMENT_NO = N'0000215/4/10/05/2019' -- nvarchar(50)</t>
  </si>
  <si>
    <t xml:space="preserve">                                               ,@p_plat_no      = N'B2786SID'  -- nvarchar(50)</t>
  </si>
  <si>
    <t xml:space="preserve">                                               ,@p_chassis_no   = N'MHKM5EB3JKK023623' -- nvarchar(50)</t>
  </si>
  <si>
    <t xml:space="preserve">                                               ,@p_mtn_remark   = N'Issue #2164' -- nvarchar(4000)</t>
  </si>
  <si>
    <t>exec  IFINOPL.dbo.XSP_MTN_RENTED_RETURN_ASSET   @p_AGREEMENT_NO = N'0000309/4/01/07/2019' -- nvarchar(50)</t>
  </si>
  <si>
    <t xml:space="preserve">                                               ,@p_plat_no      = N'B9285PCP'  -- nvarchar(50)</t>
  </si>
  <si>
    <t xml:space="preserve">                                               ,@p_chassis_no   = N'MHKB3BA1JKK059543' -- nvarchar(50)</t>
  </si>
  <si>
    <t>exec  IFINOPL.dbo.XSP_MTN_RENTED_RETURN_ASSET   @p_AGREEMENT_NO = N'0000313/4/10/03/2020' -- nvarchar(50)</t>
  </si>
  <si>
    <t xml:space="preserve">                                               ,@p_plat_no      = N'L1108VX'  -- nvarchar(50)</t>
  </si>
  <si>
    <t xml:space="preserve">                                               ,@p_chassis_no   = N'MHFJW8EM9L2380885' -- nvarchar(50)</t>
  </si>
  <si>
    <r>
      <t>#</t>
    </r>
    <r>
      <rPr>
        <b/>
        <sz val="11"/>
        <color theme="1"/>
        <rFont val="Calibri"/>
        <family val="2"/>
        <scheme val="minor"/>
      </rPr>
      <t>2199</t>
    </r>
  </si>
  <si>
    <t>[Marketing] perubahan RV no app 0000656/4/38/01/2024</t>
  </si>
  <si>
    <t>0000656/4/38/01/2024</t>
  </si>
  <si>
    <t>mohon dibantu perubahan RV</t>
  </si>
  <si>
    <t>Alasan Perubahan RV: Asset year 2023, new car, pembuatan aplikasi di tahun 2024, namun RV nya seolah seperti new car (dihitung dari tahun 2023).</t>
  </si>
  <si>
    <t xml:space="preserve">No Application : </t>
  </si>
  <si>
    <t xml:space="preserve">RV Rate : </t>
  </si>
  <si>
    <t>59%</t>
  </si>
  <si>
    <t xml:space="preserve">RV Amount : </t>
  </si>
  <si>
    <t xml:space="preserve">130,531,600.00 </t>
  </si>
  <si>
    <r>
      <t>where a.APPLICATION_NO = replace('</t>
    </r>
    <r>
      <rPr>
        <b/>
        <sz val="11"/>
        <color theme="1"/>
        <rFont val="Consolas"/>
        <family val="3"/>
      </rPr>
      <t>0000656/4/38/01/2024</t>
    </r>
    <r>
      <rPr>
        <sz val="11"/>
        <color theme="1"/>
        <rFont val="Consolas"/>
        <family val="3"/>
      </rPr>
      <t>', '/', '.');</t>
    </r>
  </si>
  <si>
    <r>
      <t>--where APPLICATION_NO = replace('</t>
    </r>
    <r>
      <rPr>
        <b/>
        <sz val="11"/>
        <color theme="1"/>
        <rFont val="Consolas"/>
        <family val="3"/>
      </rPr>
      <t>0000656/4/38/01/2024</t>
    </r>
    <r>
      <rPr>
        <sz val="11"/>
        <color theme="1"/>
        <rFont val="Consolas"/>
        <family val="3"/>
      </rPr>
      <t>', '/', '.');</t>
    </r>
  </si>
  <si>
    <r>
      <t xml:space="preserve">--ASSET_RV_PCT = </t>
    </r>
    <r>
      <rPr>
        <b/>
        <sz val="11"/>
        <color theme="1"/>
        <rFont val="Consolas"/>
        <family val="3"/>
      </rPr>
      <t>59</t>
    </r>
    <r>
      <rPr>
        <sz val="11"/>
        <color theme="1"/>
        <rFont val="Consolas"/>
        <family val="3"/>
      </rPr>
      <t>, -- 54</t>
    </r>
  </si>
  <si>
    <r>
      <t xml:space="preserve">--ASSET_RV_AMOUNT = </t>
    </r>
    <r>
      <rPr>
        <b/>
        <sz val="11"/>
        <color theme="1"/>
        <rFont val="Consolas"/>
        <family val="3"/>
      </rPr>
      <t>130531600</t>
    </r>
    <r>
      <rPr>
        <sz val="11"/>
        <color theme="1"/>
        <rFont val="Consolas"/>
        <family val="3"/>
      </rPr>
      <t xml:space="preserve"> -- 119469600.00</t>
    </r>
  </si>
  <si>
    <t>SELECT T0.ASSET_CODE</t>
  </si>
  <si>
    <t>, T1.ASSET_NO</t>
  </si>
  <si>
    <t>, T0.COLOUR</t>
  </si>
  <si>
    <t>, T0.PLAT_NO</t>
  </si>
  <si>
    <t>, T0.CHASSIS_NO</t>
  </si>
  <si>
    <t>, T0.ENGINE_NO</t>
  </si>
  <si>
    <t>, STATUS</t>
  </si>
  <si>
    <t>, FISICAL_STATUS</t>
  </si>
  <si>
    <t>, RENTAL_STATUS</t>
  </si>
  <si>
    <t>FROM IFINAMS.DBO.ASSET_VEHICLE T0</t>
  </si>
  <si>
    <t>JOIN IFINAMS.DBO.ASSET T1 ON T0.ASSET_CODE = T1.CODE</t>
  </si>
  <si>
    <r>
      <rPr>
        <b/>
        <sz val="11"/>
        <color rgb="FFFF0000"/>
        <rFont val="Calibri"/>
        <family val="2"/>
        <scheme val="minor"/>
      </rPr>
      <t>20240126</t>
    </r>
    <r>
      <rPr>
        <b/>
        <sz val="11"/>
        <color rgb="FF0000FF"/>
        <rFont val="Calibri"/>
        <family val="2"/>
        <scheme val="minor"/>
      </rPr>
      <t>FRI</t>
    </r>
  </si>
  <si>
    <r>
      <t>#</t>
    </r>
    <r>
      <rPr>
        <b/>
        <sz val="11"/>
        <color theme="1"/>
        <rFont val="Calibri"/>
        <family val="2"/>
        <scheme val="minor"/>
      </rPr>
      <t>2217</t>
    </r>
  </si>
  <si>
    <t>0000976/4/08/02/2023</t>
  </si>
  <si>
    <t>01064/INV/2008/11/2023</t>
  </si>
  <si>
    <r>
      <t xml:space="preserve">Nominal ini seharusnya Rp </t>
    </r>
    <r>
      <rPr>
        <b/>
        <sz val="11"/>
        <color theme="1"/>
        <rFont val="Calibri"/>
        <family val="2"/>
        <scheme val="minor"/>
      </rPr>
      <t>6,758,000</t>
    </r>
    <r>
      <rPr>
        <sz val="11"/>
        <color theme="1"/>
        <rFont val="Calibri"/>
        <family val="2"/>
        <scheme val="minor"/>
      </rPr>
      <t xml:space="preserve"> (</t>
    </r>
    <r>
      <rPr>
        <b/>
        <sz val="11"/>
        <color theme="1"/>
        <rFont val="Calibri"/>
        <family val="2"/>
        <scheme val="minor"/>
      </rPr>
      <t>potong PPh</t>
    </r>
    <r>
      <rPr>
        <sz val="11"/>
        <color theme="1"/>
        <rFont val="Calibri"/>
        <family val="2"/>
        <scheme val="minor"/>
      </rPr>
      <t>)</t>
    </r>
  </si>
  <si>
    <r>
      <t xml:space="preserve">                                       ,@p_is_invoice_deduct_pph  = N'</t>
    </r>
    <r>
      <rPr>
        <b/>
        <sz val="11"/>
        <color theme="1"/>
        <rFont val="Consolas"/>
        <family val="3"/>
      </rPr>
      <t>1</t>
    </r>
    <r>
      <rPr>
        <sz val="11"/>
        <color theme="1"/>
        <rFont val="Consolas"/>
        <family val="3"/>
      </rPr>
      <t>' -- isi 1 jika invoice potong pph | isi 0 jika invoice tidak potong pph</t>
    </r>
  </si>
  <si>
    <r>
      <t xml:space="preserve">                                       ,@p_mtn_cre_by             = N'</t>
    </r>
    <r>
      <rPr>
        <b/>
        <sz val="11"/>
        <color theme="1"/>
        <rFont val="Consolas"/>
        <family val="3"/>
      </rPr>
      <t>Aryo Budi D.P.</t>
    </r>
    <r>
      <rPr>
        <sz val="11"/>
        <color theme="1"/>
        <rFont val="Consolas"/>
        <family val="3"/>
      </rPr>
      <t>' -- PIC maintenance</t>
    </r>
  </si>
  <si>
    <t>0000735/4/10/01/2024</t>
  </si>
  <si>
    <t>69</t>
  </si>
  <si>
    <t>B9762PCS</t>
  </si>
  <si>
    <r>
      <t>where a.APPLICATION_NO = replace('</t>
    </r>
    <r>
      <rPr>
        <b/>
        <sz val="11"/>
        <color theme="1"/>
        <rFont val="Consolas"/>
        <family val="3"/>
      </rPr>
      <t>0000735/4/10/01/2024</t>
    </r>
    <r>
      <rPr>
        <sz val="11"/>
        <color theme="1"/>
        <rFont val="Consolas"/>
        <family val="3"/>
      </rPr>
      <t>', '/', '.');</t>
    </r>
  </si>
  <si>
    <r>
      <t>--where APPLICATION_NO = replace('</t>
    </r>
    <r>
      <rPr>
        <b/>
        <sz val="11"/>
        <color theme="1"/>
        <rFont val="Consolas"/>
        <family val="3"/>
      </rPr>
      <t>0000735/4/10/01/2024</t>
    </r>
    <r>
      <rPr>
        <sz val="11"/>
        <color theme="1"/>
        <rFont val="Consolas"/>
        <family val="3"/>
      </rPr>
      <t>', '/', '.');</t>
    </r>
  </si>
  <si>
    <r>
      <t xml:space="preserve">--ASSET_RV_PCT = </t>
    </r>
    <r>
      <rPr>
        <b/>
        <sz val="11"/>
        <color theme="1"/>
        <rFont val="Consolas"/>
        <family val="3"/>
      </rPr>
      <t>69</t>
    </r>
    <r>
      <rPr>
        <sz val="11"/>
        <color theme="1"/>
        <rFont val="Consolas"/>
        <family val="3"/>
      </rPr>
      <t>, -- 54</t>
    </r>
  </si>
  <si>
    <r>
      <t>#</t>
    </r>
    <r>
      <rPr>
        <b/>
        <sz val="11"/>
        <color theme="1"/>
        <rFont val="Calibri"/>
        <family val="2"/>
        <scheme val="minor"/>
      </rPr>
      <t>2225</t>
    </r>
  </si>
  <si>
    <r>
      <t>#</t>
    </r>
    <r>
      <rPr>
        <b/>
        <sz val="11"/>
        <color theme="1"/>
        <rFont val="Calibri"/>
        <family val="2"/>
        <scheme val="minor"/>
      </rPr>
      <t>2226</t>
    </r>
  </si>
  <si>
    <r>
      <t xml:space="preserve">asset plat no </t>
    </r>
    <r>
      <rPr>
        <b/>
        <sz val="11"/>
        <color theme="1"/>
        <rFont val="Calibri"/>
        <family val="2"/>
        <scheme val="minor"/>
      </rPr>
      <t>B9762PCS</t>
    </r>
    <r>
      <rPr>
        <sz val="11"/>
        <color theme="1"/>
        <rFont val="Calibri"/>
        <family val="2"/>
        <scheme val="minor"/>
      </rPr>
      <t xml:space="preserve"> statusnya diubah menjadi </t>
    </r>
    <r>
      <rPr>
        <b/>
        <sz val="11"/>
        <color theme="1"/>
        <rFont val="Calibri"/>
        <family val="2"/>
        <scheme val="minor"/>
      </rPr>
      <t>stock on hand</t>
    </r>
  </si>
  <si>
    <t>63</t>
  </si>
  <si>
    <r>
      <t>#</t>
    </r>
    <r>
      <rPr>
        <b/>
        <sz val="11"/>
        <color theme="1"/>
        <rFont val="Calibri"/>
        <family val="2"/>
        <scheme val="minor"/>
      </rPr>
      <t>2228</t>
    </r>
  </si>
  <si>
    <r>
      <t>where a.APPLICATION_NO = replace('</t>
    </r>
    <r>
      <rPr>
        <b/>
        <sz val="11"/>
        <color theme="1"/>
        <rFont val="Consolas"/>
        <family val="3"/>
      </rPr>
      <t>0000680/4/38/01/2024</t>
    </r>
    <r>
      <rPr>
        <sz val="11"/>
        <color theme="1"/>
        <rFont val="Consolas"/>
        <family val="3"/>
      </rPr>
      <t>', '/', '.');</t>
    </r>
  </si>
  <si>
    <r>
      <t>--where APPLICATION_NO = replace('</t>
    </r>
    <r>
      <rPr>
        <b/>
        <sz val="11"/>
        <color theme="1"/>
        <rFont val="Consolas"/>
        <family val="3"/>
      </rPr>
      <t>0000680/4/38/01/2024</t>
    </r>
    <r>
      <rPr>
        <sz val="11"/>
        <color theme="1"/>
        <rFont val="Consolas"/>
        <family val="3"/>
      </rPr>
      <t>', '/', '.');</t>
    </r>
  </si>
  <si>
    <r>
      <t xml:space="preserve">--ASSET_RV_AMOUNT = </t>
    </r>
    <r>
      <rPr>
        <b/>
        <sz val="11"/>
        <color theme="1"/>
        <rFont val="Consolas"/>
        <family val="3"/>
      </rPr>
      <t>9</t>
    </r>
    <r>
      <rPr>
        <sz val="11"/>
        <color theme="1"/>
        <rFont val="Consolas"/>
        <family val="3"/>
      </rPr>
      <t xml:space="preserve"> -- 0</t>
    </r>
  </si>
  <si>
    <r>
      <t xml:space="preserve">--ASSET_RV_PCT = </t>
    </r>
    <r>
      <rPr>
        <b/>
        <sz val="11"/>
        <color theme="1"/>
        <rFont val="Consolas"/>
        <family val="3"/>
      </rPr>
      <t>63</t>
    </r>
    <r>
      <rPr>
        <sz val="11"/>
        <color theme="1"/>
        <rFont val="Consolas"/>
        <family val="3"/>
      </rPr>
      <t>, -- 60</t>
    </r>
  </si>
  <si>
    <t>0000652/4/10/04/2023</t>
  </si>
  <si>
    <r>
      <t>#</t>
    </r>
    <r>
      <rPr>
        <b/>
        <sz val="11"/>
        <color theme="1"/>
        <rFont val="Calibri"/>
        <family val="2"/>
        <scheme val="minor"/>
      </rPr>
      <t>2232</t>
    </r>
  </si>
  <si>
    <t>where b.PLAT_NO = 'B9762PCS'; -- ASSET_CODE = '4120039050'</t>
  </si>
  <si>
    <t>a.CODE,</t>
  </si>
  <si>
    <t>a.CLIENT_NO, a.CLIENT_NAME,</t>
  </si>
  <si>
    <t>a.ASSET_NO, a.[RENTAL_STATUS],</t>
  </si>
  <si>
    <t>a.[STATUS], a.FISICAL_STATUS</t>
  </si>
  <si>
    <t>AGREEMENT_NO = null,</t>
  </si>
  <si>
    <t>AGREEMENT_EXTERNAL_NO = null,</t>
  </si>
  <si>
    <t>CLIENT_NO = null,</t>
  </si>
  <si>
    <t>CLIENT_NAME = null,</t>
  </si>
  <si>
    <t>ASSET_NO = null,</t>
  </si>
  <si>
    <t>[STATUS] = 'STOCK',</t>
  </si>
  <si>
    <t>FISICAL_STATUS = 'ON HAND'</t>
  </si>
  <si>
    <t>where CODE = '4120039050';</t>
  </si>
  <si>
    <t>Mohon bantuannya data maintenance nomor kontrak pada aplikasi</t>
  </si>
  <si>
    <t>0000681/4/01/01/2024</t>
  </si>
  <si>
    <t xml:space="preserve">Sebelumnya : </t>
  </si>
  <si>
    <t>0001806/4/01/01/2024</t>
  </si>
  <si>
    <t xml:space="preserve">Revisi menjadi : </t>
  </si>
  <si>
    <t>0001806/4/01/12/2023</t>
  </si>
  <si>
    <t>root caused:</t>
  </si>
  <si>
    <t>karena 1 unitnya dialihkan ke entity lain yang masih satu group,</t>
  </si>
  <si>
    <t>peralihan unitnya per tanggal 25 desember 2023,</t>
  </si>
  <si>
    <t>sehingga kode bulan dan tahunnya harus di backdate disesuaikan dengan tanggal peralihannya</t>
  </si>
  <si>
    <t>where a.APPLICATION_NO = replace('0000681/4/01/01/2024', '/', '.');</t>
  </si>
  <si>
    <t>AGREEMENT_NO = '0001806.4.01.12.2023', -- 0001806.4.01.01.2024</t>
  </si>
  <si>
    <t>AGREEMENT_EXTERNAL_NO = '0001806/4/01/12/2023' -- 0001806/4/01/01/2024</t>
  </si>
  <si>
    <t>where CODE = '2001.OPLRLZ.2401.000018'</t>
  </si>
  <si>
    <t>where a.CODE = '2001.OPLRLZ.2401.000018'</t>
  </si>
  <si>
    <t>select distinct</t>
  </si>
  <si>
    <t>pr.CODE,</t>
  </si>
  <si>
    <t>pr.INVOICE_DATE,</t>
  </si>
  <si>
    <t>pr.SUPPLIER_NAME,</t>
  </si>
  <si>
    <t>pr.INVOICE_AMOUNT,</t>
  </si>
  <si>
    <t>pr.REMARK,</t>
  </si>
  <si>
    <t>pr.STATUS,</t>
  </si>
  <si>
    <t>detail.ITEM_NAME</t>
  </si>
  <si>
    <t>from dbo.AP_PAYMENT_REQUEST pr</t>
  </si>
  <si>
    <t>inner join dbo.AP_PAYMENT_REQUEST_DETAIL prd</t>
  </si>
  <si>
    <t>on prd.PAYMENT_REQUEST_CODE = pr.CODE</t>
  </si>
  <si>
    <t>inner join dbo.GOOD_RECEIPT_NOTE grn</t>
  </si>
  <si>
    <t>on grn.REFF_NO = prd.INVOICE_REGISTER_CODE</t>
  </si>
  <si>
    <t>outer apply</t>
  </si>
  <si>
    <t>select top 1 grnd.ITEM_NAME</t>
  </si>
  <si>
    <t>from dbo.GOOD_RECEIPT_NOTE_DETAIL grnd</t>
  </si>
  <si>
    <t>where grnd.GOOD_RECEIPT_NOTE_CODE = grn.CODE</t>
  </si>
  <si>
    <t>) detail</t>
  </si>
  <si>
    <t>tolong maintenance RV no App</t>
  </si>
  <si>
    <t>0000680/4/38/01/2024, RV rate 63%</t>
  </si>
  <si>
    <t>a.ASSET_NO, a.RENTAL_STATUS,</t>
  </si>
  <si>
    <t>RENTAL_STATUS = null,</t>
  </si>
  <si>
    <r>
      <t>#</t>
    </r>
    <r>
      <rPr>
        <b/>
        <sz val="11"/>
        <color theme="1"/>
        <rFont val="Calibri"/>
        <family val="2"/>
        <scheme val="minor"/>
      </rPr>
      <t>2249</t>
    </r>
  </si>
  <si>
    <t>04508/INV/2001/12/2023</t>
  </si>
  <si>
    <t>0001466/4/01/08/2023</t>
  </si>
  <si>
    <r>
      <t xml:space="preserve">seharusnya Rp </t>
    </r>
    <r>
      <rPr>
        <b/>
        <sz val="11"/>
        <color theme="1"/>
        <rFont val="Calibri"/>
        <family val="2"/>
        <scheme val="minor"/>
      </rPr>
      <t>3.379.000</t>
    </r>
    <r>
      <rPr>
        <sz val="11"/>
        <color theme="1"/>
        <rFont val="Calibri"/>
        <family val="2"/>
        <scheme val="minor"/>
      </rPr>
      <t xml:space="preserve"> (</t>
    </r>
    <r>
      <rPr>
        <b/>
        <sz val="11"/>
        <color theme="1"/>
        <rFont val="Calibri"/>
        <family val="2"/>
        <scheme val="minor"/>
      </rPr>
      <t>potong PPh</t>
    </r>
    <r>
      <rPr>
        <sz val="11"/>
        <color theme="1"/>
        <rFont val="Calibri"/>
        <family val="2"/>
        <scheme val="minor"/>
      </rPr>
      <t>)</t>
    </r>
  </si>
  <si>
    <r>
      <t>where a.INVOICE_NO = replace('</t>
    </r>
    <r>
      <rPr>
        <b/>
        <sz val="11"/>
        <color theme="1"/>
        <rFont val="Consolas"/>
        <family val="3"/>
      </rPr>
      <t>04508/INV/2001/12/2023</t>
    </r>
    <r>
      <rPr>
        <sz val="11"/>
        <color theme="1"/>
        <rFont val="Consolas"/>
        <family val="3"/>
      </rPr>
      <t>', '/', '.');</t>
    </r>
  </si>
  <si>
    <r>
      <t>exec  IFINOPL.dbo.XSP_MTN_INVOICE_PPH   @p_invoice_no             = N'</t>
    </r>
    <r>
      <rPr>
        <b/>
        <sz val="11"/>
        <color theme="1"/>
        <rFont val="Consolas"/>
        <family val="3"/>
      </rPr>
      <t>04508.INV.2001.12.2023</t>
    </r>
    <r>
      <rPr>
        <sz val="11"/>
        <color theme="1"/>
        <rFont val="Consolas"/>
        <family val="3"/>
      </rPr>
      <t>' -- nomor invoice</t>
    </r>
  </si>
  <si>
    <r>
      <t xml:space="preserve">                                       ,@p_mtn_remark             = N'</t>
    </r>
    <r>
      <rPr>
        <b/>
        <sz val="11"/>
        <color theme="1"/>
        <rFont val="Consolas"/>
        <family val="3"/>
      </rPr>
      <t>Issue #2249</t>
    </r>
    <r>
      <rPr>
        <sz val="11"/>
        <color theme="1"/>
        <rFont val="Consolas"/>
        <family val="3"/>
      </rPr>
      <t>' -- perubahan yg terjadi</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</si>
</sst>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b/>
      <sz val="11"/>
      <color theme="0"/>
      <name val="Calibri"/>
      <family val="2"/>
      <scheme val="minor"/>
    </font>
    <font>
      <b/>
      <sz val="11"/>
      <color theme="1"/>
      <name val="Calibri"/>
      <family val="2"/>
      <scheme val="minor"/>
    </font>
    <font>
      <b/>
      <sz val="11"/>
      <color rgb="FFFF0000"/>
      <name val="Calibri"/>
      <family val="2"/>
      <scheme val="minor"/>
    </font>
    <font>
      <b/>
      <sz val="11"/>
      <color rgb="FF0000FF"/>
      <name val="Calibri"/>
      <family val="2"/>
      <scheme val="minor"/>
    </font>
    <font>
      <sz val="11"/>
      <color rgb="FF0000FF"/>
      <name val="Calibri"/>
      <family val="2"/>
      <scheme val="minor"/>
    </font>
    <font>
      <b/>
      <sz val="11"/>
      <color rgb="FF0000FF"/>
      <name val="Consolas"/>
      <family val="3"/>
    </font>
    <font>
      <b/>
      <sz val="11"/>
      <color rgb="FFFF0000"/>
      <name val="Consolas"/>
      <family val="3"/>
    </font>
    <font>
      <sz val="11"/>
      <color theme="1"/>
      <name val="Consolas"/>
      <family val="3"/>
    </font>
    <font>
      <sz val="11"/>
      <name val="Calibri"/>
      <family val="2"/>
      <scheme val="minor"/>
    </font>
    <font>
      <b/>
      <sz val="11"/>
      <name val="Calibri"/>
      <family val="2"/>
      <scheme val="minor"/>
    </font>
    <font>
      <sz val="8"/>
      <name val="Calibri"/>
      <family val="2"/>
      <scheme val="minor"/>
    </font>
    <font>
      <sz val="11"/>
      <color rgb="FFFF0000"/>
      <name val="Calibri"/>
      <family val="2"/>
      <scheme val="minor"/>
    </font>
    <font>
      <sz val="11"/>
      <color theme="1"/>
      <name val="Calibri"/>
      <family val="2"/>
    </font>
    <font>
      <b/>
      <i/>
      <sz val="11"/>
      <color rgb="FFFF0000"/>
      <name val="Calibri"/>
      <family val="2"/>
      <scheme val="minor"/>
    </font>
    <font>
      <b/>
      <sz val="11"/>
      <color theme="1"/>
      <name val="Consolas"/>
      <family val="3"/>
    </font>
    <font>
      <sz val="11"/>
      <color rgb="FF0000FF"/>
      <name val="Consolas"/>
      <family val="3"/>
    </font>
    <font>
      <sz val="11"/>
      <color rgb="FFFF0000"/>
      <name val="Consolas"/>
      <family val="3"/>
    </font>
    <font>
      <i/>
      <sz val="11"/>
      <color rgb="FFFF0000"/>
      <name val="Consolas"/>
      <family val="3"/>
    </font>
    <font>
      <b/>
      <i/>
      <sz val="11"/>
      <color rgb="FFFF0000"/>
      <name val="Consolas"/>
      <family val="3"/>
    </font>
    <font>
      <u/>
      <sz val="11"/>
      <color theme="10"/>
      <name val="Calibri"/>
      <family val="2"/>
      <scheme val="minor"/>
    </font>
  </fonts>
  <fills count="17">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theme="4" tint="0.79998168889431442"/>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rgb="FFF8CBAD"/>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0000FF"/>
        <bgColor indexed="64"/>
      </patternFill>
    </fill>
    <fill>
      <patternFill patternType="solid">
        <fgColor theme="0" tint="-0.249977111117893"/>
        <bgColor indexed="64"/>
      </patternFill>
    </fill>
    <fill>
      <patternFill patternType="solid">
        <fgColor theme="0" tint="-0.3499862666707357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0" fillId="0" borderId="0" applyNumberFormat="0" applyFill="0" applyBorder="0" applyAlignment="0" applyProtection="0"/>
  </cellStyleXfs>
  <cellXfs count="71">
    <xf numFmtId="0" fontId="0" fillId="0" borderId="0" xfId="0"/>
    <xf numFmtId="0" fontId="2" fillId="0" borderId="0" xfId="0" applyFont="1" applyAlignment="1">
      <alignment vertical="top"/>
    </xf>
    <xf numFmtId="0" fontId="4" fillId="0" borderId="0" xfId="0" applyFont="1"/>
    <xf numFmtId="0" fontId="2" fillId="0" borderId="0" xfId="0" applyFont="1"/>
    <xf numFmtId="0" fontId="0" fillId="0" borderId="0" xfId="0" applyAlignment="1">
      <alignment vertical="top"/>
    </xf>
    <xf numFmtId="0" fontId="2" fillId="0" borderId="0" xfId="0" quotePrefix="1" applyFont="1"/>
    <xf numFmtId="0" fontId="3" fillId="0" borderId="0" xfId="0" applyFont="1"/>
    <xf numFmtId="0" fontId="0" fillId="0" borderId="0" xfId="0" quotePrefix="1"/>
    <xf numFmtId="0" fontId="2" fillId="4" borderId="1" xfId="0" applyFont="1" applyFill="1" applyBorder="1" applyAlignment="1">
      <alignment vertical="top" wrapText="1"/>
    </xf>
    <xf numFmtId="0" fontId="0" fillId="0" borderId="1" xfId="0" applyBorder="1" applyAlignment="1">
      <alignment vertical="top" wrapText="1"/>
    </xf>
    <xf numFmtId="14" fontId="0" fillId="0" borderId="1" xfId="0" applyNumberFormat="1" applyBorder="1" applyAlignment="1">
      <alignment vertical="top" wrapText="1"/>
    </xf>
    <xf numFmtId="0" fontId="2" fillId="4" borderId="1" xfId="0" applyFont="1" applyFill="1" applyBorder="1" applyAlignment="1">
      <alignment vertical="center" wrapText="1"/>
    </xf>
    <xf numFmtId="0" fontId="12" fillId="0" borderId="0" xfId="0" applyFont="1"/>
    <xf numFmtId="0" fontId="1" fillId="2" borderId="0" xfId="0" applyFont="1" applyFill="1" applyAlignment="1">
      <alignment horizontal="center" vertical="top"/>
    </xf>
    <xf numFmtId="0" fontId="1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2" fillId="11" borderId="0" xfId="0" applyFont="1" applyFill="1" applyAlignment="1">
      <alignment horizontal="center" vertical="center"/>
    </xf>
    <xf numFmtId="0" fontId="0" fillId="8" borderId="1" xfId="0" applyFill="1" applyBorder="1" applyAlignment="1">
      <alignment vertical="top" wrapText="1"/>
    </xf>
    <xf numFmtId="0" fontId="0" fillId="5" borderId="1" xfId="0" applyFill="1" applyBorder="1" applyAlignment="1">
      <alignment vertical="top" wrapText="1"/>
    </xf>
    <xf numFmtId="14" fontId="0" fillId="5" borderId="1" xfId="0" applyNumberFormat="1" applyFill="1" applyBorder="1" applyAlignment="1">
      <alignment vertical="top" wrapText="1"/>
    </xf>
    <xf numFmtId="14" fontId="0" fillId="8" borderId="1" xfId="0" applyNumberFormat="1" applyFill="1" applyBorder="1" applyAlignment="1">
      <alignment vertical="top" wrapText="1"/>
    </xf>
    <xf numFmtId="0" fontId="0" fillId="12" borderId="1" xfId="0" applyFill="1" applyBorder="1" applyAlignment="1">
      <alignment vertical="top" wrapText="1"/>
    </xf>
    <xf numFmtId="14" fontId="0" fillId="12" borderId="1" xfId="0" applyNumberFormat="1" applyFill="1" applyBorder="1" applyAlignment="1">
      <alignment vertical="top" wrapText="1"/>
    </xf>
    <xf numFmtId="0" fontId="0" fillId="13" borderId="1" xfId="0" applyFill="1" applyBorder="1" applyAlignment="1">
      <alignment vertical="top" wrapText="1"/>
    </xf>
    <xf numFmtId="14" fontId="0" fillId="13" borderId="1" xfId="0" applyNumberFormat="1" applyFill="1" applyBorder="1" applyAlignment="1">
      <alignment vertical="top" wrapText="1"/>
    </xf>
    <xf numFmtId="0" fontId="4" fillId="0" borderId="0" xfId="0" applyFont="1" applyAlignment="1">
      <alignment vertical="top"/>
    </xf>
    <xf numFmtId="0" fontId="6" fillId="0" borderId="0" xfId="0" applyFont="1" applyAlignment="1">
      <alignment vertical="top"/>
    </xf>
    <xf numFmtId="0" fontId="7" fillId="0" borderId="0" xfId="0" applyFont="1" applyAlignment="1">
      <alignment vertical="top"/>
    </xf>
    <xf numFmtId="0" fontId="8" fillId="0" borderId="0" xfId="0" applyFont="1" applyAlignment="1">
      <alignment vertical="top"/>
    </xf>
    <xf numFmtId="0" fontId="2" fillId="0" borderId="0" xfId="0" quotePrefix="1" applyFont="1" applyAlignment="1">
      <alignment vertical="top"/>
    </xf>
    <xf numFmtId="0" fontId="3" fillId="0" borderId="0" xfId="0" applyFont="1" applyAlignment="1">
      <alignment vertical="top"/>
    </xf>
    <xf numFmtId="0" fontId="8" fillId="3" borderId="0" xfId="0" applyFont="1" applyFill="1" applyAlignment="1">
      <alignment vertical="top"/>
    </xf>
    <xf numFmtId="0" fontId="0" fillId="3" borderId="0" xfId="0" applyFill="1" applyAlignment="1">
      <alignment vertical="top"/>
    </xf>
    <xf numFmtId="0" fontId="15" fillId="0" borderId="0" xfId="0" applyFont="1" applyAlignment="1">
      <alignment vertical="top"/>
    </xf>
    <xf numFmtId="0" fontId="0" fillId="0" borderId="0" xfId="0" quotePrefix="1" applyAlignment="1">
      <alignment vertical="top"/>
    </xf>
    <xf numFmtId="0" fontId="8" fillId="5" borderId="0" xfId="0" applyFont="1" applyFill="1" applyAlignment="1">
      <alignment vertical="top"/>
    </xf>
    <xf numFmtId="0" fontId="0" fillId="5" borderId="0" xfId="0" applyFill="1" applyAlignment="1">
      <alignment vertical="top"/>
    </xf>
    <xf numFmtId="0" fontId="8" fillId="8" borderId="0" xfId="0" applyFont="1" applyFill="1" applyAlignment="1">
      <alignment vertical="top"/>
    </xf>
    <xf numFmtId="0" fontId="0" fillId="8" borderId="0" xfId="0" applyFill="1" applyAlignment="1">
      <alignment vertical="top"/>
    </xf>
    <xf numFmtId="0" fontId="8" fillId="5" borderId="0" xfId="0" quotePrefix="1" applyFont="1" applyFill="1" applyAlignment="1">
      <alignment vertical="top"/>
    </xf>
    <xf numFmtId="0" fontId="8" fillId="0" borderId="0" xfId="0" quotePrefix="1" applyFont="1" applyAlignment="1">
      <alignment vertical="top"/>
    </xf>
    <xf numFmtId="0" fontId="8" fillId="8" borderId="0" xfId="0" quotePrefix="1" applyFont="1" applyFill="1" applyAlignment="1">
      <alignment vertical="top"/>
    </xf>
    <xf numFmtId="0" fontId="8" fillId="5" borderId="0" xfId="0" applyFont="1" applyFill="1"/>
    <xf numFmtId="0" fontId="0" fillId="5" borderId="0" xfId="0" applyFill="1"/>
    <xf numFmtId="0" fontId="8" fillId="13" borderId="0" xfId="0" applyFont="1" applyFill="1" applyAlignment="1">
      <alignment vertical="top"/>
    </xf>
    <xf numFmtId="0" fontId="0" fillId="13" borderId="0" xfId="0" applyFill="1" applyAlignment="1">
      <alignment vertical="top"/>
    </xf>
    <xf numFmtId="9" fontId="0" fillId="0" borderId="0" xfId="0" quotePrefix="1" applyNumberFormat="1" applyAlignment="1">
      <alignment vertical="top"/>
    </xf>
    <xf numFmtId="0" fontId="1" fillId="14" borderId="0" xfId="0" applyFont="1" applyFill="1" applyAlignment="1">
      <alignment horizontal="center" vertical="top"/>
    </xf>
    <xf numFmtId="0" fontId="0" fillId="8" borderId="0" xfId="0" quotePrefix="1" applyFill="1" applyAlignment="1">
      <alignment vertical="top"/>
    </xf>
    <xf numFmtId="47" fontId="0" fillId="0" borderId="0" xfId="0" applyNumberFormat="1" applyAlignment="1">
      <alignment vertical="top"/>
    </xf>
    <xf numFmtId="0" fontId="0" fillId="0" borderId="0" xfId="0" applyAlignment="1">
      <alignment vertical="center"/>
    </xf>
    <xf numFmtId="0" fontId="2" fillId="0" borderId="0" xfId="0" applyFont="1" applyAlignment="1">
      <alignment vertical="center"/>
    </xf>
    <xf numFmtId="0" fontId="0" fillId="3" borderId="0" xfId="0" quotePrefix="1" applyFill="1" applyAlignment="1">
      <alignment vertical="top"/>
    </xf>
    <xf numFmtId="0" fontId="2" fillId="3" borderId="0" xfId="0" applyFont="1" applyFill="1" applyAlignment="1">
      <alignment vertical="top"/>
    </xf>
    <xf numFmtId="3" fontId="2" fillId="0" borderId="0" xfId="0" quotePrefix="1" applyNumberFormat="1" applyFont="1" applyAlignment="1">
      <alignment vertical="top"/>
    </xf>
    <xf numFmtId="0" fontId="15" fillId="0" borderId="0" xfId="0" applyFont="1" applyAlignment="1">
      <alignment vertical="center"/>
    </xf>
    <xf numFmtId="0" fontId="12" fillId="0" borderId="0" xfId="0" applyFont="1" applyAlignment="1">
      <alignment vertical="top"/>
    </xf>
    <xf numFmtId="0" fontId="8" fillId="15" borderId="0" xfId="0" quotePrefix="1" applyFont="1" applyFill="1" applyAlignment="1">
      <alignment vertical="top"/>
    </xf>
    <xf numFmtId="0" fontId="0" fillId="15" borderId="0" xfId="0" applyFill="1" applyAlignment="1">
      <alignment vertical="top"/>
    </xf>
    <xf numFmtId="0" fontId="15" fillId="0" borderId="0" xfId="0" quotePrefix="1" applyFont="1" applyAlignment="1">
      <alignment vertical="top"/>
    </xf>
    <xf numFmtId="15" fontId="0" fillId="0" borderId="0" xfId="0" quotePrefix="1" applyNumberFormat="1" applyAlignment="1">
      <alignment vertical="top"/>
    </xf>
    <xf numFmtId="3" fontId="0" fillId="0" borderId="0" xfId="0" quotePrefix="1" applyNumberFormat="1" applyAlignment="1">
      <alignment vertical="top"/>
    </xf>
    <xf numFmtId="0" fontId="8" fillId="16" borderId="0" xfId="0" applyFont="1" applyFill="1" applyAlignment="1">
      <alignment vertical="top"/>
    </xf>
    <xf numFmtId="0" fontId="0" fillId="16" borderId="0" xfId="0" applyFill="1" applyAlignment="1">
      <alignment vertical="top"/>
    </xf>
    <xf numFmtId="0" fontId="20" fillId="0" borderId="0" xfId="1" applyAlignment="1">
      <alignment vertical="top"/>
    </xf>
    <xf numFmtId="9" fontId="2" fillId="0" borderId="0" xfId="0" quotePrefix="1" applyNumberFormat="1" applyFont="1" applyAlignment="1">
      <alignment vertical="top"/>
    </xf>
  </cellXfs>
  <cellStyles count="2">
    <cellStyle name="Hyperlink" xfId="1" builtinId="8"/>
    <cellStyle name="Normal" xfId="0" builtinId="0"/>
  </cellStyles>
  <dxfs count="0"/>
  <tableStyles count="0" defaultTableStyle="TableStyleMedium2" defaultPivotStyle="PivotStyleLight16"/>
  <colors>
    <mruColors>
      <color rgb="FFFFFF99"/>
      <color rgb="FF66FFFF"/>
      <color rgb="FF0000FF"/>
      <color rgb="FF99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10/relationships/person" Target="persons/person1.xml"/><Relationship Id="rId21" Type="http://schemas.openxmlformats.org/officeDocument/2006/relationships/worksheet" Target="worksheets/sheet21.xml"/><Relationship Id="rId34" Type="http://schemas.openxmlformats.org/officeDocument/2006/relationships/sharedStrings" Target="sharedStrings.xml"/><Relationship Id="rId42" Type="http://schemas.microsoft.com/office/2017/10/relationships/person" Target="persons/person4.xml"/><Relationship Id="rId47" Type="http://schemas.microsoft.com/office/2017/10/relationships/person" Target="persons/person8.xml"/><Relationship Id="rId50" Type="http://schemas.microsoft.com/office/2017/10/relationships/person" Target="persons/person11.xml"/><Relationship Id="rId55" Type="http://schemas.microsoft.com/office/2017/10/relationships/person" Target="persons/person1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40" Type="http://schemas.microsoft.com/office/2017/10/relationships/person" Target="persons/person2.xml"/><Relationship Id="rId45" Type="http://schemas.microsoft.com/office/2017/10/relationships/person" Target="persons/person6.xml"/><Relationship Id="rId53" Type="http://schemas.microsoft.com/office/2017/10/relationships/person" Target="persons/person14.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17/10/relationships/person" Target="persons/person5.xml"/><Relationship Id="rId52" Type="http://schemas.microsoft.com/office/2017/10/relationships/person" Target="persons/person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48" Type="http://schemas.microsoft.com/office/2017/10/relationships/person" Target="persons/person12.xml"/><Relationship Id="rId43" Type="http://schemas.microsoft.com/office/2017/10/relationships/person" Target="persons/person7.xml"/><Relationship Id="rId56" Type="http://schemas.microsoft.com/office/2017/10/relationships/person" Target="persons/person.xml"/><Relationship Id="rId8" Type="http://schemas.openxmlformats.org/officeDocument/2006/relationships/worksheet" Target="worksheets/sheet8.xml"/><Relationship Id="rId51" Type="http://schemas.microsoft.com/office/2017/10/relationships/person" Target="persons/person1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46" Type="http://schemas.microsoft.com/office/2017/10/relationships/person" Target="persons/person9.xml"/><Relationship Id="rId38" Type="http://schemas.microsoft.com/office/2017/10/relationships/person" Target="persons/person0.xml"/><Relationship Id="rId20" Type="http://schemas.openxmlformats.org/officeDocument/2006/relationships/worksheet" Target="worksheets/sheet20.xml"/><Relationship Id="rId41" Type="http://schemas.microsoft.com/office/2017/10/relationships/person" Target="persons/person3.xml"/><Relationship Id="rId54" Type="http://schemas.microsoft.com/office/2017/10/relationships/person" Target="persons/person1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49" Type="http://schemas.microsoft.com/office/2017/10/relationships/person" Target="persons/person10.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_rels/drawing5.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6.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7.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_rels/drawing9.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5" Type="http://schemas.openxmlformats.org/officeDocument/2006/relationships/image" Target="../media/image38.png"/><Relationship Id="rId4" Type="http://schemas.openxmlformats.org/officeDocument/2006/relationships/image" Target="../media/image3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1.xml.rels><?xml version="1.0" encoding="UTF-8" standalone="yes"?>
<Relationships xmlns="http://schemas.openxmlformats.org/package/2006/relationships"><Relationship Id="rId117" Type="http://schemas.openxmlformats.org/officeDocument/2006/relationships/image" Target="../media/image156.png"/><Relationship Id="rId21" Type="http://schemas.openxmlformats.org/officeDocument/2006/relationships/image" Target="../media/image60.png"/><Relationship Id="rId63" Type="http://schemas.openxmlformats.org/officeDocument/2006/relationships/image" Target="../media/image102.png"/><Relationship Id="rId159" Type="http://schemas.openxmlformats.org/officeDocument/2006/relationships/image" Target="../media/image198.png"/><Relationship Id="rId324" Type="http://schemas.openxmlformats.org/officeDocument/2006/relationships/image" Target="../media/image363.png"/><Relationship Id="rId366" Type="http://schemas.openxmlformats.org/officeDocument/2006/relationships/image" Target="../media/image405.png"/><Relationship Id="rId170" Type="http://schemas.openxmlformats.org/officeDocument/2006/relationships/image" Target="../media/image209.png"/><Relationship Id="rId226" Type="http://schemas.openxmlformats.org/officeDocument/2006/relationships/image" Target="../media/image265.png"/><Relationship Id="rId433" Type="http://schemas.openxmlformats.org/officeDocument/2006/relationships/image" Target="../media/image472.jpeg"/><Relationship Id="rId268" Type="http://schemas.openxmlformats.org/officeDocument/2006/relationships/image" Target="../media/image307.png"/><Relationship Id="rId475" Type="http://schemas.openxmlformats.org/officeDocument/2006/relationships/image" Target="../media/image514.png"/><Relationship Id="rId32" Type="http://schemas.openxmlformats.org/officeDocument/2006/relationships/image" Target="../media/image71.png"/><Relationship Id="rId74" Type="http://schemas.openxmlformats.org/officeDocument/2006/relationships/image" Target="../media/image113.png"/><Relationship Id="rId128" Type="http://schemas.openxmlformats.org/officeDocument/2006/relationships/image" Target="../media/image167.png"/><Relationship Id="rId335" Type="http://schemas.openxmlformats.org/officeDocument/2006/relationships/image" Target="../media/image374.png"/><Relationship Id="rId377" Type="http://schemas.openxmlformats.org/officeDocument/2006/relationships/image" Target="../media/image416.png"/><Relationship Id="rId500" Type="http://schemas.openxmlformats.org/officeDocument/2006/relationships/image" Target="../media/image539.png"/><Relationship Id="rId5" Type="http://schemas.openxmlformats.org/officeDocument/2006/relationships/image" Target="../media/image44.png"/><Relationship Id="rId181" Type="http://schemas.openxmlformats.org/officeDocument/2006/relationships/image" Target="../media/image220.png"/><Relationship Id="rId237" Type="http://schemas.openxmlformats.org/officeDocument/2006/relationships/image" Target="../media/image276.png"/><Relationship Id="rId402" Type="http://schemas.openxmlformats.org/officeDocument/2006/relationships/image" Target="../media/image441.png"/><Relationship Id="rId279" Type="http://schemas.openxmlformats.org/officeDocument/2006/relationships/image" Target="../media/image318.png"/><Relationship Id="rId444" Type="http://schemas.openxmlformats.org/officeDocument/2006/relationships/image" Target="../media/image483.png"/><Relationship Id="rId486" Type="http://schemas.openxmlformats.org/officeDocument/2006/relationships/image" Target="../media/image525.png"/><Relationship Id="rId43" Type="http://schemas.openxmlformats.org/officeDocument/2006/relationships/image" Target="../media/image82.png"/><Relationship Id="rId139" Type="http://schemas.openxmlformats.org/officeDocument/2006/relationships/image" Target="../media/image178.png"/><Relationship Id="rId290" Type="http://schemas.openxmlformats.org/officeDocument/2006/relationships/image" Target="../media/image329.png"/><Relationship Id="rId304" Type="http://schemas.openxmlformats.org/officeDocument/2006/relationships/image" Target="../media/image343.png"/><Relationship Id="rId346" Type="http://schemas.openxmlformats.org/officeDocument/2006/relationships/image" Target="../media/image385.jpeg"/><Relationship Id="rId388" Type="http://schemas.openxmlformats.org/officeDocument/2006/relationships/image" Target="../media/image427.png"/><Relationship Id="rId511" Type="http://schemas.openxmlformats.org/officeDocument/2006/relationships/image" Target="../media/image550.png"/><Relationship Id="rId85" Type="http://schemas.openxmlformats.org/officeDocument/2006/relationships/image" Target="../media/image124.png"/><Relationship Id="rId150" Type="http://schemas.openxmlformats.org/officeDocument/2006/relationships/image" Target="../media/image189.png"/><Relationship Id="rId192" Type="http://schemas.openxmlformats.org/officeDocument/2006/relationships/image" Target="../media/image231.png"/><Relationship Id="rId206" Type="http://schemas.openxmlformats.org/officeDocument/2006/relationships/image" Target="../media/image245.png"/><Relationship Id="rId413" Type="http://schemas.openxmlformats.org/officeDocument/2006/relationships/image" Target="../media/image452.png"/><Relationship Id="rId248" Type="http://schemas.openxmlformats.org/officeDocument/2006/relationships/image" Target="../media/image287.png"/><Relationship Id="rId455" Type="http://schemas.openxmlformats.org/officeDocument/2006/relationships/image" Target="../media/image494.png"/><Relationship Id="rId497" Type="http://schemas.openxmlformats.org/officeDocument/2006/relationships/image" Target="../media/image536.png"/><Relationship Id="rId12" Type="http://schemas.openxmlformats.org/officeDocument/2006/relationships/image" Target="../media/image51.png"/><Relationship Id="rId108" Type="http://schemas.openxmlformats.org/officeDocument/2006/relationships/image" Target="../media/image147.png"/><Relationship Id="rId315" Type="http://schemas.openxmlformats.org/officeDocument/2006/relationships/image" Target="../media/image354.png"/><Relationship Id="rId357" Type="http://schemas.openxmlformats.org/officeDocument/2006/relationships/image" Target="../media/image396.png"/><Relationship Id="rId54" Type="http://schemas.openxmlformats.org/officeDocument/2006/relationships/image" Target="../media/image93.png"/><Relationship Id="rId96" Type="http://schemas.openxmlformats.org/officeDocument/2006/relationships/image" Target="../media/image135.png"/><Relationship Id="rId161" Type="http://schemas.openxmlformats.org/officeDocument/2006/relationships/image" Target="../media/image200.png"/><Relationship Id="rId217" Type="http://schemas.openxmlformats.org/officeDocument/2006/relationships/image" Target="../media/image256.png"/><Relationship Id="rId399" Type="http://schemas.openxmlformats.org/officeDocument/2006/relationships/image" Target="../media/image438.png"/><Relationship Id="rId259" Type="http://schemas.openxmlformats.org/officeDocument/2006/relationships/image" Target="../media/image298.png"/><Relationship Id="rId424" Type="http://schemas.openxmlformats.org/officeDocument/2006/relationships/image" Target="../media/image463.png"/><Relationship Id="rId466" Type="http://schemas.openxmlformats.org/officeDocument/2006/relationships/image" Target="../media/image505.png"/><Relationship Id="rId23" Type="http://schemas.openxmlformats.org/officeDocument/2006/relationships/image" Target="../media/image62.png"/><Relationship Id="rId119" Type="http://schemas.openxmlformats.org/officeDocument/2006/relationships/image" Target="../media/image158.png"/><Relationship Id="rId270" Type="http://schemas.openxmlformats.org/officeDocument/2006/relationships/image" Target="../media/image309.png"/><Relationship Id="rId326" Type="http://schemas.openxmlformats.org/officeDocument/2006/relationships/image" Target="../media/image365.png"/><Relationship Id="rId65" Type="http://schemas.openxmlformats.org/officeDocument/2006/relationships/image" Target="../media/image104.png"/><Relationship Id="rId130" Type="http://schemas.openxmlformats.org/officeDocument/2006/relationships/image" Target="../media/image169.png"/><Relationship Id="rId368" Type="http://schemas.openxmlformats.org/officeDocument/2006/relationships/image" Target="../media/image407.png"/><Relationship Id="rId172" Type="http://schemas.openxmlformats.org/officeDocument/2006/relationships/image" Target="../media/image211.png"/><Relationship Id="rId228" Type="http://schemas.openxmlformats.org/officeDocument/2006/relationships/image" Target="../media/image267.png"/><Relationship Id="rId435" Type="http://schemas.openxmlformats.org/officeDocument/2006/relationships/image" Target="../media/image474.png"/><Relationship Id="rId477" Type="http://schemas.openxmlformats.org/officeDocument/2006/relationships/image" Target="../media/image516.png"/><Relationship Id="rId281" Type="http://schemas.openxmlformats.org/officeDocument/2006/relationships/image" Target="../media/image320.png"/><Relationship Id="rId337" Type="http://schemas.openxmlformats.org/officeDocument/2006/relationships/image" Target="../media/image376.png"/><Relationship Id="rId502" Type="http://schemas.openxmlformats.org/officeDocument/2006/relationships/image" Target="../media/image541.png"/><Relationship Id="rId34" Type="http://schemas.openxmlformats.org/officeDocument/2006/relationships/image" Target="../media/image73.png"/><Relationship Id="rId76" Type="http://schemas.openxmlformats.org/officeDocument/2006/relationships/image" Target="../media/image115.png"/><Relationship Id="rId141" Type="http://schemas.openxmlformats.org/officeDocument/2006/relationships/image" Target="../media/image180.png"/><Relationship Id="rId379" Type="http://schemas.openxmlformats.org/officeDocument/2006/relationships/image" Target="../media/image418.png"/><Relationship Id="rId7" Type="http://schemas.openxmlformats.org/officeDocument/2006/relationships/image" Target="../media/image46.png"/><Relationship Id="rId183" Type="http://schemas.openxmlformats.org/officeDocument/2006/relationships/image" Target="../media/image222.png"/><Relationship Id="rId239" Type="http://schemas.openxmlformats.org/officeDocument/2006/relationships/image" Target="../media/image278.png"/><Relationship Id="rId390" Type="http://schemas.openxmlformats.org/officeDocument/2006/relationships/image" Target="../media/image429.png"/><Relationship Id="rId404" Type="http://schemas.openxmlformats.org/officeDocument/2006/relationships/image" Target="../media/image443.png"/><Relationship Id="rId446" Type="http://schemas.openxmlformats.org/officeDocument/2006/relationships/image" Target="../media/image485.png"/><Relationship Id="rId250" Type="http://schemas.openxmlformats.org/officeDocument/2006/relationships/image" Target="../media/image289.png"/><Relationship Id="rId292" Type="http://schemas.openxmlformats.org/officeDocument/2006/relationships/image" Target="../media/image331.png"/><Relationship Id="rId306" Type="http://schemas.openxmlformats.org/officeDocument/2006/relationships/image" Target="../media/image345.png"/><Relationship Id="rId488" Type="http://schemas.openxmlformats.org/officeDocument/2006/relationships/image" Target="../media/image527.png"/><Relationship Id="rId45" Type="http://schemas.openxmlformats.org/officeDocument/2006/relationships/image" Target="../media/image84.png"/><Relationship Id="rId87" Type="http://schemas.openxmlformats.org/officeDocument/2006/relationships/image" Target="../media/image126.png"/><Relationship Id="rId110" Type="http://schemas.openxmlformats.org/officeDocument/2006/relationships/image" Target="../media/image149.png"/><Relationship Id="rId348" Type="http://schemas.openxmlformats.org/officeDocument/2006/relationships/image" Target="../media/image387.png"/><Relationship Id="rId513" Type="http://schemas.openxmlformats.org/officeDocument/2006/relationships/image" Target="../media/image552.png"/><Relationship Id="rId152" Type="http://schemas.openxmlformats.org/officeDocument/2006/relationships/image" Target="../media/image191.png"/><Relationship Id="rId194" Type="http://schemas.openxmlformats.org/officeDocument/2006/relationships/image" Target="../media/image233.png"/><Relationship Id="rId208" Type="http://schemas.openxmlformats.org/officeDocument/2006/relationships/image" Target="../media/image247.png"/><Relationship Id="rId415" Type="http://schemas.openxmlformats.org/officeDocument/2006/relationships/image" Target="../media/image454.png"/><Relationship Id="rId457" Type="http://schemas.openxmlformats.org/officeDocument/2006/relationships/image" Target="../media/image496.png"/><Relationship Id="rId261" Type="http://schemas.openxmlformats.org/officeDocument/2006/relationships/image" Target="../media/image300.png"/><Relationship Id="rId499" Type="http://schemas.openxmlformats.org/officeDocument/2006/relationships/image" Target="../media/image538.png"/><Relationship Id="rId14" Type="http://schemas.openxmlformats.org/officeDocument/2006/relationships/image" Target="../media/image53.png"/><Relationship Id="rId56" Type="http://schemas.openxmlformats.org/officeDocument/2006/relationships/image" Target="../media/image95.png"/><Relationship Id="rId317" Type="http://schemas.openxmlformats.org/officeDocument/2006/relationships/image" Target="../media/image356.png"/><Relationship Id="rId359" Type="http://schemas.openxmlformats.org/officeDocument/2006/relationships/image" Target="../media/image398.png"/><Relationship Id="rId98" Type="http://schemas.openxmlformats.org/officeDocument/2006/relationships/image" Target="../media/image137.png"/><Relationship Id="rId121" Type="http://schemas.openxmlformats.org/officeDocument/2006/relationships/image" Target="../media/image160.png"/><Relationship Id="rId163" Type="http://schemas.openxmlformats.org/officeDocument/2006/relationships/image" Target="../media/image202.png"/><Relationship Id="rId219" Type="http://schemas.openxmlformats.org/officeDocument/2006/relationships/image" Target="../media/image258.png"/><Relationship Id="rId370" Type="http://schemas.openxmlformats.org/officeDocument/2006/relationships/image" Target="../media/image409.png"/><Relationship Id="rId426" Type="http://schemas.openxmlformats.org/officeDocument/2006/relationships/image" Target="../media/image465.png"/><Relationship Id="rId230" Type="http://schemas.openxmlformats.org/officeDocument/2006/relationships/image" Target="../media/image269.png"/><Relationship Id="rId468" Type="http://schemas.openxmlformats.org/officeDocument/2006/relationships/image" Target="../media/image507.png"/><Relationship Id="rId25" Type="http://schemas.openxmlformats.org/officeDocument/2006/relationships/image" Target="../media/image64.png"/><Relationship Id="rId67" Type="http://schemas.openxmlformats.org/officeDocument/2006/relationships/image" Target="../media/image106.png"/><Relationship Id="rId272" Type="http://schemas.openxmlformats.org/officeDocument/2006/relationships/image" Target="../media/image311.png"/><Relationship Id="rId328" Type="http://schemas.openxmlformats.org/officeDocument/2006/relationships/image" Target="../media/image367.png"/><Relationship Id="rId132" Type="http://schemas.openxmlformats.org/officeDocument/2006/relationships/image" Target="../media/image171.png"/><Relationship Id="rId174" Type="http://schemas.openxmlformats.org/officeDocument/2006/relationships/image" Target="../media/image213.png"/><Relationship Id="rId381" Type="http://schemas.openxmlformats.org/officeDocument/2006/relationships/image" Target="../media/image420.png"/><Relationship Id="rId241" Type="http://schemas.openxmlformats.org/officeDocument/2006/relationships/image" Target="../media/image280.png"/><Relationship Id="rId437" Type="http://schemas.openxmlformats.org/officeDocument/2006/relationships/image" Target="../media/image476.png"/><Relationship Id="rId479" Type="http://schemas.openxmlformats.org/officeDocument/2006/relationships/image" Target="../media/image518.png"/><Relationship Id="rId36" Type="http://schemas.openxmlformats.org/officeDocument/2006/relationships/image" Target="../media/image75.png"/><Relationship Id="rId283" Type="http://schemas.openxmlformats.org/officeDocument/2006/relationships/image" Target="../media/image322.png"/><Relationship Id="rId339" Type="http://schemas.openxmlformats.org/officeDocument/2006/relationships/image" Target="../media/image378.png"/><Relationship Id="rId490" Type="http://schemas.openxmlformats.org/officeDocument/2006/relationships/image" Target="../media/image529.png"/><Relationship Id="rId504" Type="http://schemas.openxmlformats.org/officeDocument/2006/relationships/image" Target="../media/image543.png"/><Relationship Id="rId78" Type="http://schemas.openxmlformats.org/officeDocument/2006/relationships/image" Target="../media/image117.png"/><Relationship Id="rId101" Type="http://schemas.openxmlformats.org/officeDocument/2006/relationships/image" Target="../media/image140.png"/><Relationship Id="rId143" Type="http://schemas.openxmlformats.org/officeDocument/2006/relationships/image" Target="../media/image182.png"/><Relationship Id="rId185" Type="http://schemas.openxmlformats.org/officeDocument/2006/relationships/image" Target="../media/image224.png"/><Relationship Id="rId350" Type="http://schemas.openxmlformats.org/officeDocument/2006/relationships/image" Target="../media/image389.png"/><Relationship Id="rId406" Type="http://schemas.openxmlformats.org/officeDocument/2006/relationships/image" Target="../media/image445.png"/><Relationship Id="rId9" Type="http://schemas.openxmlformats.org/officeDocument/2006/relationships/image" Target="../media/image48.png"/><Relationship Id="rId210" Type="http://schemas.openxmlformats.org/officeDocument/2006/relationships/image" Target="../media/image249.png"/><Relationship Id="rId392" Type="http://schemas.openxmlformats.org/officeDocument/2006/relationships/image" Target="../media/image431.png"/><Relationship Id="rId448" Type="http://schemas.openxmlformats.org/officeDocument/2006/relationships/image" Target="../media/image487.png"/><Relationship Id="rId252" Type="http://schemas.openxmlformats.org/officeDocument/2006/relationships/image" Target="../media/image291.png"/><Relationship Id="rId294" Type="http://schemas.openxmlformats.org/officeDocument/2006/relationships/image" Target="../media/image333.png"/><Relationship Id="rId308" Type="http://schemas.openxmlformats.org/officeDocument/2006/relationships/image" Target="../media/image347.png"/><Relationship Id="rId47" Type="http://schemas.openxmlformats.org/officeDocument/2006/relationships/image" Target="../media/image86.png"/><Relationship Id="rId89" Type="http://schemas.openxmlformats.org/officeDocument/2006/relationships/image" Target="../media/image128.png"/><Relationship Id="rId112" Type="http://schemas.openxmlformats.org/officeDocument/2006/relationships/image" Target="../media/image151.png"/><Relationship Id="rId154" Type="http://schemas.openxmlformats.org/officeDocument/2006/relationships/image" Target="../media/image193.png"/><Relationship Id="rId361" Type="http://schemas.openxmlformats.org/officeDocument/2006/relationships/image" Target="../media/image400.png"/><Relationship Id="rId196" Type="http://schemas.openxmlformats.org/officeDocument/2006/relationships/image" Target="../media/image235.png"/><Relationship Id="rId417" Type="http://schemas.openxmlformats.org/officeDocument/2006/relationships/image" Target="../media/image456.png"/><Relationship Id="rId459" Type="http://schemas.openxmlformats.org/officeDocument/2006/relationships/image" Target="../media/image498.png"/><Relationship Id="rId16" Type="http://schemas.openxmlformats.org/officeDocument/2006/relationships/image" Target="../media/image55.png"/><Relationship Id="rId221" Type="http://schemas.openxmlformats.org/officeDocument/2006/relationships/image" Target="../media/image260.png"/><Relationship Id="rId263" Type="http://schemas.openxmlformats.org/officeDocument/2006/relationships/image" Target="../media/image302.png"/><Relationship Id="rId319" Type="http://schemas.openxmlformats.org/officeDocument/2006/relationships/image" Target="../media/image358.png"/><Relationship Id="rId470" Type="http://schemas.openxmlformats.org/officeDocument/2006/relationships/image" Target="../media/image509.png"/><Relationship Id="rId58" Type="http://schemas.openxmlformats.org/officeDocument/2006/relationships/image" Target="../media/image97.png"/><Relationship Id="rId123" Type="http://schemas.openxmlformats.org/officeDocument/2006/relationships/image" Target="../media/image162.png"/><Relationship Id="rId330" Type="http://schemas.openxmlformats.org/officeDocument/2006/relationships/image" Target="../media/image369.png"/><Relationship Id="rId165" Type="http://schemas.openxmlformats.org/officeDocument/2006/relationships/image" Target="../media/image204.png"/><Relationship Id="rId372" Type="http://schemas.openxmlformats.org/officeDocument/2006/relationships/image" Target="../media/image411.png"/><Relationship Id="rId428" Type="http://schemas.openxmlformats.org/officeDocument/2006/relationships/image" Target="../media/image467.png"/><Relationship Id="rId232" Type="http://schemas.openxmlformats.org/officeDocument/2006/relationships/image" Target="../media/image271.png"/><Relationship Id="rId274" Type="http://schemas.openxmlformats.org/officeDocument/2006/relationships/image" Target="../media/image313.png"/><Relationship Id="rId481" Type="http://schemas.openxmlformats.org/officeDocument/2006/relationships/image" Target="../media/image520.png"/><Relationship Id="rId27" Type="http://schemas.openxmlformats.org/officeDocument/2006/relationships/image" Target="../media/image66.png"/><Relationship Id="rId69" Type="http://schemas.openxmlformats.org/officeDocument/2006/relationships/image" Target="../media/image108.png"/><Relationship Id="rId134" Type="http://schemas.openxmlformats.org/officeDocument/2006/relationships/image" Target="../media/image173.png"/><Relationship Id="rId80" Type="http://schemas.openxmlformats.org/officeDocument/2006/relationships/image" Target="../media/image119.png"/><Relationship Id="rId176" Type="http://schemas.openxmlformats.org/officeDocument/2006/relationships/image" Target="../media/image215.png"/><Relationship Id="rId341" Type="http://schemas.openxmlformats.org/officeDocument/2006/relationships/image" Target="../media/image380.png"/><Relationship Id="rId383" Type="http://schemas.openxmlformats.org/officeDocument/2006/relationships/image" Target="../media/image422.png"/><Relationship Id="rId439" Type="http://schemas.openxmlformats.org/officeDocument/2006/relationships/image" Target="../media/image478.png"/><Relationship Id="rId201" Type="http://schemas.openxmlformats.org/officeDocument/2006/relationships/image" Target="../media/image240.png"/><Relationship Id="rId243" Type="http://schemas.openxmlformats.org/officeDocument/2006/relationships/image" Target="../media/image282.png"/><Relationship Id="rId285" Type="http://schemas.openxmlformats.org/officeDocument/2006/relationships/image" Target="../media/image324.png"/><Relationship Id="rId450" Type="http://schemas.openxmlformats.org/officeDocument/2006/relationships/image" Target="../media/image489.png"/><Relationship Id="rId506" Type="http://schemas.openxmlformats.org/officeDocument/2006/relationships/image" Target="../media/image545.png"/><Relationship Id="rId38" Type="http://schemas.openxmlformats.org/officeDocument/2006/relationships/image" Target="../media/image77.png"/><Relationship Id="rId103" Type="http://schemas.openxmlformats.org/officeDocument/2006/relationships/image" Target="../media/image142.png"/><Relationship Id="rId310" Type="http://schemas.openxmlformats.org/officeDocument/2006/relationships/image" Target="../media/image349.png"/><Relationship Id="rId492" Type="http://schemas.openxmlformats.org/officeDocument/2006/relationships/image" Target="../media/image531.png"/><Relationship Id="rId91" Type="http://schemas.openxmlformats.org/officeDocument/2006/relationships/image" Target="../media/image130.png"/><Relationship Id="rId145" Type="http://schemas.openxmlformats.org/officeDocument/2006/relationships/image" Target="../media/image184.png"/><Relationship Id="rId187" Type="http://schemas.openxmlformats.org/officeDocument/2006/relationships/image" Target="../media/image226.png"/><Relationship Id="rId352" Type="http://schemas.openxmlformats.org/officeDocument/2006/relationships/image" Target="../media/image391.png"/><Relationship Id="rId394" Type="http://schemas.openxmlformats.org/officeDocument/2006/relationships/image" Target="../media/image433.png"/><Relationship Id="rId408" Type="http://schemas.openxmlformats.org/officeDocument/2006/relationships/image" Target="../media/image447.png"/><Relationship Id="rId212" Type="http://schemas.openxmlformats.org/officeDocument/2006/relationships/image" Target="../media/image251.png"/><Relationship Id="rId254" Type="http://schemas.openxmlformats.org/officeDocument/2006/relationships/image" Target="../media/image293.png"/><Relationship Id="rId49" Type="http://schemas.openxmlformats.org/officeDocument/2006/relationships/image" Target="../media/image88.png"/><Relationship Id="rId114" Type="http://schemas.openxmlformats.org/officeDocument/2006/relationships/image" Target="../media/image153.png"/><Relationship Id="rId296" Type="http://schemas.openxmlformats.org/officeDocument/2006/relationships/image" Target="../media/image335.png"/><Relationship Id="rId461" Type="http://schemas.openxmlformats.org/officeDocument/2006/relationships/image" Target="../media/image500.png"/><Relationship Id="rId60" Type="http://schemas.openxmlformats.org/officeDocument/2006/relationships/image" Target="../media/image99.png"/><Relationship Id="rId156" Type="http://schemas.openxmlformats.org/officeDocument/2006/relationships/image" Target="../media/image195.png"/><Relationship Id="rId198" Type="http://schemas.openxmlformats.org/officeDocument/2006/relationships/image" Target="../media/image237.png"/><Relationship Id="rId321" Type="http://schemas.openxmlformats.org/officeDocument/2006/relationships/image" Target="../media/image360.png"/><Relationship Id="rId363" Type="http://schemas.openxmlformats.org/officeDocument/2006/relationships/image" Target="../media/image402.png"/><Relationship Id="rId419" Type="http://schemas.openxmlformats.org/officeDocument/2006/relationships/image" Target="../media/image458.png"/><Relationship Id="rId223" Type="http://schemas.openxmlformats.org/officeDocument/2006/relationships/image" Target="../media/image262.png"/><Relationship Id="rId430" Type="http://schemas.openxmlformats.org/officeDocument/2006/relationships/image" Target="../media/image469.png"/><Relationship Id="rId18" Type="http://schemas.openxmlformats.org/officeDocument/2006/relationships/image" Target="../media/image57.png"/><Relationship Id="rId265" Type="http://schemas.openxmlformats.org/officeDocument/2006/relationships/image" Target="../media/image304.png"/><Relationship Id="rId472" Type="http://schemas.openxmlformats.org/officeDocument/2006/relationships/image" Target="../media/image511.png"/><Relationship Id="rId125" Type="http://schemas.openxmlformats.org/officeDocument/2006/relationships/image" Target="../media/image164.png"/><Relationship Id="rId167" Type="http://schemas.openxmlformats.org/officeDocument/2006/relationships/image" Target="../media/image206.png"/><Relationship Id="rId332" Type="http://schemas.openxmlformats.org/officeDocument/2006/relationships/image" Target="../media/image371.png"/><Relationship Id="rId374" Type="http://schemas.openxmlformats.org/officeDocument/2006/relationships/image" Target="../media/image413.jpeg"/><Relationship Id="rId71" Type="http://schemas.openxmlformats.org/officeDocument/2006/relationships/image" Target="../media/image110.png"/><Relationship Id="rId234" Type="http://schemas.openxmlformats.org/officeDocument/2006/relationships/image" Target="../media/image273.png"/><Relationship Id="rId2" Type="http://schemas.openxmlformats.org/officeDocument/2006/relationships/image" Target="../media/image41.png"/><Relationship Id="rId29" Type="http://schemas.openxmlformats.org/officeDocument/2006/relationships/image" Target="../media/image68.png"/><Relationship Id="rId276" Type="http://schemas.openxmlformats.org/officeDocument/2006/relationships/image" Target="../media/image315.png"/><Relationship Id="rId441" Type="http://schemas.openxmlformats.org/officeDocument/2006/relationships/image" Target="../media/image480.png"/><Relationship Id="rId483" Type="http://schemas.openxmlformats.org/officeDocument/2006/relationships/image" Target="../media/image522.png"/><Relationship Id="rId40" Type="http://schemas.openxmlformats.org/officeDocument/2006/relationships/image" Target="../media/image79.png"/><Relationship Id="rId136" Type="http://schemas.openxmlformats.org/officeDocument/2006/relationships/image" Target="../media/image175.png"/><Relationship Id="rId178" Type="http://schemas.openxmlformats.org/officeDocument/2006/relationships/image" Target="../media/image217.png"/><Relationship Id="rId301" Type="http://schemas.openxmlformats.org/officeDocument/2006/relationships/image" Target="../media/image340.png"/><Relationship Id="rId343" Type="http://schemas.openxmlformats.org/officeDocument/2006/relationships/image" Target="../media/image382.png"/><Relationship Id="rId82" Type="http://schemas.openxmlformats.org/officeDocument/2006/relationships/image" Target="../media/image121.png"/><Relationship Id="rId203" Type="http://schemas.openxmlformats.org/officeDocument/2006/relationships/image" Target="../media/image242.png"/><Relationship Id="rId385" Type="http://schemas.openxmlformats.org/officeDocument/2006/relationships/image" Target="../media/image424.png"/><Relationship Id="rId245" Type="http://schemas.openxmlformats.org/officeDocument/2006/relationships/image" Target="../media/image284.png"/><Relationship Id="rId287" Type="http://schemas.openxmlformats.org/officeDocument/2006/relationships/image" Target="../media/image326.png"/><Relationship Id="rId410" Type="http://schemas.openxmlformats.org/officeDocument/2006/relationships/image" Target="../media/image449.png"/><Relationship Id="rId452" Type="http://schemas.openxmlformats.org/officeDocument/2006/relationships/image" Target="../media/image491.png"/><Relationship Id="rId494" Type="http://schemas.openxmlformats.org/officeDocument/2006/relationships/image" Target="../media/image533.png"/><Relationship Id="rId508" Type="http://schemas.openxmlformats.org/officeDocument/2006/relationships/image" Target="../media/image547.png"/><Relationship Id="rId105" Type="http://schemas.openxmlformats.org/officeDocument/2006/relationships/image" Target="../media/image144.png"/><Relationship Id="rId147" Type="http://schemas.openxmlformats.org/officeDocument/2006/relationships/image" Target="../media/image186.png"/><Relationship Id="rId312" Type="http://schemas.openxmlformats.org/officeDocument/2006/relationships/image" Target="../media/image351.png"/><Relationship Id="rId354" Type="http://schemas.openxmlformats.org/officeDocument/2006/relationships/image" Target="../media/image393.png"/><Relationship Id="rId51" Type="http://schemas.openxmlformats.org/officeDocument/2006/relationships/image" Target="../media/image90.png"/><Relationship Id="rId93" Type="http://schemas.openxmlformats.org/officeDocument/2006/relationships/image" Target="../media/image132.png"/><Relationship Id="rId189" Type="http://schemas.openxmlformats.org/officeDocument/2006/relationships/image" Target="../media/image228.png"/><Relationship Id="rId396" Type="http://schemas.openxmlformats.org/officeDocument/2006/relationships/image" Target="../media/image435.png"/><Relationship Id="rId214" Type="http://schemas.openxmlformats.org/officeDocument/2006/relationships/image" Target="../media/image253.png"/><Relationship Id="rId256" Type="http://schemas.openxmlformats.org/officeDocument/2006/relationships/image" Target="../media/image295.png"/><Relationship Id="rId298" Type="http://schemas.openxmlformats.org/officeDocument/2006/relationships/image" Target="../media/image337.png"/><Relationship Id="rId421" Type="http://schemas.openxmlformats.org/officeDocument/2006/relationships/image" Target="../media/image460.png"/><Relationship Id="rId463" Type="http://schemas.openxmlformats.org/officeDocument/2006/relationships/image" Target="../media/image502.png"/><Relationship Id="rId116" Type="http://schemas.openxmlformats.org/officeDocument/2006/relationships/image" Target="../media/image155.png"/><Relationship Id="rId158" Type="http://schemas.openxmlformats.org/officeDocument/2006/relationships/image" Target="../media/image197.png"/><Relationship Id="rId323" Type="http://schemas.openxmlformats.org/officeDocument/2006/relationships/image" Target="../media/image362.png"/><Relationship Id="rId20" Type="http://schemas.openxmlformats.org/officeDocument/2006/relationships/image" Target="../media/image59.png"/><Relationship Id="rId62" Type="http://schemas.openxmlformats.org/officeDocument/2006/relationships/image" Target="../media/image101.png"/><Relationship Id="rId365" Type="http://schemas.openxmlformats.org/officeDocument/2006/relationships/image" Target="../media/image404.png"/><Relationship Id="rId225" Type="http://schemas.openxmlformats.org/officeDocument/2006/relationships/image" Target="../media/image264.png"/><Relationship Id="rId267" Type="http://schemas.openxmlformats.org/officeDocument/2006/relationships/image" Target="../media/image306.png"/><Relationship Id="rId432" Type="http://schemas.openxmlformats.org/officeDocument/2006/relationships/image" Target="../media/image471.png"/><Relationship Id="rId474" Type="http://schemas.openxmlformats.org/officeDocument/2006/relationships/image" Target="../media/image513.png"/><Relationship Id="rId127" Type="http://schemas.openxmlformats.org/officeDocument/2006/relationships/image" Target="../media/image166.png"/><Relationship Id="rId31" Type="http://schemas.openxmlformats.org/officeDocument/2006/relationships/image" Target="../media/image70.png"/><Relationship Id="rId73" Type="http://schemas.openxmlformats.org/officeDocument/2006/relationships/image" Target="../media/image112.png"/><Relationship Id="rId169" Type="http://schemas.openxmlformats.org/officeDocument/2006/relationships/image" Target="../media/image208.png"/><Relationship Id="rId334" Type="http://schemas.openxmlformats.org/officeDocument/2006/relationships/image" Target="../media/image373.png"/><Relationship Id="rId376" Type="http://schemas.openxmlformats.org/officeDocument/2006/relationships/image" Target="../media/image415.png"/><Relationship Id="rId4" Type="http://schemas.openxmlformats.org/officeDocument/2006/relationships/image" Target="../media/image43.png"/><Relationship Id="rId180" Type="http://schemas.openxmlformats.org/officeDocument/2006/relationships/image" Target="../media/image219.png"/><Relationship Id="rId236" Type="http://schemas.openxmlformats.org/officeDocument/2006/relationships/image" Target="../media/image275.png"/><Relationship Id="rId278" Type="http://schemas.openxmlformats.org/officeDocument/2006/relationships/image" Target="../media/image317.png"/><Relationship Id="rId401" Type="http://schemas.openxmlformats.org/officeDocument/2006/relationships/image" Target="../media/image440.png"/><Relationship Id="rId443" Type="http://schemas.openxmlformats.org/officeDocument/2006/relationships/image" Target="../media/image482.png"/><Relationship Id="rId303" Type="http://schemas.openxmlformats.org/officeDocument/2006/relationships/image" Target="../media/image342.png"/><Relationship Id="rId485" Type="http://schemas.openxmlformats.org/officeDocument/2006/relationships/image" Target="../media/image524.png"/><Relationship Id="rId42" Type="http://schemas.openxmlformats.org/officeDocument/2006/relationships/image" Target="../media/image81.png"/><Relationship Id="rId84" Type="http://schemas.openxmlformats.org/officeDocument/2006/relationships/image" Target="../media/image123.png"/><Relationship Id="rId138" Type="http://schemas.openxmlformats.org/officeDocument/2006/relationships/image" Target="../media/image177.png"/><Relationship Id="rId345" Type="http://schemas.openxmlformats.org/officeDocument/2006/relationships/image" Target="../media/image384.png"/><Relationship Id="rId387" Type="http://schemas.openxmlformats.org/officeDocument/2006/relationships/image" Target="../media/image426.png"/><Relationship Id="rId510" Type="http://schemas.openxmlformats.org/officeDocument/2006/relationships/image" Target="../media/image549.png"/><Relationship Id="rId191" Type="http://schemas.openxmlformats.org/officeDocument/2006/relationships/image" Target="../media/image230.png"/><Relationship Id="rId205" Type="http://schemas.openxmlformats.org/officeDocument/2006/relationships/image" Target="../media/image244.png"/><Relationship Id="rId247" Type="http://schemas.openxmlformats.org/officeDocument/2006/relationships/image" Target="../media/image286.png"/><Relationship Id="rId412" Type="http://schemas.openxmlformats.org/officeDocument/2006/relationships/image" Target="../media/image451.png"/><Relationship Id="rId107" Type="http://schemas.openxmlformats.org/officeDocument/2006/relationships/image" Target="../media/image146.png"/><Relationship Id="rId289" Type="http://schemas.openxmlformats.org/officeDocument/2006/relationships/image" Target="../media/image328.png"/><Relationship Id="rId454" Type="http://schemas.openxmlformats.org/officeDocument/2006/relationships/image" Target="../media/image493.png"/><Relationship Id="rId496" Type="http://schemas.openxmlformats.org/officeDocument/2006/relationships/image" Target="../media/image535.png"/><Relationship Id="rId11" Type="http://schemas.openxmlformats.org/officeDocument/2006/relationships/image" Target="../media/image50.png"/><Relationship Id="rId53" Type="http://schemas.openxmlformats.org/officeDocument/2006/relationships/image" Target="../media/image92.png"/><Relationship Id="rId149" Type="http://schemas.openxmlformats.org/officeDocument/2006/relationships/image" Target="../media/image188.png"/><Relationship Id="rId314" Type="http://schemas.openxmlformats.org/officeDocument/2006/relationships/image" Target="../media/image353.png"/><Relationship Id="rId356" Type="http://schemas.openxmlformats.org/officeDocument/2006/relationships/image" Target="../media/image395.png"/><Relationship Id="rId398" Type="http://schemas.openxmlformats.org/officeDocument/2006/relationships/image" Target="../media/image437.png"/><Relationship Id="rId95" Type="http://schemas.openxmlformats.org/officeDocument/2006/relationships/image" Target="../media/image134.png"/><Relationship Id="rId160" Type="http://schemas.openxmlformats.org/officeDocument/2006/relationships/image" Target="../media/image199.png"/><Relationship Id="rId216" Type="http://schemas.openxmlformats.org/officeDocument/2006/relationships/image" Target="../media/image255.png"/><Relationship Id="rId423" Type="http://schemas.openxmlformats.org/officeDocument/2006/relationships/image" Target="../media/image462.png"/><Relationship Id="rId258" Type="http://schemas.openxmlformats.org/officeDocument/2006/relationships/image" Target="../media/image297.png"/><Relationship Id="rId465" Type="http://schemas.openxmlformats.org/officeDocument/2006/relationships/image" Target="../media/image504.png"/><Relationship Id="rId22" Type="http://schemas.openxmlformats.org/officeDocument/2006/relationships/image" Target="../media/image61.png"/><Relationship Id="rId64" Type="http://schemas.openxmlformats.org/officeDocument/2006/relationships/image" Target="../media/image103.png"/><Relationship Id="rId118" Type="http://schemas.openxmlformats.org/officeDocument/2006/relationships/image" Target="../media/image157.png"/><Relationship Id="rId325" Type="http://schemas.openxmlformats.org/officeDocument/2006/relationships/image" Target="../media/image364.png"/><Relationship Id="rId367" Type="http://schemas.openxmlformats.org/officeDocument/2006/relationships/image" Target="../media/image406.png"/><Relationship Id="rId171" Type="http://schemas.openxmlformats.org/officeDocument/2006/relationships/image" Target="../media/image210.png"/><Relationship Id="rId227" Type="http://schemas.openxmlformats.org/officeDocument/2006/relationships/image" Target="../media/image266.png"/><Relationship Id="rId269" Type="http://schemas.openxmlformats.org/officeDocument/2006/relationships/image" Target="../media/image308.png"/><Relationship Id="rId434" Type="http://schemas.openxmlformats.org/officeDocument/2006/relationships/image" Target="../media/image473.png"/><Relationship Id="rId476" Type="http://schemas.openxmlformats.org/officeDocument/2006/relationships/image" Target="../media/image515.png"/><Relationship Id="rId33" Type="http://schemas.openxmlformats.org/officeDocument/2006/relationships/image" Target="../media/image72.png"/><Relationship Id="rId129" Type="http://schemas.openxmlformats.org/officeDocument/2006/relationships/image" Target="../media/image168.png"/><Relationship Id="rId280" Type="http://schemas.openxmlformats.org/officeDocument/2006/relationships/image" Target="../media/image319.png"/><Relationship Id="rId336" Type="http://schemas.openxmlformats.org/officeDocument/2006/relationships/image" Target="../media/image375.png"/><Relationship Id="rId501" Type="http://schemas.openxmlformats.org/officeDocument/2006/relationships/image" Target="../media/image540.png"/><Relationship Id="rId75" Type="http://schemas.openxmlformats.org/officeDocument/2006/relationships/image" Target="../media/image114.png"/><Relationship Id="rId140" Type="http://schemas.openxmlformats.org/officeDocument/2006/relationships/image" Target="../media/image179.png"/><Relationship Id="rId182" Type="http://schemas.openxmlformats.org/officeDocument/2006/relationships/image" Target="../media/image221.png"/><Relationship Id="rId378" Type="http://schemas.openxmlformats.org/officeDocument/2006/relationships/image" Target="../media/image417.png"/><Relationship Id="rId403" Type="http://schemas.openxmlformats.org/officeDocument/2006/relationships/image" Target="../media/image442.png"/><Relationship Id="rId6" Type="http://schemas.openxmlformats.org/officeDocument/2006/relationships/image" Target="../media/image45.png"/><Relationship Id="rId238" Type="http://schemas.openxmlformats.org/officeDocument/2006/relationships/image" Target="../media/image277.png"/><Relationship Id="rId445" Type="http://schemas.openxmlformats.org/officeDocument/2006/relationships/image" Target="../media/image484.png"/><Relationship Id="rId487" Type="http://schemas.openxmlformats.org/officeDocument/2006/relationships/image" Target="../media/image526.png"/><Relationship Id="rId291" Type="http://schemas.openxmlformats.org/officeDocument/2006/relationships/image" Target="../media/image330.png"/><Relationship Id="rId305" Type="http://schemas.openxmlformats.org/officeDocument/2006/relationships/image" Target="../media/image344.png"/><Relationship Id="rId347" Type="http://schemas.openxmlformats.org/officeDocument/2006/relationships/image" Target="../media/image386.png"/><Relationship Id="rId512" Type="http://schemas.openxmlformats.org/officeDocument/2006/relationships/image" Target="../media/image551.png"/><Relationship Id="rId44" Type="http://schemas.openxmlformats.org/officeDocument/2006/relationships/image" Target="../media/image83.png"/><Relationship Id="rId86" Type="http://schemas.openxmlformats.org/officeDocument/2006/relationships/image" Target="../media/image125.png"/><Relationship Id="rId151" Type="http://schemas.openxmlformats.org/officeDocument/2006/relationships/image" Target="../media/image190.png"/><Relationship Id="rId389" Type="http://schemas.openxmlformats.org/officeDocument/2006/relationships/image" Target="../media/image428.png"/><Relationship Id="rId193" Type="http://schemas.openxmlformats.org/officeDocument/2006/relationships/image" Target="../media/image232.png"/><Relationship Id="rId207" Type="http://schemas.openxmlformats.org/officeDocument/2006/relationships/image" Target="../media/image246.png"/><Relationship Id="rId249" Type="http://schemas.openxmlformats.org/officeDocument/2006/relationships/image" Target="../media/image288.png"/><Relationship Id="rId414" Type="http://schemas.openxmlformats.org/officeDocument/2006/relationships/image" Target="../media/image453.png"/><Relationship Id="rId456" Type="http://schemas.openxmlformats.org/officeDocument/2006/relationships/image" Target="../media/image495.png"/><Relationship Id="rId498" Type="http://schemas.openxmlformats.org/officeDocument/2006/relationships/image" Target="../media/image537.png"/><Relationship Id="rId13" Type="http://schemas.openxmlformats.org/officeDocument/2006/relationships/image" Target="../media/image52.png"/><Relationship Id="rId109" Type="http://schemas.openxmlformats.org/officeDocument/2006/relationships/image" Target="../media/image148.png"/><Relationship Id="rId260" Type="http://schemas.openxmlformats.org/officeDocument/2006/relationships/image" Target="../media/image299.png"/><Relationship Id="rId316" Type="http://schemas.openxmlformats.org/officeDocument/2006/relationships/image" Target="../media/image355.png"/><Relationship Id="rId55" Type="http://schemas.openxmlformats.org/officeDocument/2006/relationships/image" Target="../media/image94.png"/><Relationship Id="rId97" Type="http://schemas.openxmlformats.org/officeDocument/2006/relationships/image" Target="../media/image136.png"/><Relationship Id="rId120" Type="http://schemas.openxmlformats.org/officeDocument/2006/relationships/image" Target="../media/image159.png"/><Relationship Id="rId358" Type="http://schemas.openxmlformats.org/officeDocument/2006/relationships/image" Target="../media/image397.png"/><Relationship Id="rId162" Type="http://schemas.openxmlformats.org/officeDocument/2006/relationships/image" Target="../media/image201.png"/><Relationship Id="rId218" Type="http://schemas.openxmlformats.org/officeDocument/2006/relationships/image" Target="../media/image257.png"/><Relationship Id="rId425" Type="http://schemas.openxmlformats.org/officeDocument/2006/relationships/image" Target="../media/image464.png"/><Relationship Id="rId467" Type="http://schemas.openxmlformats.org/officeDocument/2006/relationships/image" Target="../media/image506.png"/><Relationship Id="rId271" Type="http://schemas.openxmlformats.org/officeDocument/2006/relationships/image" Target="../media/image310.png"/><Relationship Id="rId24" Type="http://schemas.openxmlformats.org/officeDocument/2006/relationships/image" Target="../media/image63.png"/><Relationship Id="rId66" Type="http://schemas.openxmlformats.org/officeDocument/2006/relationships/image" Target="../media/image105.png"/><Relationship Id="rId131" Type="http://schemas.openxmlformats.org/officeDocument/2006/relationships/image" Target="../media/image170.png"/><Relationship Id="rId327" Type="http://schemas.openxmlformats.org/officeDocument/2006/relationships/image" Target="../media/image366.png"/><Relationship Id="rId369" Type="http://schemas.openxmlformats.org/officeDocument/2006/relationships/image" Target="../media/image408.png"/><Relationship Id="rId173" Type="http://schemas.openxmlformats.org/officeDocument/2006/relationships/image" Target="../media/image212.png"/><Relationship Id="rId229" Type="http://schemas.openxmlformats.org/officeDocument/2006/relationships/image" Target="../media/image268.png"/><Relationship Id="rId380" Type="http://schemas.openxmlformats.org/officeDocument/2006/relationships/image" Target="../media/image419.png"/><Relationship Id="rId436" Type="http://schemas.openxmlformats.org/officeDocument/2006/relationships/image" Target="../media/image475.png"/><Relationship Id="rId240" Type="http://schemas.openxmlformats.org/officeDocument/2006/relationships/image" Target="../media/image279.png"/><Relationship Id="rId478" Type="http://schemas.openxmlformats.org/officeDocument/2006/relationships/image" Target="../media/image517.png"/><Relationship Id="rId35" Type="http://schemas.openxmlformats.org/officeDocument/2006/relationships/image" Target="../media/image74.png"/><Relationship Id="rId77" Type="http://schemas.openxmlformats.org/officeDocument/2006/relationships/image" Target="../media/image116.png"/><Relationship Id="rId100" Type="http://schemas.openxmlformats.org/officeDocument/2006/relationships/image" Target="../media/image139.png"/><Relationship Id="rId282" Type="http://schemas.openxmlformats.org/officeDocument/2006/relationships/image" Target="../media/image321.png"/><Relationship Id="rId338" Type="http://schemas.openxmlformats.org/officeDocument/2006/relationships/image" Target="../media/image377.png"/><Relationship Id="rId503" Type="http://schemas.openxmlformats.org/officeDocument/2006/relationships/image" Target="../media/image542.png"/><Relationship Id="rId8" Type="http://schemas.openxmlformats.org/officeDocument/2006/relationships/image" Target="../media/image47.png"/><Relationship Id="rId142" Type="http://schemas.openxmlformats.org/officeDocument/2006/relationships/image" Target="../media/image181.png"/><Relationship Id="rId184" Type="http://schemas.openxmlformats.org/officeDocument/2006/relationships/image" Target="../media/image223.png"/><Relationship Id="rId391" Type="http://schemas.openxmlformats.org/officeDocument/2006/relationships/image" Target="../media/image430.png"/><Relationship Id="rId405" Type="http://schemas.openxmlformats.org/officeDocument/2006/relationships/image" Target="../media/image444.png"/><Relationship Id="rId447" Type="http://schemas.openxmlformats.org/officeDocument/2006/relationships/image" Target="../media/image486.png"/><Relationship Id="rId251" Type="http://schemas.openxmlformats.org/officeDocument/2006/relationships/image" Target="../media/image290.png"/><Relationship Id="rId489" Type="http://schemas.openxmlformats.org/officeDocument/2006/relationships/image" Target="../media/image528.png"/><Relationship Id="rId46" Type="http://schemas.openxmlformats.org/officeDocument/2006/relationships/image" Target="../media/image85.png"/><Relationship Id="rId293" Type="http://schemas.openxmlformats.org/officeDocument/2006/relationships/image" Target="../media/image332.png"/><Relationship Id="rId307" Type="http://schemas.openxmlformats.org/officeDocument/2006/relationships/image" Target="../media/image346.png"/><Relationship Id="rId349" Type="http://schemas.openxmlformats.org/officeDocument/2006/relationships/image" Target="../media/image388.png"/><Relationship Id="rId514" Type="http://schemas.openxmlformats.org/officeDocument/2006/relationships/image" Target="../media/image553.png"/><Relationship Id="rId88" Type="http://schemas.openxmlformats.org/officeDocument/2006/relationships/image" Target="../media/image127.png"/><Relationship Id="rId111" Type="http://schemas.openxmlformats.org/officeDocument/2006/relationships/image" Target="../media/image150.png"/><Relationship Id="rId153" Type="http://schemas.openxmlformats.org/officeDocument/2006/relationships/image" Target="../media/image192.png"/><Relationship Id="rId195" Type="http://schemas.openxmlformats.org/officeDocument/2006/relationships/image" Target="../media/image234.png"/><Relationship Id="rId209" Type="http://schemas.openxmlformats.org/officeDocument/2006/relationships/image" Target="../media/image248.png"/><Relationship Id="rId360" Type="http://schemas.openxmlformats.org/officeDocument/2006/relationships/image" Target="../media/image399.png"/><Relationship Id="rId416" Type="http://schemas.openxmlformats.org/officeDocument/2006/relationships/image" Target="../media/image455.png"/><Relationship Id="rId220" Type="http://schemas.openxmlformats.org/officeDocument/2006/relationships/image" Target="../media/image259.png"/><Relationship Id="rId458" Type="http://schemas.openxmlformats.org/officeDocument/2006/relationships/image" Target="../media/image497.jpeg"/><Relationship Id="rId15" Type="http://schemas.openxmlformats.org/officeDocument/2006/relationships/image" Target="../media/image54.png"/><Relationship Id="rId57" Type="http://schemas.openxmlformats.org/officeDocument/2006/relationships/image" Target="../media/image96.png"/><Relationship Id="rId262" Type="http://schemas.openxmlformats.org/officeDocument/2006/relationships/image" Target="../media/image301.png"/><Relationship Id="rId318" Type="http://schemas.openxmlformats.org/officeDocument/2006/relationships/image" Target="../media/image357.png"/><Relationship Id="rId99" Type="http://schemas.openxmlformats.org/officeDocument/2006/relationships/image" Target="../media/image138.png"/><Relationship Id="rId122" Type="http://schemas.openxmlformats.org/officeDocument/2006/relationships/image" Target="../media/image161.png"/><Relationship Id="rId164" Type="http://schemas.openxmlformats.org/officeDocument/2006/relationships/image" Target="../media/image203.png"/><Relationship Id="rId371" Type="http://schemas.openxmlformats.org/officeDocument/2006/relationships/image" Target="../media/image410.png"/><Relationship Id="rId427" Type="http://schemas.openxmlformats.org/officeDocument/2006/relationships/image" Target="../media/image466.png"/><Relationship Id="rId469" Type="http://schemas.openxmlformats.org/officeDocument/2006/relationships/image" Target="../media/image508.png"/><Relationship Id="rId26" Type="http://schemas.openxmlformats.org/officeDocument/2006/relationships/image" Target="../media/image65.png"/><Relationship Id="rId231" Type="http://schemas.openxmlformats.org/officeDocument/2006/relationships/image" Target="../media/image270.png"/><Relationship Id="rId273" Type="http://schemas.openxmlformats.org/officeDocument/2006/relationships/image" Target="../media/image312.jpeg"/><Relationship Id="rId329" Type="http://schemas.openxmlformats.org/officeDocument/2006/relationships/image" Target="../media/image368.png"/><Relationship Id="rId480" Type="http://schemas.openxmlformats.org/officeDocument/2006/relationships/image" Target="../media/image519.png"/><Relationship Id="rId68" Type="http://schemas.openxmlformats.org/officeDocument/2006/relationships/image" Target="../media/image107.png"/><Relationship Id="rId133" Type="http://schemas.openxmlformats.org/officeDocument/2006/relationships/image" Target="../media/image172.png"/><Relationship Id="rId175" Type="http://schemas.openxmlformats.org/officeDocument/2006/relationships/image" Target="../media/image214.png"/><Relationship Id="rId340" Type="http://schemas.openxmlformats.org/officeDocument/2006/relationships/image" Target="../media/image379.png"/><Relationship Id="rId200" Type="http://schemas.openxmlformats.org/officeDocument/2006/relationships/image" Target="../media/image239.png"/><Relationship Id="rId382" Type="http://schemas.openxmlformats.org/officeDocument/2006/relationships/image" Target="../media/image421.png"/><Relationship Id="rId438" Type="http://schemas.openxmlformats.org/officeDocument/2006/relationships/image" Target="../media/image477.png"/><Relationship Id="rId242" Type="http://schemas.openxmlformats.org/officeDocument/2006/relationships/image" Target="../media/image281.png"/><Relationship Id="rId284" Type="http://schemas.openxmlformats.org/officeDocument/2006/relationships/image" Target="../media/image323.png"/><Relationship Id="rId491" Type="http://schemas.openxmlformats.org/officeDocument/2006/relationships/image" Target="../media/image530.png"/><Relationship Id="rId505" Type="http://schemas.openxmlformats.org/officeDocument/2006/relationships/image" Target="../media/image544.png"/><Relationship Id="rId37" Type="http://schemas.openxmlformats.org/officeDocument/2006/relationships/image" Target="../media/image76.png"/><Relationship Id="rId79" Type="http://schemas.openxmlformats.org/officeDocument/2006/relationships/image" Target="../media/image118.png"/><Relationship Id="rId102" Type="http://schemas.openxmlformats.org/officeDocument/2006/relationships/image" Target="../media/image141.png"/><Relationship Id="rId144" Type="http://schemas.openxmlformats.org/officeDocument/2006/relationships/image" Target="../media/image183.png"/><Relationship Id="rId90" Type="http://schemas.openxmlformats.org/officeDocument/2006/relationships/image" Target="../media/image129.png"/><Relationship Id="rId186" Type="http://schemas.openxmlformats.org/officeDocument/2006/relationships/image" Target="../media/image225.png"/><Relationship Id="rId351" Type="http://schemas.openxmlformats.org/officeDocument/2006/relationships/image" Target="../media/image390.png"/><Relationship Id="rId393" Type="http://schemas.openxmlformats.org/officeDocument/2006/relationships/image" Target="../media/image432.png"/><Relationship Id="rId407" Type="http://schemas.openxmlformats.org/officeDocument/2006/relationships/image" Target="../media/image446.png"/><Relationship Id="rId449" Type="http://schemas.openxmlformats.org/officeDocument/2006/relationships/image" Target="../media/image488.png"/><Relationship Id="rId211" Type="http://schemas.openxmlformats.org/officeDocument/2006/relationships/image" Target="../media/image250.png"/><Relationship Id="rId253" Type="http://schemas.openxmlformats.org/officeDocument/2006/relationships/image" Target="../media/image292.png"/><Relationship Id="rId295" Type="http://schemas.openxmlformats.org/officeDocument/2006/relationships/image" Target="../media/image334.png"/><Relationship Id="rId309" Type="http://schemas.openxmlformats.org/officeDocument/2006/relationships/image" Target="../media/image348.png"/><Relationship Id="rId460" Type="http://schemas.openxmlformats.org/officeDocument/2006/relationships/image" Target="../media/image499.png"/><Relationship Id="rId48" Type="http://schemas.openxmlformats.org/officeDocument/2006/relationships/image" Target="../media/image87.png"/><Relationship Id="rId113" Type="http://schemas.openxmlformats.org/officeDocument/2006/relationships/image" Target="../media/image152.png"/><Relationship Id="rId320" Type="http://schemas.openxmlformats.org/officeDocument/2006/relationships/image" Target="../media/image359.png"/><Relationship Id="rId155" Type="http://schemas.openxmlformats.org/officeDocument/2006/relationships/image" Target="../media/image194.png"/><Relationship Id="rId197" Type="http://schemas.openxmlformats.org/officeDocument/2006/relationships/image" Target="../media/image236.png"/><Relationship Id="rId362" Type="http://schemas.openxmlformats.org/officeDocument/2006/relationships/image" Target="../media/image401.jpeg"/><Relationship Id="rId418" Type="http://schemas.openxmlformats.org/officeDocument/2006/relationships/image" Target="../media/image457.png"/><Relationship Id="rId222" Type="http://schemas.openxmlformats.org/officeDocument/2006/relationships/image" Target="../media/image261.png"/><Relationship Id="rId264" Type="http://schemas.openxmlformats.org/officeDocument/2006/relationships/image" Target="../media/image303.png"/><Relationship Id="rId471" Type="http://schemas.openxmlformats.org/officeDocument/2006/relationships/image" Target="../media/image510.png"/><Relationship Id="rId17" Type="http://schemas.openxmlformats.org/officeDocument/2006/relationships/image" Target="../media/image56.png"/><Relationship Id="rId59" Type="http://schemas.openxmlformats.org/officeDocument/2006/relationships/image" Target="../media/image98.png"/><Relationship Id="rId124" Type="http://schemas.openxmlformats.org/officeDocument/2006/relationships/image" Target="../media/image163.png"/><Relationship Id="rId70" Type="http://schemas.openxmlformats.org/officeDocument/2006/relationships/image" Target="../media/image109.png"/><Relationship Id="rId166" Type="http://schemas.openxmlformats.org/officeDocument/2006/relationships/image" Target="../media/image205.png"/><Relationship Id="rId331" Type="http://schemas.openxmlformats.org/officeDocument/2006/relationships/image" Target="../media/image370.png"/><Relationship Id="rId373" Type="http://schemas.openxmlformats.org/officeDocument/2006/relationships/image" Target="../media/image412.png"/><Relationship Id="rId429" Type="http://schemas.openxmlformats.org/officeDocument/2006/relationships/image" Target="../media/image468.jpeg"/><Relationship Id="rId1" Type="http://schemas.openxmlformats.org/officeDocument/2006/relationships/image" Target="../media/image40.png"/><Relationship Id="rId233" Type="http://schemas.openxmlformats.org/officeDocument/2006/relationships/image" Target="../media/image272.png"/><Relationship Id="rId440" Type="http://schemas.openxmlformats.org/officeDocument/2006/relationships/image" Target="../media/image479.png"/><Relationship Id="rId28" Type="http://schemas.openxmlformats.org/officeDocument/2006/relationships/image" Target="../media/image67.png"/><Relationship Id="rId275" Type="http://schemas.openxmlformats.org/officeDocument/2006/relationships/image" Target="../media/image314.png"/><Relationship Id="rId300" Type="http://schemas.openxmlformats.org/officeDocument/2006/relationships/image" Target="../media/image339.png"/><Relationship Id="rId482" Type="http://schemas.openxmlformats.org/officeDocument/2006/relationships/image" Target="../media/image521.png"/><Relationship Id="rId81" Type="http://schemas.openxmlformats.org/officeDocument/2006/relationships/image" Target="../media/image120.png"/><Relationship Id="rId135" Type="http://schemas.openxmlformats.org/officeDocument/2006/relationships/image" Target="../media/image174.png"/><Relationship Id="rId177" Type="http://schemas.openxmlformats.org/officeDocument/2006/relationships/image" Target="../media/image216.png"/><Relationship Id="rId342" Type="http://schemas.openxmlformats.org/officeDocument/2006/relationships/image" Target="../media/image381.png"/><Relationship Id="rId384" Type="http://schemas.openxmlformats.org/officeDocument/2006/relationships/image" Target="../media/image423.png"/><Relationship Id="rId202" Type="http://schemas.openxmlformats.org/officeDocument/2006/relationships/image" Target="../media/image241.png"/><Relationship Id="rId244" Type="http://schemas.openxmlformats.org/officeDocument/2006/relationships/image" Target="../media/image283.png"/><Relationship Id="rId39" Type="http://schemas.openxmlformats.org/officeDocument/2006/relationships/image" Target="../media/image78.png"/><Relationship Id="rId286" Type="http://schemas.openxmlformats.org/officeDocument/2006/relationships/image" Target="../media/image325.png"/><Relationship Id="rId451" Type="http://schemas.openxmlformats.org/officeDocument/2006/relationships/image" Target="../media/image490.png"/><Relationship Id="rId493" Type="http://schemas.openxmlformats.org/officeDocument/2006/relationships/image" Target="../media/image532.png"/><Relationship Id="rId507" Type="http://schemas.openxmlformats.org/officeDocument/2006/relationships/image" Target="../media/image546.png"/><Relationship Id="rId50" Type="http://schemas.openxmlformats.org/officeDocument/2006/relationships/image" Target="../media/image89.png"/><Relationship Id="rId104" Type="http://schemas.openxmlformats.org/officeDocument/2006/relationships/image" Target="../media/image143.png"/><Relationship Id="rId146" Type="http://schemas.openxmlformats.org/officeDocument/2006/relationships/image" Target="../media/image185.png"/><Relationship Id="rId188" Type="http://schemas.openxmlformats.org/officeDocument/2006/relationships/image" Target="../media/image227.png"/><Relationship Id="rId311" Type="http://schemas.openxmlformats.org/officeDocument/2006/relationships/image" Target="../media/image350.png"/><Relationship Id="rId353" Type="http://schemas.openxmlformats.org/officeDocument/2006/relationships/image" Target="../media/image392.png"/><Relationship Id="rId395" Type="http://schemas.openxmlformats.org/officeDocument/2006/relationships/image" Target="../media/image434.png"/><Relationship Id="rId409" Type="http://schemas.openxmlformats.org/officeDocument/2006/relationships/image" Target="../media/image448.png"/><Relationship Id="rId92" Type="http://schemas.openxmlformats.org/officeDocument/2006/relationships/image" Target="../media/image131.png"/><Relationship Id="rId213" Type="http://schemas.openxmlformats.org/officeDocument/2006/relationships/image" Target="../media/image252.png"/><Relationship Id="rId420" Type="http://schemas.openxmlformats.org/officeDocument/2006/relationships/image" Target="../media/image459.png"/><Relationship Id="rId255" Type="http://schemas.openxmlformats.org/officeDocument/2006/relationships/image" Target="../media/image294.png"/><Relationship Id="rId297" Type="http://schemas.openxmlformats.org/officeDocument/2006/relationships/image" Target="../media/image336.png"/><Relationship Id="rId462" Type="http://schemas.openxmlformats.org/officeDocument/2006/relationships/image" Target="../media/image501.png"/><Relationship Id="rId115" Type="http://schemas.openxmlformats.org/officeDocument/2006/relationships/image" Target="../media/image154.png"/><Relationship Id="rId157" Type="http://schemas.openxmlformats.org/officeDocument/2006/relationships/image" Target="../media/image196.png"/><Relationship Id="rId322" Type="http://schemas.openxmlformats.org/officeDocument/2006/relationships/image" Target="../media/image361.png"/><Relationship Id="rId364" Type="http://schemas.openxmlformats.org/officeDocument/2006/relationships/image" Target="../media/image403.png"/><Relationship Id="rId61" Type="http://schemas.openxmlformats.org/officeDocument/2006/relationships/image" Target="../media/image100.png"/><Relationship Id="rId199" Type="http://schemas.openxmlformats.org/officeDocument/2006/relationships/image" Target="../media/image238.png"/><Relationship Id="rId19" Type="http://schemas.openxmlformats.org/officeDocument/2006/relationships/image" Target="../media/image58.png"/><Relationship Id="rId224" Type="http://schemas.openxmlformats.org/officeDocument/2006/relationships/image" Target="../media/image263.png"/><Relationship Id="rId266" Type="http://schemas.openxmlformats.org/officeDocument/2006/relationships/image" Target="../media/image305.png"/><Relationship Id="rId431" Type="http://schemas.openxmlformats.org/officeDocument/2006/relationships/image" Target="../media/image470.png"/><Relationship Id="rId473" Type="http://schemas.openxmlformats.org/officeDocument/2006/relationships/image" Target="../media/image512.png"/><Relationship Id="rId30" Type="http://schemas.openxmlformats.org/officeDocument/2006/relationships/image" Target="../media/image69.png"/><Relationship Id="rId126" Type="http://schemas.openxmlformats.org/officeDocument/2006/relationships/image" Target="../media/image165.png"/><Relationship Id="rId168" Type="http://schemas.openxmlformats.org/officeDocument/2006/relationships/image" Target="../media/image207.png"/><Relationship Id="rId333" Type="http://schemas.openxmlformats.org/officeDocument/2006/relationships/image" Target="../media/image372.png"/><Relationship Id="rId72" Type="http://schemas.openxmlformats.org/officeDocument/2006/relationships/image" Target="../media/image111.png"/><Relationship Id="rId375" Type="http://schemas.openxmlformats.org/officeDocument/2006/relationships/image" Target="../media/image414.png"/><Relationship Id="rId3" Type="http://schemas.openxmlformats.org/officeDocument/2006/relationships/image" Target="../media/image42.png"/><Relationship Id="rId235" Type="http://schemas.openxmlformats.org/officeDocument/2006/relationships/image" Target="../media/image274.png"/><Relationship Id="rId277" Type="http://schemas.openxmlformats.org/officeDocument/2006/relationships/image" Target="../media/image316.png"/><Relationship Id="rId400" Type="http://schemas.openxmlformats.org/officeDocument/2006/relationships/image" Target="../media/image439.png"/><Relationship Id="rId442" Type="http://schemas.openxmlformats.org/officeDocument/2006/relationships/image" Target="../media/image481.png"/><Relationship Id="rId484" Type="http://schemas.openxmlformats.org/officeDocument/2006/relationships/image" Target="../media/image523.png"/><Relationship Id="rId137" Type="http://schemas.openxmlformats.org/officeDocument/2006/relationships/image" Target="../media/image176.png"/><Relationship Id="rId302" Type="http://schemas.openxmlformats.org/officeDocument/2006/relationships/image" Target="../media/image341.png"/><Relationship Id="rId344" Type="http://schemas.openxmlformats.org/officeDocument/2006/relationships/image" Target="../media/image383.png"/><Relationship Id="rId41" Type="http://schemas.openxmlformats.org/officeDocument/2006/relationships/image" Target="../media/image80.png"/><Relationship Id="rId83" Type="http://schemas.openxmlformats.org/officeDocument/2006/relationships/image" Target="../media/image122.png"/><Relationship Id="rId179" Type="http://schemas.openxmlformats.org/officeDocument/2006/relationships/image" Target="../media/image218.png"/><Relationship Id="rId386" Type="http://schemas.openxmlformats.org/officeDocument/2006/relationships/image" Target="../media/image425.png"/><Relationship Id="rId190" Type="http://schemas.openxmlformats.org/officeDocument/2006/relationships/image" Target="../media/image229.png"/><Relationship Id="rId204" Type="http://schemas.openxmlformats.org/officeDocument/2006/relationships/image" Target="../media/image243.png"/><Relationship Id="rId246" Type="http://schemas.openxmlformats.org/officeDocument/2006/relationships/image" Target="../media/image285.png"/><Relationship Id="rId288" Type="http://schemas.openxmlformats.org/officeDocument/2006/relationships/image" Target="../media/image327.png"/><Relationship Id="rId411" Type="http://schemas.openxmlformats.org/officeDocument/2006/relationships/image" Target="../media/image450.png"/><Relationship Id="rId453" Type="http://schemas.openxmlformats.org/officeDocument/2006/relationships/image" Target="../media/image492.png"/><Relationship Id="rId509" Type="http://schemas.openxmlformats.org/officeDocument/2006/relationships/image" Target="../media/image548.png"/><Relationship Id="rId106" Type="http://schemas.openxmlformats.org/officeDocument/2006/relationships/image" Target="../media/image145.png"/><Relationship Id="rId313" Type="http://schemas.openxmlformats.org/officeDocument/2006/relationships/image" Target="../media/image352.png"/><Relationship Id="rId495" Type="http://schemas.openxmlformats.org/officeDocument/2006/relationships/image" Target="../media/image534.png"/><Relationship Id="rId10" Type="http://schemas.openxmlformats.org/officeDocument/2006/relationships/image" Target="../media/image49.png"/><Relationship Id="rId52" Type="http://schemas.openxmlformats.org/officeDocument/2006/relationships/image" Target="../media/image91.png"/><Relationship Id="rId94" Type="http://schemas.openxmlformats.org/officeDocument/2006/relationships/image" Target="../media/image133.png"/><Relationship Id="rId148" Type="http://schemas.openxmlformats.org/officeDocument/2006/relationships/image" Target="../media/image187.png"/><Relationship Id="rId355" Type="http://schemas.openxmlformats.org/officeDocument/2006/relationships/image" Target="../media/image394.png"/><Relationship Id="rId397" Type="http://schemas.openxmlformats.org/officeDocument/2006/relationships/image" Target="../media/image436.png"/><Relationship Id="rId215" Type="http://schemas.openxmlformats.org/officeDocument/2006/relationships/image" Target="../media/image254.png"/><Relationship Id="rId257" Type="http://schemas.openxmlformats.org/officeDocument/2006/relationships/image" Target="../media/image296.png"/><Relationship Id="rId422" Type="http://schemas.openxmlformats.org/officeDocument/2006/relationships/image" Target="../media/image461.png"/><Relationship Id="rId464" Type="http://schemas.openxmlformats.org/officeDocument/2006/relationships/image" Target="../media/image503.png"/><Relationship Id="rId299" Type="http://schemas.openxmlformats.org/officeDocument/2006/relationships/image" Target="../media/image338.png"/></Relationships>
</file>

<file path=xl/drawings/_rels/drawing12.xml.rels><?xml version="1.0" encoding="UTF-8" standalone="yes"?>
<Relationships xmlns="http://schemas.openxmlformats.org/package/2006/relationships"><Relationship Id="rId2" Type="http://schemas.openxmlformats.org/officeDocument/2006/relationships/image" Target="../media/image555.png"/><Relationship Id="rId1" Type="http://schemas.openxmlformats.org/officeDocument/2006/relationships/image" Target="../media/image554.png"/></Relationships>
</file>

<file path=xl/drawings/_rels/drawing13.xml.rels><?xml version="1.0" encoding="UTF-8" standalone="yes"?>
<Relationships xmlns="http://schemas.openxmlformats.org/package/2006/relationships"><Relationship Id="rId1" Type="http://schemas.openxmlformats.org/officeDocument/2006/relationships/image" Target="NUL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xdr:row>
      <xdr:rowOff>0</xdr:rowOff>
    </xdr:from>
    <xdr:to>
      <xdr:col>52</xdr:col>
      <xdr:colOff>113119</xdr:colOff>
      <xdr:row>38</xdr:row>
      <xdr:rowOff>171167</xdr:rowOff>
    </xdr:to>
    <xdr:pic>
      <xdr:nvPicPr>
        <xdr:cNvPr id="2" name="Picture 1">
          <a:extLst>
            <a:ext uri="{FF2B5EF4-FFF2-40B4-BE49-F238E27FC236}">
              <a16:creationId xmlns:a16="http://schemas.microsoft.com/office/drawing/2014/main" id="{7DF9A7F9-3C2F-60A2-C6A6-FCE0071E0E9C}"/>
            </a:ext>
          </a:extLst>
        </xdr:cNvPr>
        <xdr:cNvPicPr>
          <a:picLocks noChangeAspect="1"/>
        </xdr:cNvPicPr>
      </xdr:nvPicPr>
      <xdr:blipFill>
        <a:blip xmlns:r="http://schemas.openxmlformats.org/officeDocument/2006/relationships" r:embed="rId1"/>
        <a:stretch>
          <a:fillRect/>
        </a:stretch>
      </xdr:blipFill>
      <xdr:spPr>
        <a:xfrm>
          <a:off x="571500" y="7239000"/>
          <a:ext cx="9447619" cy="2266667"/>
        </a:xfrm>
        <a:prstGeom prst="rect">
          <a:avLst/>
        </a:prstGeom>
        <a:effectLst>
          <a:outerShdw blurRad="63500" algn="ctr" rotWithShape="0">
            <a:srgbClr val="000000">
              <a:alpha val="95000"/>
            </a:srgbClr>
          </a:outerShdw>
        </a:effectLst>
      </xdr:spPr>
    </xdr:pic>
    <xdr:clientData/>
  </xdr:twoCellAnchor>
  <xdr:twoCellAnchor editAs="oneCell">
    <xdr:from>
      <xdr:col>2</xdr:col>
      <xdr:colOff>0</xdr:colOff>
      <xdr:row>53</xdr:row>
      <xdr:rowOff>0</xdr:rowOff>
    </xdr:from>
    <xdr:to>
      <xdr:col>51</xdr:col>
      <xdr:colOff>55976</xdr:colOff>
      <xdr:row>126</xdr:row>
      <xdr:rowOff>55405</xdr:rowOff>
    </xdr:to>
    <xdr:pic>
      <xdr:nvPicPr>
        <xdr:cNvPr id="3" name="Picture 2">
          <a:extLst>
            <a:ext uri="{FF2B5EF4-FFF2-40B4-BE49-F238E27FC236}">
              <a16:creationId xmlns:a16="http://schemas.microsoft.com/office/drawing/2014/main" id="{CB0BEAF0-2677-73E3-956A-94A85DB587BB}"/>
            </a:ext>
          </a:extLst>
        </xdr:cNvPr>
        <xdr:cNvPicPr>
          <a:picLocks noChangeAspect="1"/>
        </xdr:cNvPicPr>
      </xdr:nvPicPr>
      <xdr:blipFill>
        <a:blip xmlns:r="http://schemas.openxmlformats.org/officeDocument/2006/relationships" r:embed="rId2"/>
        <a:stretch>
          <a:fillRect/>
        </a:stretch>
      </xdr:blipFill>
      <xdr:spPr>
        <a:xfrm>
          <a:off x="381000" y="10096500"/>
          <a:ext cx="9390476" cy="13961905"/>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27</xdr:row>
      <xdr:rowOff>0</xdr:rowOff>
    </xdr:from>
    <xdr:to>
      <xdr:col>42</xdr:col>
      <xdr:colOff>18119</xdr:colOff>
      <xdr:row>36</xdr:row>
      <xdr:rowOff>171214</xdr:rowOff>
    </xdr:to>
    <xdr:pic>
      <xdr:nvPicPr>
        <xdr:cNvPr id="2" name="Picture 1">
          <a:extLst>
            <a:ext uri="{FF2B5EF4-FFF2-40B4-BE49-F238E27FC236}">
              <a16:creationId xmlns:a16="http://schemas.microsoft.com/office/drawing/2014/main" id="{DE6CAB04-884C-6ABE-E45D-4A07A386A0DF}"/>
            </a:ext>
          </a:extLst>
        </xdr:cNvPr>
        <xdr:cNvPicPr>
          <a:picLocks noChangeAspect="1"/>
        </xdr:cNvPicPr>
      </xdr:nvPicPr>
      <xdr:blipFill>
        <a:blip xmlns:r="http://schemas.openxmlformats.org/officeDocument/2006/relationships" r:embed="rId1"/>
        <a:stretch>
          <a:fillRect/>
        </a:stretch>
      </xdr:blipFill>
      <xdr:spPr>
        <a:xfrm>
          <a:off x="571500" y="5143500"/>
          <a:ext cx="7447619" cy="1885714"/>
        </a:xfrm>
        <a:prstGeom prst="rect">
          <a:avLst/>
        </a:prstGeom>
        <a:effectLst>
          <a:outerShdw blurRad="63500" algn="ctr" rotWithShape="0">
            <a:srgbClr val="000000">
              <a:alpha val="95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3</xdr:col>
      <xdr:colOff>0</xdr:colOff>
      <xdr:row>31</xdr:row>
      <xdr:rowOff>0</xdr:rowOff>
    </xdr:from>
    <xdr:ext cx="13427333" cy="1914000"/>
    <xdr:pic>
      <xdr:nvPicPr>
        <xdr:cNvPr id="2" name="Picture 1">
          <a:extLst>
            <a:ext uri="{FF2B5EF4-FFF2-40B4-BE49-F238E27FC236}">
              <a16:creationId xmlns:a16="http://schemas.microsoft.com/office/drawing/2014/main" id="{F250D9D7-D9CF-47A2-A024-D037B0483FE5}"/>
            </a:ext>
          </a:extLst>
        </xdr:cNvPr>
        <xdr:cNvPicPr>
          <a:picLocks noChangeAspect="1"/>
        </xdr:cNvPicPr>
      </xdr:nvPicPr>
      <xdr:blipFill>
        <a:blip xmlns:r="http://schemas.openxmlformats.org/officeDocument/2006/relationships" r:embed="rId1"/>
        <a:stretch>
          <a:fillRect/>
        </a:stretch>
      </xdr:blipFill>
      <xdr:spPr>
        <a:xfrm>
          <a:off x="762000" y="482727000"/>
          <a:ext cx="13427333" cy="1914000"/>
        </a:xfrm>
        <a:prstGeom prst="rect">
          <a:avLst/>
        </a:prstGeom>
        <a:effectLst>
          <a:outerShdw blurRad="63500" algn="ctr" rotWithShape="0">
            <a:srgbClr val="000000">
              <a:alpha val="95000"/>
            </a:srgbClr>
          </a:outerShdw>
        </a:effectLst>
      </xdr:spPr>
    </xdr:pic>
    <xdr:clientData/>
  </xdr:oneCellAnchor>
  <xdr:oneCellAnchor>
    <xdr:from>
      <xdr:col>3</xdr:col>
      <xdr:colOff>0</xdr:colOff>
      <xdr:row>42</xdr:row>
      <xdr:rowOff>0</xdr:rowOff>
    </xdr:from>
    <xdr:ext cx="13801333" cy="2163333"/>
    <xdr:pic>
      <xdr:nvPicPr>
        <xdr:cNvPr id="3" name="Picture 2">
          <a:extLst>
            <a:ext uri="{FF2B5EF4-FFF2-40B4-BE49-F238E27FC236}">
              <a16:creationId xmlns:a16="http://schemas.microsoft.com/office/drawing/2014/main" id="{BF7A595E-4080-484B-8B1D-DF1382E1669C}"/>
            </a:ext>
          </a:extLst>
        </xdr:cNvPr>
        <xdr:cNvPicPr>
          <a:picLocks noChangeAspect="1"/>
        </xdr:cNvPicPr>
      </xdr:nvPicPr>
      <xdr:blipFill>
        <a:blip xmlns:r="http://schemas.openxmlformats.org/officeDocument/2006/relationships" r:embed="rId2"/>
        <a:stretch>
          <a:fillRect/>
        </a:stretch>
      </xdr:blipFill>
      <xdr:spPr>
        <a:xfrm>
          <a:off x="762000" y="484822500"/>
          <a:ext cx="13801333" cy="2163333"/>
        </a:xfrm>
        <a:prstGeom prst="rect">
          <a:avLst/>
        </a:prstGeom>
        <a:effectLst>
          <a:outerShdw blurRad="63500" algn="ctr" rotWithShape="0">
            <a:srgbClr val="000000">
              <a:alpha val="95000"/>
            </a:srgbClr>
          </a:outerShdw>
        </a:effectLst>
      </xdr:spPr>
    </xdr:pic>
    <xdr:clientData/>
  </xdr:oneCellAnchor>
</xdr:wsDr>
</file>

<file path=xl/drawings/drawing4.xml><?xml version="1.0" encoding="utf-8"?>
<xdr:wsDr xmlns:xdr="http://schemas.openxmlformats.org/drawingml/2006/spreadsheetDrawing" xmlns:a="http://schemas.openxmlformats.org/drawingml/2006/main">
  <xdr:oneCellAnchor>
    <xdr:from>
      <xdr:col>3</xdr:col>
      <xdr:colOff>1</xdr:colOff>
      <xdr:row>167</xdr:row>
      <xdr:rowOff>0</xdr:rowOff>
    </xdr:from>
    <xdr:ext cx="12400667" cy="5360667"/>
    <xdr:pic>
      <xdr:nvPicPr>
        <xdr:cNvPr id="2" name="Picture 1">
          <a:extLst>
            <a:ext uri="{FF2B5EF4-FFF2-40B4-BE49-F238E27FC236}">
              <a16:creationId xmlns:a16="http://schemas.microsoft.com/office/drawing/2014/main" id="{7ABAC130-2728-4F9F-AC0E-58269AB71FF2}"/>
            </a:ext>
          </a:extLst>
        </xdr:cNvPr>
        <xdr:cNvPicPr>
          <a:picLocks noChangeAspect="1"/>
        </xdr:cNvPicPr>
      </xdr:nvPicPr>
      <xdr:blipFill>
        <a:blip xmlns:r="http://schemas.openxmlformats.org/officeDocument/2006/relationships" r:embed="rId1"/>
        <a:stretch>
          <a:fillRect/>
        </a:stretch>
      </xdr:blipFill>
      <xdr:spPr>
        <a:xfrm>
          <a:off x="762001" y="508635000"/>
          <a:ext cx="12400667" cy="5360667"/>
        </a:xfrm>
        <a:prstGeom prst="rect">
          <a:avLst/>
        </a:prstGeom>
        <a:effectLst>
          <a:outerShdw blurRad="63500" algn="ctr" rotWithShape="0">
            <a:srgbClr val="000000">
              <a:alpha val="95000"/>
            </a:srgbClr>
          </a:outerShdw>
        </a:effectLst>
      </xdr:spPr>
    </xdr:pic>
    <xdr:clientData/>
  </xdr:oneCellAnchor>
  <xdr:oneCellAnchor>
    <xdr:from>
      <xdr:col>3</xdr:col>
      <xdr:colOff>0</xdr:colOff>
      <xdr:row>209</xdr:row>
      <xdr:rowOff>0</xdr:rowOff>
    </xdr:from>
    <xdr:ext cx="6361905" cy="8257143"/>
    <xdr:pic>
      <xdr:nvPicPr>
        <xdr:cNvPr id="3" name="Picture 2">
          <a:extLst>
            <a:ext uri="{FF2B5EF4-FFF2-40B4-BE49-F238E27FC236}">
              <a16:creationId xmlns:a16="http://schemas.microsoft.com/office/drawing/2014/main" id="{25EC1BDF-62DD-4918-96E9-A7161E4ED771}"/>
            </a:ext>
          </a:extLst>
        </xdr:cNvPr>
        <xdr:cNvPicPr>
          <a:picLocks noChangeAspect="1"/>
        </xdr:cNvPicPr>
      </xdr:nvPicPr>
      <xdr:blipFill>
        <a:blip xmlns:r="http://schemas.openxmlformats.org/officeDocument/2006/relationships" r:embed="rId2"/>
        <a:stretch>
          <a:fillRect/>
        </a:stretch>
      </xdr:blipFill>
      <xdr:spPr>
        <a:xfrm>
          <a:off x="762000" y="516636000"/>
          <a:ext cx="6361905" cy="8257143"/>
        </a:xfrm>
        <a:prstGeom prst="rect">
          <a:avLst/>
        </a:prstGeom>
        <a:effectLst>
          <a:outerShdw blurRad="63500" algn="ctr" rotWithShape="0">
            <a:srgbClr val="000000">
              <a:alpha val="95000"/>
            </a:srgbClr>
          </a:outerShdw>
        </a:effectLst>
      </xdr:spPr>
    </xdr:pic>
    <xdr:clientData/>
  </xdr:oneCellAnchor>
  <xdr:oneCellAnchor>
    <xdr:from>
      <xdr:col>39</xdr:col>
      <xdr:colOff>0</xdr:colOff>
      <xdr:row>209</xdr:row>
      <xdr:rowOff>0</xdr:rowOff>
    </xdr:from>
    <xdr:ext cx="6390476" cy="8295238"/>
    <xdr:pic>
      <xdr:nvPicPr>
        <xdr:cNvPr id="4" name="Picture 3">
          <a:extLst>
            <a:ext uri="{FF2B5EF4-FFF2-40B4-BE49-F238E27FC236}">
              <a16:creationId xmlns:a16="http://schemas.microsoft.com/office/drawing/2014/main" id="{6AFAC396-7C25-4516-B9CC-30D77813F957}"/>
            </a:ext>
          </a:extLst>
        </xdr:cNvPr>
        <xdr:cNvPicPr>
          <a:picLocks noChangeAspect="1"/>
        </xdr:cNvPicPr>
      </xdr:nvPicPr>
      <xdr:blipFill>
        <a:blip xmlns:r="http://schemas.openxmlformats.org/officeDocument/2006/relationships" r:embed="rId3"/>
        <a:stretch>
          <a:fillRect/>
        </a:stretch>
      </xdr:blipFill>
      <xdr:spPr>
        <a:xfrm>
          <a:off x="7620000" y="516636000"/>
          <a:ext cx="6390476" cy="8295238"/>
        </a:xfrm>
        <a:prstGeom prst="rect">
          <a:avLst/>
        </a:prstGeom>
        <a:effectLst>
          <a:outerShdw blurRad="63500" algn="ctr" rotWithShape="0">
            <a:srgbClr val="000000">
              <a:alpha val="95000"/>
            </a:srgbClr>
          </a:outerShdw>
        </a:effectLst>
      </xdr:spPr>
    </xdr:pic>
    <xdr:clientData/>
  </xdr:oneCellAnchor>
  <xdr:oneCellAnchor>
    <xdr:from>
      <xdr:col>3</xdr:col>
      <xdr:colOff>0</xdr:colOff>
      <xdr:row>66</xdr:row>
      <xdr:rowOff>0</xdr:rowOff>
    </xdr:from>
    <xdr:ext cx="7409524" cy="3257143"/>
    <xdr:pic>
      <xdr:nvPicPr>
        <xdr:cNvPr id="5" name="Picture 4">
          <a:extLst>
            <a:ext uri="{FF2B5EF4-FFF2-40B4-BE49-F238E27FC236}">
              <a16:creationId xmlns:a16="http://schemas.microsoft.com/office/drawing/2014/main" id="{59DAB232-2AC1-44D3-AE57-09071C811CBF}"/>
            </a:ext>
          </a:extLst>
        </xdr:cNvPr>
        <xdr:cNvPicPr>
          <a:picLocks noChangeAspect="1"/>
        </xdr:cNvPicPr>
      </xdr:nvPicPr>
      <xdr:blipFill>
        <a:blip xmlns:r="http://schemas.openxmlformats.org/officeDocument/2006/relationships" r:embed="rId4"/>
        <a:stretch>
          <a:fillRect/>
        </a:stretch>
      </xdr:blipFill>
      <xdr:spPr>
        <a:xfrm>
          <a:off x="762000" y="489394500"/>
          <a:ext cx="7409524" cy="3257143"/>
        </a:xfrm>
        <a:prstGeom prst="rect">
          <a:avLst/>
        </a:prstGeom>
        <a:effectLst>
          <a:outerShdw blurRad="63500" algn="ctr" rotWithShape="0">
            <a:srgbClr val="000000">
              <a:alpha val="95000"/>
            </a:srgbClr>
          </a:outerShdw>
        </a:effectLst>
      </xdr:spPr>
    </xdr:pic>
    <xdr:clientData/>
  </xdr:oneCellAnchor>
  <xdr:oneCellAnchor>
    <xdr:from>
      <xdr:col>3</xdr:col>
      <xdr:colOff>0</xdr:colOff>
      <xdr:row>84</xdr:row>
      <xdr:rowOff>0</xdr:rowOff>
    </xdr:from>
    <xdr:ext cx="7552381" cy="2361905"/>
    <xdr:pic>
      <xdr:nvPicPr>
        <xdr:cNvPr id="6" name="Picture 5">
          <a:extLst>
            <a:ext uri="{FF2B5EF4-FFF2-40B4-BE49-F238E27FC236}">
              <a16:creationId xmlns:a16="http://schemas.microsoft.com/office/drawing/2014/main" id="{B3A7B9A6-E217-4D31-944B-49676D9BCD6F}"/>
            </a:ext>
          </a:extLst>
        </xdr:cNvPr>
        <xdr:cNvPicPr>
          <a:picLocks noChangeAspect="1"/>
        </xdr:cNvPicPr>
      </xdr:nvPicPr>
      <xdr:blipFill>
        <a:blip xmlns:r="http://schemas.openxmlformats.org/officeDocument/2006/relationships" r:embed="rId5"/>
        <a:stretch>
          <a:fillRect/>
        </a:stretch>
      </xdr:blipFill>
      <xdr:spPr>
        <a:xfrm>
          <a:off x="762000" y="492823500"/>
          <a:ext cx="7552381" cy="2361905"/>
        </a:xfrm>
        <a:prstGeom prst="rect">
          <a:avLst/>
        </a:prstGeom>
        <a:effectLst>
          <a:outerShdw blurRad="63500" algn="ctr" rotWithShape="0">
            <a:srgbClr val="000000">
              <a:alpha val="95000"/>
            </a:srgbClr>
          </a:outerShdw>
        </a:effectLst>
      </xdr:spPr>
    </xdr:pic>
    <xdr:clientData/>
  </xdr:oneCellAnchor>
  <xdr:oneCellAnchor>
    <xdr:from>
      <xdr:col>3</xdr:col>
      <xdr:colOff>0</xdr:colOff>
      <xdr:row>121</xdr:row>
      <xdr:rowOff>0</xdr:rowOff>
    </xdr:from>
    <xdr:ext cx="7409524" cy="3219048"/>
    <xdr:pic>
      <xdr:nvPicPr>
        <xdr:cNvPr id="7" name="Picture 6">
          <a:extLst>
            <a:ext uri="{FF2B5EF4-FFF2-40B4-BE49-F238E27FC236}">
              <a16:creationId xmlns:a16="http://schemas.microsoft.com/office/drawing/2014/main" id="{ADFBCCF6-30F3-48EF-BD40-61208F2D9D38}"/>
            </a:ext>
          </a:extLst>
        </xdr:cNvPr>
        <xdr:cNvPicPr>
          <a:picLocks noChangeAspect="1"/>
        </xdr:cNvPicPr>
      </xdr:nvPicPr>
      <xdr:blipFill>
        <a:blip xmlns:r="http://schemas.openxmlformats.org/officeDocument/2006/relationships" r:embed="rId6"/>
        <a:stretch>
          <a:fillRect/>
        </a:stretch>
      </xdr:blipFill>
      <xdr:spPr>
        <a:xfrm>
          <a:off x="762000" y="499872000"/>
          <a:ext cx="7409524" cy="3219048"/>
        </a:xfrm>
        <a:prstGeom prst="rect">
          <a:avLst/>
        </a:prstGeom>
        <a:effectLst>
          <a:outerShdw blurRad="63500" algn="ctr" rotWithShape="0">
            <a:srgbClr val="000000">
              <a:alpha val="95000"/>
            </a:srgbClr>
          </a:outerShdw>
        </a:effectLst>
      </xdr:spPr>
    </xdr:pic>
    <xdr:clientData/>
  </xdr:oneCellAnchor>
  <xdr:oneCellAnchor>
    <xdr:from>
      <xdr:col>3</xdr:col>
      <xdr:colOff>0</xdr:colOff>
      <xdr:row>97</xdr:row>
      <xdr:rowOff>0</xdr:rowOff>
    </xdr:from>
    <xdr:ext cx="6276190" cy="4371429"/>
    <xdr:pic>
      <xdr:nvPicPr>
        <xdr:cNvPr id="8" name="Picture 7">
          <a:extLst>
            <a:ext uri="{FF2B5EF4-FFF2-40B4-BE49-F238E27FC236}">
              <a16:creationId xmlns:a16="http://schemas.microsoft.com/office/drawing/2014/main" id="{B4EFDA3E-B3CF-4B71-B510-3351060EE6FF}"/>
            </a:ext>
          </a:extLst>
        </xdr:cNvPr>
        <xdr:cNvPicPr>
          <a:picLocks noChangeAspect="1"/>
        </xdr:cNvPicPr>
      </xdr:nvPicPr>
      <xdr:blipFill>
        <a:blip xmlns:r="http://schemas.openxmlformats.org/officeDocument/2006/relationships" r:embed="rId7"/>
        <a:stretch>
          <a:fillRect/>
        </a:stretch>
      </xdr:blipFill>
      <xdr:spPr>
        <a:xfrm>
          <a:off x="762000" y="495300000"/>
          <a:ext cx="6276190" cy="4371429"/>
        </a:xfrm>
        <a:prstGeom prst="rect">
          <a:avLst/>
        </a:prstGeom>
        <a:effectLst>
          <a:outerShdw blurRad="63500" algn="ctr" rotWithShape="0">
            <a:srgbClr val="000000">
              <a:alpha val="95000"/>
            </a:srgbClr>
          </a:outerShdw>
        </a:effectLst>
      </xdr:spPr>
    </xdr:pic>
    <xdr:clientData/>
  </xdr:oneCellAnchor>
  <xdr:oneCellAnchor>
    <xdr:from>
      <xdr:col>3</xdr:col>
      <xdr:colOff>0</xdr:colOff>
      <xdr:row>27</xdr:row>
      <xdr:rowOff>0</xdr:rowOff>
    </xdr:from>
    <xdr:ext cx="7409524" cy="2961905"/>
    <xdr:pic>
      <xdr:nvPicPr>
        <xdr:cNvPr id="9" name="Picture 8">
          <a:extLst>
            <a:ext uri="{FF2B5EF4-FFF2-40B4-BE49-F238E27FC236}">
              <a16:creationId xmlns:a16="http://schemas.microsoft.com/office/drawing/2014/main" id="{A4358893-8A9C-4FD9-95E3-5DBBB0260E0B}"/>
            </a:ext>
          </a:extLst>
        </xdr:cNvPr>
        <xdr:cNvPicPr>
          <a:picLocks noChangeAspect="1"/>
        </xdr:cNvPicPr>
      </xdr:nvPicPr>
      <xdr:blipFill>
        <a:blip xmlns:r="http://schemas.openxmlformats.org/officeDocument/2006/relationships" r:embed="rId8"/>
        <a:stretch>
          <a:fillRect/>
        </a:stretch>
      </xdr:blipFill>
      <xdr:spPr>
        <a:xfrm>
          <a:off x="762000" y="481965000"/>
          <a:ext cx="7409524" cy="2961905"/>
        </a:xfrm>
        <a:prstGeom prst="rect">
          <a:avLst/>
        </a:prstGeom>
        <a:effectLst>
          <a:outerShdw blurRad="63500" algn="ctr" rotWithShape="0">
            <a:srgbClr val="000000">
              <a:alpha val="95000"/>
            </a:srgbClr>
          </a:outerShdw>
        </a:effectLst>
      </xdr:spPr>
    </xdr:pic>
    <xdr:clientData/>
  </xdr:oneCellAnchor>
  <xdr:oneCellAnchor>
    <xdr:from>
      <xdr:col>3</xdr:col>
      <xdr:colOff>0</xdr:colOff>
      <xdr:row>43</xdr:row>
      <xdr:rowOff>0</xdr:rowOff>
    </xdr:from>
    <xdr:ext cx="7419048" cy="4257143"/>
    <xdr:pic>
      <xdr:nvPicPr>
        <xdr:cNvPr id="10" name="Picture 9">
          <a:extLst>
            <a:ext uri="{FF2B5EF4-FFF2-40B4-BE49-F238E27FC236}">
              <a16:creationId xmlns:a16="http://schemas.microsoft.com/office/drawing/2014/main" id="{D230495D-B8C3-49B0-959D-63A40C15085D}"/>
            </a:ext>
          </a:extLst>
        </xdr:cNvPr>
        <xdr:cNvPicPr>
          <a:picLocks noChangeAspect="1"/>
        </xdr:cNvPicPr>
      </xdr:nvPicPr>
      <xdr:blipFill>
        <a:blip xmlns:r="http://schemas.openxmlformats.org/officeDocument/2006/relationships" r:embed="rId9"/>
        <a:stretch>
          <a:fillRect/>
        </a:stretch>
      </xdr:blipFill>
      <xdr:spPr>
        <a:xfrm>
          <a:off x="762000" y="485013000"/>
          <a:ext cx="7419048" cy="4257143"/>
        </a:xfrm>
        <a:prstGeom prst="rect">
          <a:avLst/>
        </a:prstGeom>
        <a:effectLst>
          <a:outerShdw blurRad="63500" algn="ctr" rotWithShape="0">
            <a:srgbClr val="000000">
              <a:alpha val="95000"/>
            </a:srgbClr>
          </a:outerShdw>
        </a:effectLst>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27</xdr:row>
      <xdr:rowOff>0</xdr:rowOff>
    </xdr:from>
    <xdr:to>
      <xdr:col>42</xdr:col>
      <xdr:colOff>18119</xdr:colOff>
      <xdr:row>68</xdr:row>
      <xdr:rowOff>46643</xdr:rowOff>
    </xdr:to>
    <xdr:pic>
      <xdr:nvPicPr>
        <xdr:cNvPr id="5" name="Picture 4">
          <a:extLst>
            <a:ext uri="{FF2B5EF4-FFF2-40B4-BE49-F238E27FC236}">
              <a16:creationId xmlns:a16="http://schemas.microsoft.com/office/drawing/2014/main" id="{4DDCD924-5D40-4FE4-B873-D965E0405D95}"/>
            </a:ext>
          </a:extLst>
        </xdr:cNvPr>
        <xdr:cNvPicPr>
          <a:picLocks noChangeAspect="1"/>
        </xdr:cNvPicPr>
      </xdr:nvPicPr>
      <xdr:blipFill>
        <a:blip xmlns:r="http://schemas.openxmlformats.org/officeDocument/2006/relationships" r:embed="rId1"/>
        <a:stretch>
          <a:fillRect/>
        </a:stretch>
      </xdr:blipFill>
      <xdr:spPr>
        <a:xfrm>
          <a:off x="571500" y="5143500"/>
          <a:ext cx="7447619" cy="7857143"/>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69</xdr:row>
      <xdr:rowOff>1</xdr:rowOff>
    </xdr:from>
    <xdr:to>
      <xdr:col>61</xdr:col>
      <xdr:colOff>17000</xdr:colOff>
      <xdr:row>81</xdr:row>
      <xdr:rowOff>31334</xdr:rowOff>
    </xdr:to>
    <xdr:pic>
      <xdr:nvPicPr>
        <xdr:cNvPr id="6" name="Picture 5">
          <a:extLst>
            <a:ext uri="{FF2B5EF4-FFF2-40B4-BE49-F238E27FC236}">
              <a16:creationId xmlns:a16="http://schemas.microsoft.com/office/drawing/2014/main" id="{96DB9D85-76A9-47D5-BF0E-2ADAD041F399}"/>
            </a:ext>
          </a:extLst>
        </xdr:cNvPr>
        <xdr:cNvPicPr>
          <a:picLocks noChangeAspect="1"/>
        </xdr:cNvPicPr>
      </xdr:nvPicPr>
      <xdr:blipFill>
        <a:blip xmlns:r="http://schemas.openxmlformats.org/officeDocument/2006/relationships" r:embed="rId2"/>
        <a:stretch>
          <a:fillRect/>
        </a:stretch>
      </xdr:blipFill>
      <xdr:spPr>
        <a:xfrm>
          <a:off x="571500" y="13144501"/>
          <a:ext cx="11066000" cy="2317333"/>
        </a:xfrm>
        <a:prstGeom prst="rect">
          <a:avLst/>
        </a:prstGeom>
        <a:effectLst>
          <a:outerShdw blurRad="63500" algn="ctr" rotWithShape="0">
            <a:srgbClr val="000000">
              <a:alpha val="95000"/>
            </a:srgbClr>
          </a:outerShdw>
        </a:effectLst>
      </xdr:spPr>
    </xdr:pic>
    <xdr:clientData/>
  </xdr:twoCellAnchor>
  <xdr:twoCellAnchor editAs="oneCell">
    <xdr:from>
      <xdr:col>3</xdr:col>
      <xdr:colOff>1</xdr:colOff>
      <xdr:row>82</xdr:row>
      <xdr:rowOff>0</xdr:rowOff>
    </xdr:from>
    <xdr:to>
      <xdr:col>64</xdr:col>
      <xdr:colOff>2834</xdr:colOff>
      <xdr:row>113</xdr:row>
      <xdr:rowOff>122500</xdr:rowOff>
    </xdr:to>
    <xdr:pic>
      <xdr:nvPicPr>
        <xdr:cNvPr id="7" name="Picture 6">
          <a:extLst>
            <a:ext uri="{FF2B5EF4-FFF2-40B4-BE49-F238E27FC236}">
              <a16:creationId xmlns:a16="http://schemas.microsoft.com/office/drawing/2014/main" id="{6C0746A9-C527-4CB0-8793-07CACD451D4C}"/>
            </a:ext>
          </a:extLst>
        </xdr:cNvPr>
        <xdr:cNvPicPr>
          <a:picLocks noChangeAspect="1"/>
        </xdr:cNvPicPr>
      </xdr:nvPicPr>
      <xdr:blipFill>
        <a:blip xmlns:r="http://schemas.openxmlformats.org/officeDocument/2006/relationships" r:embed="rId3"/>
        <a:stretch>
          <a:fillRect/>
        </a:stretch>
      </xdr:blipFill>
      <xdr:spPr>
        <a:xfrm>
          <a:off x="571501" y="15621000"/>
          <a:ext cx="11623333" cy="6028000"/>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118</xdr:row>
      <xdr:rowOff>0</xdr:rowOff>
    </xdr:from>
    <xdr:to>
      <xdr:col>36</xdr:col>
      <xdr:colOff>46833</xdr:colOff>
      <xdr:row>167</xdr:row>
      <xdr:rowOff>55976</xdr:rowOff>
    </xdr:to>
    <xdr:pic>
      <xdr:nvPicPr>
        <xdr:cNvPr id="8" name="Picture 7">
          <a:extLst>
            <a:ext uri="{FF2B5EF4-FFF2-40B4-BE49-F238E27FC236}">
              <a16:creationId xmlns:a16="http://schemas.microsoft.com/office/drawing/2014/main" id="{35AEE696-CBAB-51A6-A492-C1F718337250}"/>
            </a:ext>
          </a:extLst>
        </xdr:cNvPr>
        <xdr:cNvPicPr>
          <a:picLocks noChangeAspect="1"/>
        </xdr:cNvPicPr>
      </xdr:nvPicPr>
      <xdr:blipFill>
        <a:blip xmlns:r="http://schemas.openxmlformats.org/officeDocument/2006/relationships" r:embed="rId4"/>
        <a:stretch>
          <a:fillRect/>
        </a:stretch>
      </xdr:blipFill>
      <xdr:spPr>
        <a:xfrm>
          <a:off x="571500" y="22479000"/>
          <a:ext cx="6333333" cy="9390476"/>
        </a:xfrm>
        <a:prstGeom prst="rect">
          <a:avLst/>
        </a:prstGeom>
        <a:effectLst>
          <a:outerShdw blurRad="63500" algn="ctr" rotWithShape="0">
            <a:srgbClr val="000000">
              <a:alpha val="95000"/>
            </a:srgbClr>
          </a:outerShdw>
        </a:effectLst>
      </xdr:spPr>
    </xdr:pic>
    <xdr:clientData/>
  </xdr:twoCellAnchor>
  <xdr:twoCellAnchor editAs="oneCell">
    <xdr:from>
      <xdr:col>2</xdr:col>
      <xdr:colOff>0</xdr:colOff>
      <xdr:row>189</xdr:row>
      <xdr:rowOff>0</xdr:rowOff>
    </xdr:from>
    <xdr:to>
      <xdr:col>30</xdr:col>
      <xdr:colOff>75524</xdr:colOff>
      <xdr:row>204</xdr:row>
      <xdr:rowOff>132976</xdr:rowOff>
    </xdr:to>
    <xdr:pic>
      <xdr:nvPicPr>
        <xdr:cNvPr id="2" name="Picture 1">
          <a:extLst>
            <a:ext uri="{FF2B5EF4-FFF2-40B4-BE49-F238E27FC236}">
              <a16:creationId xmlns:a16="http://schemas.microsoft.com/office/drawing/2014/main" id="{9BAACEB8-FCBD-4615-B74F-3AB45D70CBB8}"/>
            </a:ext>
          </a:extLst>
        </xdr:cNvPr>
        <xdr:cNvPicPr>
          <a:picLocks noChangeAspect="1"/>
        </xdr:cNvPicPr>
      </xdr:nvPicPr>
      <xdr:blipFill>
        <a:blip xmlns:r="http://schemas.openxmlformats.org/officeDocument/2006/relationships" r:embed="rId5"/>
        <a:stretch>
          <a:fillRect/>
        </a:stretch>
      </xdr:blipFill>
      <xdr:spPr>
        <a:xfrm>
          <a:off x="381000" y="36004500"/>
          <a:ext cx="5409524" cy="2990476"/>
        </a:xfrm>
        <a:prstGeom prst="rect">
          <a:avLst/>
        </a:prstGeom>
        <a:effectLst>
          <a:outerShdw blurRad="63500" algn="ctr" rotWithShape="0">
            <a:srgbClr val="000000">
              <a:alpha val="95000"/>
            </a:srgbClr>
          </a:outerShdw>
        </a:effectLst>
      </xdr:spPr>
    </xdr:pic>
    <xdr:clientData/>
  </xdr:twoCellAnchor>
  <xdr:twoCellAnchor editAs="oneCell">
    <xdr:from>
      <xdr:col>2</xdr:col>
      <xdr:colOff>0</xdr:colOff>
      <xdr:row>205</xdr:row>
      <xdr:rowOff>0</xdr:rowOff>
    </xdr:from>
    <xdr:to>
      <xdr:col>30</xdr:col>
      <xdr:colOff>189809</xdr:colOff>
      <xdr:row>220</xdr:row>
      <xdr:rowOff>152024</xdr:rowOff>
    </xdr:to>
    <xdr:pic>
      <xdr:nvPicPr>
        <xdr:cNvPr id="3" name="Picture 2">
          <a:extLst>
            <a:ext uri="{FF2B5EF4-FFF2-40B4-BE49-F238E27FC236}">
              <a16:creationId xmlns:a16="http://schemas.microsoft.com/office/drawing/2014/main" id="{BBC262E6-FAFB-3AEA-E45B-2B0FCC344770}"/>
            </a:ext>
          </a:extLst>
        </xdr:cNvPr>
        <xdr:cNvPicPr>
          <a:picLocks noChangeAspect="1"/>
        </xdr:cNvPicPr>
      </xdr:nvPicPr>
      <xdr:blipFill>
        <a:blip xmlns:r="http://schemas.openxmlformats.org/officeDocument/2006/relationships" r:embed="rId6"/>
        <a:stretch>
          <a:fillRect/>
        </a:stretch>
      </xdr:blipFill>
      <xdr:spPr>
        <a:xfrm>
          <a:off x="381000" y="39052500"/>
          <a:ext cx="5523809" cy="3009524"/>
        </a:xfrm>
        <a:prstGeom prst="rect">
          <a:avLst/>
        </a:prstGeom>
        <a:effectLst>
          <a:outerShdw blurRad="63500" algn="ctr" rotWithShape="0">
            <a:srgbClr val="000000">
              <a:alpha val="95000"/>
            </a:srgbClr>
          </a:outerShdw>
        </a:effectLst>
      </xdr:spPr>
    </xdr:pic>
    <xdr:clientData/>
  </xdr:twoCellAnchor>
  <xdr:twoCellAnchor editAs="oneCell">
    <xdr:from>
      <xdr:col>2</xdr:col>
      <xdr:colOff>0</xdr:colOff>
      <xdr:row>226</xdr:row>
      <xdr:rowOff>0</xdr:rowOff>
    </xdr:from>
    <xdr:to>
      <xdr:col>97</xdr:col>
      <xdr:colOff>178690</xdr:colOff>
      <xdr:row>275</xdr:row>
      <xdr:rowOff>179786</xdr:rowOff>
    </xdr:to>
    <xdr:pic>
      <xdr:nvPicPr>
        <xdr:cNvPr id="4" name="Picture 3">
          <a:extLst>
            <a:ext uri="{FF2B5EF4-FFF2-40B4-BE49-F238E27FC236}">
              <a16:creationId xmlns:a16="http://schemas.microsoft.com/office/drawing/2014/main" id="{CC3D0201-B93F-86DE-C116-4ED2507DEEB2}"/>
            </a:ext>
          </a:extLst>
        </xdr:cNvPr>
        <xdr:cNvPicPr>
          <a:picLocks noChangeAspect="1"/>
        </xdr:cNvPicPr>
      </xdr:nvPicPr>
      <xdr:blipFill>
        <a:blip xmlns:r="http://schemas.openxmlformats.org/officeDocument/2006/relationships" r:embed="rId7"/>
        <a:stretch>
          <a:fillRect/>
        </a:stretch>
      </xdr:blipFill>
      <xdr:spPr>
        <a:xfrm>
          <a:off x="381000" y="42291000"/>
          <a:ext cx="18276190" cy="9514286"/>
        </a:xfrm>
        <a:prstGeom prst="rect">
          <a:avLst/>
        </a:prstGeom>
        <a:effectLst>
          <a:outerShdw blurRad="63500" algn="ctr" rotWithShape="0">
            <a:srgbClr val="000000">
              <a:alpha val="95000"/>
            </a:srgbClr>
          </a:outerShdw>
        </a:effectLst>
      </xdr:spPr>
    </xdr:pic>
    <xdr:clientData/>
  </xdr:twoCellAnchor>
  <xdr:twoCellAnchor editAs="oneCell">
    <xdr:from>
      <xdr:col>2</xdr:col>
      <xdr:colOff>0</xdr:colOff>
      <xdr:row>277</xdr:row>
      <xdr:rowOff>0</xdr:rowOff>
    </xdr:from>
    <xdr:to>
      <xdr:col>45</xdr:col>
      <xdr:colOff>179928</xdr:colOff>
      <xdr:row>323</xdr:row>
      <xdr:rowOff>75095</xdr:rowOff>
    </xdr:to>
    <xdr:pic>
      <xdr:nvPicPr>
        <xdr:cNvPr id="9" name="Picture 8">
          <a:extLst>
            <a:ext uri="{FF2B5EF4-FFF2-40B4-BE49-F238E27FC236}">
              <a16:creationId xmlns:a16="http://schemas.microsoft.com/office/drawing/2014/main" id="{52BF7078-C642-A0DC-80F9-8A21DD77BA07}"/>
            </a:ext>
          </a:extLst>
        </xdr:cNvPr>
        <xdr:cNvPicPr>
          <a:picLocks noChangeAspect="1"/>
        </xdr:cNvPicPr>
      </xdr:nvPicPr>
      <xdr:blipFill>
        <a:blip xmlns:r="http://schemas.openxmlformats.org/officeDocument/2006/relationships" r:embed="rId8"/>
        <a:stretch>
          <a:fillRect/>
        </a:stretch>
      </xdr:blipFill>
      <xdr:spPr>
        <a:xfrm>
          <a:off x="381000" y="52768500"/>
          <a:ext cx="8371428" cy="8838095"/>
        </a:xfrm>
        <a:prstGeom prst="rect">
          <a:avLst/>
        </a:prstGeom>
        <a:effectLst>
          <a:outerShdw blurRad="63500" algn="ctr" rotWithShape="0">
            <a:srgbClr val="000000">
              <a:alpha val="95000"/>
            </a:srgbClr>
          </a:outerShdw>
        </a:effectLst>
      </xdr:spPr>
    </xdr:pic>
    <xdr:clientData/>
  </xdr:twoCellAnchor>
  <xdr:twoCellAnchor editAs="oneCell">
    <xdr:from>
      <xdr:col>2</xdr:col>
      <xdr:colOff>0</xdr:colOff>
      <xdr:row>327</xdr:row>
      <xdr:rowOff>0</xdr:rowOff>
    </xdr:from>
    <xdr:to>
      <xdr:col>45</xdr:col>
      <xdr:colOff>179928</xdr:colOff>
      <xdr:row>369</xdr:row>
      <xdr:rowOff>151381</xdr:rowOff>
    </xdr:to>
    <xdr:pic>
      <xdr:nvPicPr>
        <xdr:cNvPr id="18" name="Picture 17">
          <a:extLst>
            <a:ext uri="{FF2B5EF4-FFF2-40B4-BE49-F238E27FC236}">
              <a16:creationId xmlns:a16="http://schemas.microsoft.com/office/drawing/2014/main" id="{1A722FA0-D98F-733E-9B94-2C3A31A762D7}"/>
            </a:ext>
          </a:extLst>
        </xdr:cNvPr>
        <xdr:cNvPicPr>
          <a:picLocks noChangeAspect="1"/>
        </xdr:cNvPicPr>
      </xdr:nvPicPr>
      <xdr:blipFill>
        <a:blip xmlns:r="http://schemas.openxmlformats.org/officeDocument/2006/relationships" r:embed="rId9"/>
        <a:stretch>
          <a:fillRect/>
        </a:stretch>
      </xdr:blipFill>
      <xdr:spPr>
        <a:xfrm>
          <a:off x="381000" y="62293500"/>
          <a:ext cx="8371428" cy="8152381"/>
        </a:xfrm>
        <a:prstGeom prst="rect">
          <a:avLst/>
        </a:prstGeom>
        <a:effectLst>
          <a:outerShdw blurRad="63500" algn="ctr" rotWithShape="0">
            <a:srgbClr val="000000">
              <a:alpha val="95000"/>
            </a:srgbClr>
          </a:outerShdw>
        </a:effectLst>
      </xdr:spPr>
    </xdr:pic>
    <xdr:clientData/>
  </xdr:twoCellAnchor>
  <xdr:twoCellAnchor editAs="oneCell">
    <xdr:from>
      <xdr:col>48</xdr:col>
      <xdr:colOff>0</xdr:colOff>
      <xdr:row>327</xdr:row>
      <xdr:rowOff>0</xdr:rowOff>
    </xdr:from>
    <xdr:to>
      <xdr:col>91</xdr:col>
      <xdr:colOff>179928</xdr:colOff>
      <xdr:row>381</xdr:row>
      <xdr:rowOff>55857</xdr:rowOff>
    </xdr:to>
    <xdr:pic>
      <xdr:nvPicPr>
        <xdr:cNvPr id="20" name="Picture 19">
          <a:extLst>
            <a:ext uri="{FF2B5EF4-FFF2-40B4-BE49-F238E27FC236}">
              <a16:creationId xmlns:a16="http://schemas.microsoft.com/office/drawing/2014/main" id="{3CCE3B60-5694-BAB9-74BA-F9A3C8F38F3D}"/>
            </a:ext>
          </a:extLst>
        </xdr:cNvPr>
        <xdr:cNvPicPr>
          <a:picLocks noChangeAspect="1"/>
        </xdr:cNvPicPr>
      </xdr:nvPicPr>
      <xdr:blipFill>
        <a:blip xmlns:r="http://schemas.openxmlformats.org/officeDocument/2006/relationships" r:embed="rId10"/>
        <a:stretch>
          <a:fillRect/>
        </a:stretch>
      </xdr:blipFill>
      <xdr:spPr>
        <a:xfrm>
          <a:off x="9144000" y="62293500"/>
          <a:ext cx="8371428" cy="10342857"/>
        </a:xfrm>
        <a:prstGeom prst="rect">
          <a:avLst/>
        </a:prstGeom>
        <a:effectLst>
          <a:outerShdw blurRad="63500" algn="ctr" rotWithShape="0">
            <a:srgbClr val="000000">
              <a:alpha val="95000"/>
            </a:srgbClr>
          </a:outerShdw>
        </a:effectLst>
      </xdr:spPr>
    </xdr:pic>
    <xdr:clientData/>
  </xdr:twoCellAnchor>
  <xdr:twoCellAnchor>
    <xdr:from>
      <xdr:col>34</xdr:col>
      <xdr:colOff>156882</xdr:colOff>
      <xdr:row>335</xdr:row>
      <xdr:rowOff>0</xdr:rowOff>
    </xdr:from>
    <xdr:to>
      <xdr:col>58</xdr:col>
      <xdr:colOff>112059</xdr:colOff>
      <xdr:row>341</xdr:row>
      <xdr:rowOff>33618</xdr:rowOff>
    </xdr:to>
    <xdr:cxnSp macro="">
      <xdr:nvCxnSpPr>
        <xdr:cNvPr id="21" name="Straight Arrow Connector 20">
          <a:extLst>
            <a:ext uri="{FF2B5EF4-FFF2-40B4-BE49-F238E27FC236}">
              <a16:creationId xmlns:a16="http://schemas.microsoft.com/office/drawing/2014/main" id="{AB421286-BE82-4AAA-A7D6-DC891DFDE18B}"/>
            </a:ext>
          </a:extLst>
        </xdr:cNvPr>
        <xdr:cNvCxnSpPr/>
      </xdr:nvCxnSpPr>
      <xdr:spPr>
        <a:xfrm>
          <a:off x="6633882" y="63817500"/>
          <a:ext cx="4527177" cy="11766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89647</xdr:colOff>
      <xdr:row>343</xdr:row>
      <xdr:rowOff>123265</xdr:rowOff>
    </xdr:from>
    <xdr:to>
      <xdr:col>58</xdr:col>
      <xdr:colOff>112059</xdr:colOff>
      <xdr:row>343</xdr:row>
      <xdr:rowOff>145676</xdr:rowOff>
    </xdr:to>
    <xdr:cxnSp macro="">
      <xdr:nvCxnSpPr>
        <xdr:cNvPr id="24" name="Straight Arrow Connector 23">
          <a:extLst>
            <a:ext uri="{FF2B5EF4-FFF2-40B4-BE49-F238E27FC236}">
              <a16:creationId xmlns:a16="http://schemas.microsoft.com/office/drawing/2014/main" id="{146446E6-ACEB-4DBA-B0A9-4F9506348A69}"/>
            </a:ext>
          </a:extLst>
        </xdr:cNvPr>
        <xdr:cNvCxnSpPr/>
      </xdr:nvCxnSpPr>
      <xdr:spPr>
        <a:xfrm>
          <a:off x="4471147" y="65464765"/>
          <a:ext cx="6689912" cy="22411"/>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46</xdr:row>
      <xdr:rowOff>0</xdr:rowOff>
    </xdr:from>
    <xdr:to>
      <xdr:col>47</xdr:col>
      <xdr:colOff>88000</xdr:colOff>
      <xdr:row>68</xdr:row>
      <xdr:rowOff>33000</xdr:rowOff>
    </xdr:to>
    <xdr:pic>
      <xdr:nvPicPr>
        <xdr:cNvPr id="2" name="Picture 1">
          <a:extLst>
            <a:ext uri="{FF2B5EF4-FFF2-40B4-BE49-F238E27FC236}">
              <a16:creationId xmlns:a16="http://schemas.microsoft.com/office/drawing/2014/main" id="{EEBA4022-B5FE-CD38-DADD-0DA5CD0B6911}"/>
            </a:ext>
          </a:extLst>
        </xdr:cNvPr>
        <xdr:cNvPicPr>
          <a:picLocks noChangeAspect="1"/>
        </xdr:cNvPicPr>
      </xdr:nvPicPr>
      <xdr:blipFill>
        <a:blip xmlns:r="http://schemas.openxmlformats.org/officeDocument/2006/relationships" r:embed="rId1"/>
        <a:stretch>
          <a:fillRect/>
        </a:stretch>
      </xdr:blipFill>
      <xdr:spPr>
        <a:xfrm>
          <a:off x="571500" y="5143500"/>
          <a:ext cx="8470000" cy="4224000"/>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27</xdr:row>
      <xdr:rowOff>0</xdr:rowOff>
    </xdr:from>
    <xdr:to>
      <xdr:col>41</xdr:col>
      <xdr:colOff>151476</xdr:colOff>
      <xdr:row>44</xdr:row>
      <xdr:rowOff>161500</xdr:rowOff>
    </xdr:to>
    <xdr:pic>
      <xdr:nvPicPr>
        <xdr:cNvPr id="3" name="Picture 2">
          <a:extLst>
            <a:ext uri="{FF2B5EF4-FFF2-40B4-BE49-F238E27FC236}">
              <a16:creationId xmlns:a16="http://schemas.microsoft.com/office/drawing/2014/main" id="{582E1F80-D809-F005-DE33-09C744EA97C9}"/>
            </a:ext>
          </a:extLst>
        </xdr:cNvPr>
        <xdr:cNvPicPr>
          <a:picLocks noChangeAspect="1"/>
        </xdr:cNvPicPr>
      </xdr:nvPicPr>
      <xdr:blipFill>
        <a:blip xmlns:r="http://schemas.openxmlformats.org/officeDocument/2006/relationships" r:embed="rId2"/>
        <a:stretch>
          <a:fillRect/>
        </a:stretch>
      </xdr:blipFill>
      <xdr:spPr>
        <a:xfrm>
          <a:off x="571500" y="9525000"/>
          <a:ext cx="7390476" cy="3400000"/>
        </a:xfrm>
        <a:prstGeom prst="rect">
          <a:avLst/>
        </a:prstGeom>
        <a:effectLst>
          <a:outerShdw blurRad="63500" algn="ctr" rotWithShape="0">
            <a:srgbClr val="000000">
              <a:alpha val="95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27</xdr:row>
      <xdr:rowOff>0</xdr:rowOff>
    </xdr:from>
    <xdr:to>
      <xdr:col>42</xdr:col>
      <xdr:colOff>8595</xdr:colOff>
      <xdr:row>47</xdr:row>
      <xdr:rowOff>190000</xdr:rowOff>
    </xdr:to>
    <xdr:pic>
      <xdr:nvPicPr>
        <xdr:cNvPr id="2" name="Picture 1">
          <a:extLst>
            <a:ext uri="{FF2B5EF4-FFF2-40B4-BE49-F238E27FC236}">
              <a16:creationId xmlns:a16="http://schemas.microsoft.com/office/drawing/2014/main" id="{D65FFB54-BD53-6742-C996-D2A02F919B79}"/>
            </a:ext>
          </a:extLst>
        </xdr:cNvPr>
        <xdr:cNvPicPr>
          <a:picLocks noChangeAspect="1"/>
        </xdr:cNvPicPr>
      </xdr:nvPicPr>
      <xdr:blipFill>
        <a:blip xmlns:r="http://schemas.openxmlformats.org/officeDocument/2006/relationships" r:embed="rId1"/>
        <a:stretch>
          <a:fillRect/>
        </a:stretch>
      </xdr:blipFill>
      <xdr:spPr>
        <a:xfrm>
          <a:off x="571500" y="5143500"/>
          <a:ext cx="7438095" cy="4000000"/>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49</xdr:row>
      <xdr:rowOff>1</xdr:rowOff>
    </xdr:from>
    <xdr:to>
      <xdr:col>45</xdr:col>
      <xdr:colOff>190333</xdr:colOff>
      <xdr:row>64</xdr:row>
      <xdr:rowOff>141834</xdr:rowOff>
    </xdr:to>
    <xdr:pic>
      <xdr:nvPicPr>
        <xdr:cNvPr id="3" name="Picture 2">
          <a:extLst>
            <a:ext uri="{FF2B5EF4-FFF2-40B4-BE49-F238E27FC236}">
              <a16:creationId xmlns:a16="http://schemas.microsoft.com/office/drawing/2014/main" id="{834A8C5E-3210-9821-AC14-0DDF9EC4E596}"/>
            </a:ext>
          </a:extLst>
        </xdr:cNvPr>
        <xdr:cNvPicPr>
          <a:picLocks noChangeAspect="1"/>
        </xdr:cNvPicPr>
      </xdr:nvPicPr>
      <xdr:blipFill>
        <a:blip xmlns:r="http://schemas.openxmlformats.org/officeDocument/2006/relationships" r:embed="rId2"/>
        <a:stretch>
          <a:fillRect/>
        </a:stretch>
      </xdr:blipFill>
      <xdr:spPr>
        <a:xfrm>
          <a:off x="571500" y="9334501"/>
          <a:ext cx="8191333" cy="2999333"/>
        </a:xfrm>
        <a:prstGeom prst="rect">
          <a:avLst/>
        </a:prstGeom>
        <a:effectLst>
          <a:outerShdw blurRad="63500" algn="ctr" rotWithShape="0">
            <a:srgbClr val="000000">
              <a:alpha val="9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27</xdr:row>
      <xdr:rowOff>0</xdr:rowOff>
    </xdr:from>
    <xdr:to>
      <xdr:col>41</xdr:col>
      <xdr:colOff>170524</xdr:colOff>
      <xdr:row>71</xdr:row>
      <xdr:rowOff>27524</xdr:rowOff>
    </xdr:to>
    <xdr:pic>
      <xdr:nvPicPr>
        <xdr:cNvPr id="2" name="Picture 1">
          <a:extLst>
            <a:ext uri="{FF2B5EF4-FFF2-40B4-BE49-F238E27FC236}">
              <a16:creationId xmlns:a16="http://schemas.microsoft.com/office/drawing/2014/main" id="{2F6BFB2A-A6D6-74C8-FF0E-C6881DDD38DC}"/>
            </a:ext>
          </a:extLst>
        </xdr:cNvPr>
        <xdr:cNvPicPr>
          <a:picLocks noChangeAspect="1"/>
        </xdr:cNvPicPr>
      </xdr:nvPicPr>
      <xdr:blipFill>
        <a:blip xmlns:r="http://schemas.openxmlformats.org/officeDocument/2006/relationships" r:embed="rId1"/>
        <a:stretch>
          <a:fillRect/>
        </a:stretch>
      </xdr:blipFill>
      <xdr:spPr>
        <a:xfrm>
          <a:off x="571500" y="5143500"/>
          <a:ext cx="7409524" cy="8409524"/>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72</xdr:row>
      <xdr:rowOff>0</xdr:rowOff>
    </xdr:from>
    <xdr:to>
      <xdr:col>51</xdr:col>
      <xdr:colOff>74000</xdr:colOff>
      <xdr:row>101</xdr:row>
      <xdr:rowOff>48833</xdr:rowOff>
    </xdr:to>
    <xdr:pic>
      <xdr:nvPicPr>
        <xdr:cNvPr id="3" name="Picture 2">
          <a:extLst>
            <a:ext uri="{FF2B5EF4-FFF2-40B4-BE49-F238E27FC236}">
              <a16:creationId xmlns:a16="http://schemas.microsoft.com/office/drawing/2014/main" id="{92BD6C0F-2999-7C34-23AB-4828D8BAF6CC}"/>
            </a:ext>
          </a:extLst>
        </xdr:cNvPr>
        <xdr:cNvPicPr>
          <a:picLocks noChangeAspect="1"/>
        </xdr:cNvPicPr>
      </xdr:nvPicPr>
      <xdr:blipFill>
        <a:blip xmlns:r="http://schemas.openxmlformats.org/officeDocument/2006/relationships" r:embed="rId2"/>
        <a:stretch>
          <a:fillRect/>
        </a:stretch>
      </xdr:blipFill>
      <xdr:spPr>
        <a:xfrm>
          <a:off x="571500" y="13716000"/>
          <a:ext cx="9218000" cy="5573333"/>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102</xdr:row>
      <xdr:rowOff>0</xdr:rowOff>
    </xdr:from>
    <xdr:to>
      <xdr:col>47</xdr:col>
      <xdr:colOff>102666</xdr:colOff>
      <xdr:row>115</xdr:row>
      <xdr:rowOff>60833</xdr:rowOff>
    </xdr:to>
    <xdr:pic>
      <xdr:nvPicPr>
        <xdr:cNvPr id="6" name="Picture 5">
          <a:extLst>
            <a:ext uri="{FF2B5EF4-FFF2-40B4-BE49-F238E27FC236}">
              <a16:creationId xmlns:a16="http://schemas.microsoft.com/office/drawing/2014/main" id="{322790E6-165A-4D44-A780-04C90E1E13FF}"/>
            </a:ext>
          </a:extLst>
        </xdr:cNvPr>
        <xdr:cNvPicPr>
          <a:picLocks noChangeAspect="1"/>
        </xdr:cNvPicPr>
      </xdr:nvPicPr>
      <xdr:blipFill>
        <a:blip xmlns:r="http://schemas.openxmlformats.org/officeDocument/2006/relationships" r:embed="rId3"/>
        <a:stretch>
          <a:fillRect/>
        </a:stretch>
      </xdr:blipFill>
      <xdr:spPr>
        <a:xfrm>
          <a:off x="571500" y="19431000"/>
          <a:ext cx="8484666" cy="2537333"/>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116</xdr:row>
      <xdr:rowOff>0</xdr:rowOff>
    </xdr:from>
    <xdr:to>
      <xdr:col>49</xdr:col>
      <xdr:colOff>125000</xdr:colOff>
      <xdr:row>140</xdr:row>
      <xdr:rowOff>187333</xdr:rowOff>
    </xdr:to>
    <xdr:pic>
      <xdr:nvPicPr>
        <xdr:cNvPr id="7" name="Picture 6">
          <a:extLst>
            <a:ext uri="{FF2B5EF4-FFF2-40B4-BE49-F238E27FC236}">
              <a16:creationId xmlns:a16="http://schemas.microsoft.com/office/drawing/2014/main" id="{C0C4697A-D272-4C8A-A02B-81DD4CD0CC3B}"/>
            </a:ext>
          </a:extLst>
        </xdr:cNvPr>
        <xdr:cNvPicPr>
          <a:picLocks noChangeAspect="1"/>
        </xdr:cNvPicPr>
      </xdr:nvPicPr>
      <xdr:blipFill>
        <a:blip xmlns:r="http://schemas.openxmlformats.org/officeDocument/2006/relationships" r:embed="rId4"/>
        <a:stretch>
          <a:fillRect/>
        </a:stretch>
      </xdr:blipFill>
      <xdr:spPr>
        <a:xfrm>
          <a:off x="571500" y="22098000"/>
          <a:ext cx="8888000" cy="4759333"/>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152</xdr:row>
      <xdr:rowOff>0</xdr:rowOff>
    </xdr:from>
    <xdr:to>
      <xdr:col>59</xdr:col>
      <xdr:colOff>141524</xdr:colOff>
      <xdr:row>191</xdr:row>
      <xdr:rowOff>103833</xdr:rowOff>
    </xdr:to>
    <xdr:pic>
      <xdr:nvPicPr>
        <xdr:cNvPr id="8" name="Picture 7">
          <a:extLst>
            <a:ext uri="{FF2B5EF4-FFF2-40B4-BE49-F238E27FC236}">
              <a16:creationId xmlns:a16="http://schemas.microsoft.com/office/drawing/2014/main" id="{99B2F664-BC57-4AE8-A323-58853FFBF31A}"/>
            </a:ext>
          </a:extLst>
        </xdr:cNvPr>
        <xdr:cNvPicPr>
          <a:picLocks noChangeAspect="1"/>
        </xdr:cNvPicPr>
      </xdr:nvPicPr>
      <xdr:blipFill>
        <a:blip xmlns:r="http://schemas.openxmlformats.org/officeDocument/2006/relationships" r:embed="rId5"/>
        <a:stretch>
          <a:fillRect/>
        </a:stretch>
      </xdr:blipFill>
      <xdr:spPr>
        <a:xfrm>
          <a:off x="571500" y="28956000"/>
          <a:ext cx="10809524" cy="7533333"/>
        </a:xfrm>
        <a:prstGeom prst="rect">
          <a:avLst/>
        </a:prstGeom>
        <a:effectLst>
          <a:outerShdw blurRad="63500" algn="ctr" rotWithShape="0">
            <a:srgbClr val="000000">
              <a:alpha val="95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73</xdr:row>
      <xdr:rowOff>0</xdr:rowOff>
    </xdr:from>
    <xdr:to>
      <xdr:col>32</xdr:col>
      <xdr:colOff>123119</xdr:colOff>
      <xdr:row>84</xdr:row>
      <xdr:rowOff>190214</xdr:rowOff>
    </xdr:to>
    <xdr:pic>
      <xdr:nvPicPr>
        <xdr:cNvPr id="2" name="Picture 1">
          <a:extLst>
            <a:ext uri="{FF2B5EF4-FFF2-40B4-BE49-F238E27FC236}">
              <a16:creationId xmlns:a16="http://schemas.microsoft.com/office/drawing/2014/main" id="{75B58C48-6C00-A937-4757-7383580AF187}"/>
            </a:ext>
          </a:extLst>
        </xdr:cNvPr>
        <xdr:cNvPicPr>
          <a:picLocks noChangeAspect="1"/>
        </xdr:cNvPicPr>
      </xdr:nvPicPr>
      <xdr:blipFill>
        <a:blip xmlns:r="http://schemas.openxmlformats.org/officeDocument/2006/relationships" r:embed="rId1"/>
        <a:stretch>
          <a:fillRect/>
        </a:stretch>
      </xdr:blipFill>
      <xdr:spPr>
        <a:xfrm>
          <a:off x="571500" y="6286500"/>
          <a:ext cx="5647619" cy="2285714"/>
        </a:xfrm>
        <a:prstGeom prst="rect">
          <a:avLst/>
        </a:prstGeom>
        <a:effectLst>
          <a:outerShdw blurRad="63500" algn="ctr" rotWithShape="0">
            <a:srgbClr val="000000">
              <a:alpha val="95000"/>
            </a:srgbClr>
          </a:outerShdw>
        </a:effectLst>
      </xdr:spPr>
    </xdr:pic>
    <xdr:clientData/>
  </xdr:twoCellAnchor>
  <xdr:twoCellAnchor editAs="oneCell">
    <xdr:from>
      <xdr:col>3</xdr:col>
      <xdr:colOff>1</xdr:colOff>
      <xdr:row>31</xdr:row>
      <xdr:rowOff>0</xdr:rowOff>
    </xdr:from>
    <xdr:to>
      <xdr:col>63</xdr:col>
      <xdr:colOff>39334</xdr:colOff>
      <xdr:row>49</xdr:row>
      <xdr:rowOff>10334</xdr:rowOff>
    </xdr:to>
    <xdr:pic>
      <xdr:nvPicPr>
        <xdr:cNvPr id="3" name="Picture 2">
          <a:extLst>
            <a:ext uri="{FF2B5EF4-FFF2-40B4-BE49-F238E27FC236}">
              <a16:creationId xmlns:a16="http://schemas.microsoft.com/office/drawing/2014/main" id="{31D8108B-843B-37B3-56E8-01340BFE6F1C}"/>
            </a:ext>
          </a:extLst>
        </xdr:cNvPr>
        <xdr:cNvPicPr>
          <a:picLocks noChangeAspect="1"/>
        </xdr:cNvPicPr>
      </xdr:nvPicPr>
      <xdr:blipFill>
        <a:blip xmlns:r="http://schemas.openxmlformats.org/officeDocument/2006/relationships" r:embed="rId2"/>
        <a:stretch>
          <a:fillRect/>
        </a:stretch>
      </xdr:blipFill>
      <xdr:spPr>
        <a:xfrm>
          <a:off x="571501" y="8763000"/>
          <a:ext cx="11469333" cy="3439334"/>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50</xdr:row>
      <xdr:rowOff>0</xdr:rowOff>
    </xdr:from>
    <xdr:to>
      <xdr:col>63</xdr:col>
      <xdr:colOff>171334</xdr:colOff>
      <xdr:row>69</xdr:row>
      <xdr:rowOff>120500</xdr:rowOff>
    </xdr:to>
    <xdr:pic>
      <xdr:nvPicPr>
        <xdr:cNvPr id="4" name="Picture 3">
          <a:extLst>
            <a:ext uri="{FF2B5EF4-FFF2-40B4-BE49-F238E27FC236}">
              <a16:creationId xmlns:a16="http://schemas.microsoft.com/office/drawing/2014/main" id="{A1A3E16B-163C-7640-303C-368B731D2EC2}"/>
            </a:ext>
          </a:extLst>
        </xdr:cNvPr>
        <xdr:cNvPicPr>
          <a:picLocks noChangeAspect="1"/>
        </xdr:cNvPicPr>
      </xdr:nvPicPr>
      <xdr:blipFill>
        <a:blip xmlns:r="http://schemas.openxmlformats.org/officeDocument/2006/relationships" r:embed="rId3"/>
        <a:stretch>
          <a:fillRect/>
        </a:stretch>
      </xdr:blipFill>
      <xdr:spPr>
        <a:xfrm>
          <a:off x="571500" y="12382500"/>
          <a:ext cx="11601334" cy="3740000"/>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105</xdr:row>
      <xdr:rowOff>0</xdr:rowOff>
    </xdr:from>
    <xdr:to>
      <xdr:col>46</xdr:col>
      <xdr:colOff>179928</xdr:colOff>
      <xdr:row>140</xdr:row>
      <xdr:rowOff>8690</xdr:rowOff>
    </xdr:to>
    <xdr:pic>
      <xdr:nvPicPr>
        <xdr:cNvPr id="5" name="Picture 4">
          <a:extLst>
            <a:ext uri="{FF2B5EF4-FFF2-40B4-BE49-F238E27FC236}">
              <a16:creationId xmlns:a16="http://schemas.microsoft.com/office/drawing/2014/main" id="{E05358E8-CABB-2CAA-3AEE-F2807B31363E}"/>
            </a:ext>
          </a:extLst>
        </xdr:cNvPr>
        <xdr:cNvPicPr>
          <a:picLocks noChangeAspect="1"/>
        </xdr:cNvPicPr>
      </xdr:nvPicPr>
      <xdr:blipFill>
        <a:blip xmlns:r="http://schemas.openxmlformats.org/officeDocument/2006/relationships" r:embed="rId4"/>
        <a:stretch>
          <a:fillRect/>
        </a:stretch>
      </xdr:blipFill>
      <xdr:spPr>
        <a:xfrm>
          <a:off x="571500" y="17145000"/>
          <a:ext cx="8371428" cy="6676190"/>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90</xdr:row>
      <xdr:rowOff>0</xdr:rowOff>
    </xdr:from>
    <xdr:to>
      <xdr:col>47</xdr:col>
      <xdr:colOff>151333</xdr:colOff>
      <xdr:row>104</xdr:row>
      <xdr:rowOff>133000</xdr:rowOff>
    </xdr:to>
    <xdr:pic>
      <xdr:nvPicPr>
        <xdr:cNvPr id="7" name="Picture 6">
          <a:extLst>
            <a:ext uri="{FF2B5EF4-FFF2-40B4-BE49-F238E27FC236}">
              <a16:creationId xmlns:a16="http://schemas.microsoft.com/office/drawing/2014/main" id="{31F1EDE0-FF04-5E26-6B55-9B0E68CF2A67}"/>
            </a:ext>
          </a:extLst>
        </xdr:cNvPr>
        <xdr:cNvPicPr>
          <a:picLocks noChangeAspect="1"/>
        </xdr:cNvPicPr>
      </xdr:nvPicPr>
      <xdr:blipFill>
        <a:blip xmlns:r="http://schemas.openxmlformats.org/officeDocument/2006/relationships" r:embed="rId5"/>
        <a:stretch>
          <a:fillRect/>
        </a:stretch>
      </xdr:blipFill>
      <xdr:spPr>
        <a:xfrm>
          <a:off x="571500" y="24003000"/>
          <a:ext cx="8533333" cy="2800000"/>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6</xdr:col>
      <xdr:colOff>962967</xdr:colOff>
      <xdr:row>121</xdr:row>
      <xdr:rowOff>149643</xdr:rowOff>
    </xdr:to>
    <xdr:pic>
      <xdr:nvPicPr>
        <xdr:cNvPr id="2" name="Picture 1">
          <a:extLst>
            <a:ext uri="{FF2B5EF4-FFF2-40B4-BE49-F238E27FC236}">
              <a16:creationId xmlns:a16="http://schemas.microsoft.com/office/drawing/2014/main" id="{ABCB76C3-B90C-0C70-573F-3CDB75AEF588}"/>
            </a:ext>
          </a:extLst>
        </xdr:cNvPr>
        <xdr:cNvPicPr>
          <a:picLocks noChangeAspect="1"/>
        </xdr:cNvPicPr>
      </xdr:nvPicPr>
      <xdr:blipFill>
        <a:blip xmlns:r="http://schemas.openxmlformats.org/officeDocument/2006/relationships" r:embed="rId1"/>
        <a:stretch>
          <a:fillRect/>
        </a:stretch>
      </xdr:blipFill>
      <xdr:spPr>
        <a:xfrm>
          <a:off x="336176" y="18781059"/>
          <a:ext cx="5904762" cy="22057143"/>
        </a:xfrm>
        <a:prstGeom prst="rect">
          <a:avLst/>
        </a:prstGeom>
        <a:effectLst>
          <a:outerShdw blurRad="63500" algn="ctr" rotWithShape="0">
            <a:srgbClr val="000000">
              <a:alpha val="95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0</xdr:colOff>
      <xdr:row>54</xdr:row>
      <xdr:rowOff>0</xdr:rowOff>
    </xdr:from>
    <xdr:to>
      <xdr:col>25</xdr:col>
      <xdr:colOff>75714</xdr:colOff>
      <xdr:row>61</xdr:row>
      <xdr:rowOff>95071</xdr:rowOff>
    </xdr:to>
    <xdr:pic>
      <xdr:nvPicPr>
        <xdr:cNvPr id="2" name="Picture 1">
          <a:extLst>
            <a:ext uri="{FF2B5EF4-FFF2-40B4-BE49-F238E27FC236}">
              <a16:creationId xmlns:a16="http://schemas.microsoft.com/office/drawing/2014/main" id="{AA0122F3-D444-B1BA-E721-9657486C7490}"/>
            </a:ext>
          </a:extLst>
        </xdr:cNvPr>
        <xdr:cNvPicPr>
          <a:picLocks noChangeAspect="1"/>
        </xdr:cNvPicPr>
      </xdr:nvPicPr>
      <xdr:blipFill>
        <a:blip xmlns:r="http://schemas.openxmlformats.org/officeDocument/2006/relationships" r:embed="rId1"/>
        <a:stretch>
          <a:fillRect/>
        </a:stretch>
      </xdr:blipFill>
      <xdr:spPr>
        <a:xfrm>
          <a:off x="381000" y="952500"/>
          <a:ext cx="3885714" cy="14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67</xdr:row>
      <xdr:rowOff>0</xdr:rowOff>
    </xdr:from>
    <xdr:to>
      <xdr:col>29</xdr:col>
      <xdr:colOff>142286</xdr:colOff>
      <xdr:row>75</xdr:row>
      <xdr:rowOff>171238</xdr:rowOff>
    </xdr:to>
    <xdr:pic>
      <xdr:nvPicPr>
        <xdr:cNvPr id="3" name="Picture 2">
          <a:extLst>
            <a:ext uri="{FF2B5EF4-FFF2-40B4-BE49-F238E27FC236}">
              <a16:creationId xmlns:a16="http://schemas.microsoft.com/office/drawing/2014/main" id="{34B48965-FC29-4A73-FE5B-397FB73B3390}"/>
            </a:ext>
          </a:extLst>
        </xdr:cNvPr>
        <xdr:cNvPicPr>
          <a:picLocks noChangeAspect="1"/>
        </xdr:cNvPicPr>
      </xdr:nvPicPr>
      <xdr:blipFill>
        <a:blip xmlns:r="http://schemas.openxmlformats.org/officeDocument/2006/relationships" r:embed="rId2"/>
        <a:stretch>
          <a:fillRect/>
        </a:stretch>
      </xdr:blipFill>
      <xdr:spPr>
        <a:xfrm>
          <a:off x="381000" y="4000500"/>
          <a:ext cx="4714286" cy="169523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84</xdr:row>
      <xdr:rowOff>0</xdr:rowOff>
    </xdr:from>
    <xdr:to>
      <xdr:col>44</xdr:col>
      <xdr:colOff>151452</xdr:colOff>
      <xdr:row>106</xdr:row>
      <xdr:rowOff>94714</xdr:rowOff>
    </xdr:to>
    <xdr:pic>
      <xdr:nvPicPr>
        <xdr:cNvPr id="5" name="Picture 4">
          <a:extLst>
            <a:ext uri="{FF2B5EF4-FFF2-40B4-BE49-F238E27FC236}">
              <a16:creationId xmlns:a16="http://schemas.microsoft.com/office/drawing/2014/main" id="{FC0FDE80-7412-9F7D-DB33-F5AEF57F3817}"/>
            </a:ext>
          </a:extLst>
        </xdr:cNvPr>
        <xdr:cNvPicPr>
          <a:picLocks noChangeAspect="1"/>
        </xdr:cNvPicPr>
      </xdr:nvPicPr>
      <xdr:blipFill>
        <a:blip xmlns:r="http://schemas.openxmlformats.org/officeDocument/2006/relationships" r:embed="rId3"/>
        <a:stretch>
          <a:fillRect/>
        </a:stretch>
      </xdr:blipFill>
      <xdr:spPr>
        <a:xfrm>
          <a:off x="381000" y="6858000"/>
          <a:ext cx="7580952" cy="42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145</xdr:row>
      <xdr:rowOff>0</xdr:rowOff>
    </xdr:from>
    <xdr:to>
      <xdr:col>25</xdr:col>
      <xdr:colOff>161429</xdr:colOff>
      <xdr:row>154</xdr:row>
      <xdr:rowOff>47405</xdr:rowOff>
    </xdr:to>
    <xdr:pic>
      <xdr:nvPicPr>
        <xdr:cNvPr id="4" name="Picture 3">
          <a:extLst>
            <a:ext uri="{FF2B5EF4-FFF2-40B4-BE49-F238E27FC236}">
              <a16:creationId xmlns:a16="http://schemas.microsoft.com/office/drawing/2014/main" id="{D841BCC5-A16C-340C-49E7-DB7FCFD40464}"/>
            </a:ext>
          </a:extLst>
        </xdr:cNvPr>
        <xdr:cNvPicPr>
          <a:picLocks noChangeAspect="1"/>
        </xdr:cNvPicPr>
      </xdr:nvPicPr>
      <xdr:blipFill>
        <a:blip xmlns:r="http://schemas.openxmlformats.org/officeDocument/2006/relationships" r:embed="rId4"/>
        <a:stretch>
          <a:fillRect/>
        </a:stretch>
      </xdr:blipFill>
      <xdr:spPr>
        <a:xfrm>
          <a:off x="762000" y="12192000"/>
          <a:ext cx="3971429" cy="1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200</xdr:row>
      <xdr:rowOff>0</xdr:rowOff>
    </xdr:from>
    <xdr:to>
      <xdr:col>51</xdr:col>
      <xdr:colOff>103667</xdr:colOff>
      <xdr:row>213</xdr:row>
      <xdr:rowOff>171119</xdr:rowOff>
    </xdr:to>
    <xdr:pic>
      <xdr:nvPicPr>
        <xdr:cNvPr id="6" name="Picture 5">
          <a:extLst>
            <a:ext uri="{FF2B5EF4-FFF2-40B4-BE49-F238E27FC236}">
              <a16:creationId xmlns:a16="http://schemas.microsoft.com/office/drawing/2014/main" id="{046AEBAA-FAFF-C728-67F2-3876A7F8E515}"/>
            </a:ext>
          </a:extLst>
        </xdr:cNvPr>
        <xdr:cNvPicPr>
          <a:picLocks noChangeAspect="1"/>
        </xdr:cNvPicPr>
      </xdr:nvPicPr>
      <xdr:blipFill>
        <a:blip xmlns:r="http://schemas.openxmlformats.org/officeDocument/2006/relationships" r:embed="rId5"/>
        <a:stretch>
          <a:fillRect/>
        </a:stretch>
      </xdr:blipFill>
      <xdr:spPr>
        <a:xfrm>
          <a:off x="762000" y="14859000"/>
          <a:ext cx="8866667" cy="26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157</xdr:row>
      <xdr:rowOff>0</xdr:rowOff>
    </xdr:from>
    <xdr:to>
      <xdr:col>18</xdr:col>
      <xdr:colOff>37786</xdr:colOff>
      <xdr:row>165</xdr:row>
      <xdr:rowOff>66476</xdr:rowOff>
    </xdr:to>
    <xdr:pic>
      <xdr:nvPicPr>
        <xdr:cNvPr id="7" name="Picture 6">
          <a:extLst>
            <a:ext uri="{FF2B5EF4-FFF2-40B4-BE49-F238E27FC236}">
              <a16:creationId xmlns:a16="http://schemas.microsoft.com/office/drawing/2014/main" id="{7762249F-1266-10E9-1B09-0AEB0FC0DE53}"/>
            </a:ext>
          </a:extLst>
        </xdr:cNvPr>
        <xdr:cNvPicPr>
          <a:picLocks noChangeAspect="1"/>
        </xdr:cNvPicPr>
      </xdr:nvPicPr>
      <xdr:blipFill>
        <a:blip xmlns:r="http://schemas.openxmlformats.org/officeDocument/2006/relationships" r:embed="rId6"/>
        <a:stretch>
          <a:fillRect/>
        </a:stretch>
      </xdr:blipFill>
      <xdr:spPr>
        <a:xfrm>
          <a:off x="762000" y="14478000"/>
          <a:ext cx="2514286" cy="15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166</xdr:row>
      <xdr:rowOff>0</xdr:rowOff>
    </xdr:from>
    <xdr:to>
      <xdr:col>15</xdr:col>
      <xdr:colOff>28333</xdr:colOff>
      <xdr:row>173</xdr:row>
      <xdr:rowOff>133167</xdr:rowOff>
    </xdr:to>
    <xdr:pic>
      <xdr:nvPicPr>
        <xdr:cNvPr id="8" name="Picture 7">
          <a:extLst>
            <a:ext uri="{FF2B5EF4-FFF2-40B4-BE49-F238E27FC236}">
              <a16:creationId xmlns:a16="http://schemas.microsoft.com/office/drawing/2014/main" id="{008EB93E-72E4-4272-13E3-65561B8E13EF}"/>
            </a:ext>
          </a:extLst>
        </xdr:cNvPr>
        <xdr:cNvPicPr>
          <a:picLocks noChangeAspect="1"/>
        </xdr:cNvPicPr>
      </xdr:nvPicPr>
      <xdr:blipFill>
        <a:blip xmlns:r="http://schemas.openxmlformats.org/officeDocument/2006/relationships" r:embed="rId7"/>
        <a:stretch>
          <a:fillRect/>
        </a:stretch>
      </xdr:blipFill>
      <xdr:spPr>
        <a:xfrm>
          <a:off x="762000" y="16192500"/>
          <a:ext cx="1933333" cy="146666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187</xdr:row>
      <xdr:rowOff>0</xdr:rowOff>
    </xdr:from>
    <xdr:to>
      <xdr:col>28</xdr:col>
      <xdr:colOff>104214</xdr:colOff>
      <xdr:row>191</xdr:row>
      <xdr:rowOff>57048</xdr:rowOff>
    </xdr:to>
    <xdr:pic>
      <xdr:nvPicPr>
        <xdr:cNvPr id="9" name="Picture 8">
          <a:extLst>
            <a:ext uri="{FF2B5EF4-FFF2-40B4-BE49-F238E27FC236}">
              <a16:creationId xmlns:a16="http://schemas.microsoft.com/office/drawing/2014/main" id="{71F0EF8A-0296-7535-5404-03E60B78CE7F}"/>
            </a:ext>
          </a:extLst>
        </xdr:cNvPr>
        <xdr:cNvPicPr>
          <a:picLocks noChangeAspect="1"/>
        </xdr:cNvPicPr>
      </xdr:nvPicPr>
      <xdr:blipFill>
        <a:blip xmlns:r="http://schemas.openxmlformats.org/officeDocument/2006/relationships" r:embed="rId8"/>
        <a:stretch>
          <a:fillRect/>
        </a:stretch>
      </xdr:blipFill>
      <xdr:spPr>
        <a:xfrm>
          <a:off x="762000" y="18288000"/>
          <a:ext cx="4485714" cy="81904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227</xdr:row>
      <xdr:rowOff>0</xdr:rowOff>
    </xdr:from>
    <xdr:to>
      <xdr:col>27</xdr:col>
      <xdr:colOff>161381</xdr:colOff>
      <xdr:row>237</xdr:row>
      <xdr:rowOff>47381</xdr:rowOff>
    </xdr:to>
    <xdr:pic>
      <xdr:nvPicPr>
        <xdr:cNvPr id="10" name="Picture 9">
          <a:extLst>
            <a:ext uri="{FF2B5EF4-FFF2-40B4-BE49-F238E27FC236}">
              <a16:creationId xmlns:a16="http://schemas.microsoft.com/office/drawing/2014/main" id="{2560E3DA-066B-D0D9-2A86-13CD143C186F}"/>
            </a:ext>
          </a:extLst>
        </xdr:cNvPr>
        <xdr:cNvPicPr>
          <a:picLocks noChangeAspect="1"/>
        </xdr:cNvPicPr>
      </xdr:nvPicPr>
      <xdr:blipFill>
        <a:blip xmlns:r="http://schemas.openxmlformats.org/officeDocument/2006/relationships" r:embed="rId9"/>
        <a:stretch>
          <a:fillRect/>
        </a:stretch>
      </xdr:blipFill>
      <xdr:spPr>
        <a:xfrm>
          <a:off x="762000" y="25146000"/>
          <a:ext cx="4352381" cy="195238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238</xdr:row>
      <xdr:rowOff>0</xdr:rowOff>
    </xdr:from>
    <xdr:to>
      <xdr:col>15</xdr:col>
      <xdr:colOff>161667</xdr:colOff>
      <xdr:row>241</xdr:row>
      <xdr:rowOff>161833</xdr:rowOff>
    </xdr:to>
    <xdr:pic>
      <xdr:nvPicPr>
        <xdr:cNvPr id="11" name="Picture 10">
          <a:extLst>
            <a:ext uri="{FF2B5EF4-FFF2-40B4-BE49-F238E27FC236}">
              <a16:creationId xmlns:a16="http://schemas.microsoft.com/office/drawing/2014/main" id="{D96D9FC1-9929-B896-1EE6-43AA8463947E}"/>
            </a:ext>
          </a:extLst>
        </xdr:cNvPr>
        <xdr:cNvPicPr>
          <a:picLocks noChangeAspect="1"/>
        </xdr:cNvPicPr>
      </xdr:nvPicPr>
      <xdr:blipFill>
        <a:blip xmlns:r="http://schemas.openxmlformats.org/officeDocument/2006/relationships" r:embed="rId10"/>
        <a:stretch>
          <a:fillRect/>
        </a:stretch>
      </xdr:blipFill>
      <xdr:spPr>
        <a:xfrm>
          <a:off x="762000" y="27241500"/>
          <a:ext cx="2066667" cy="7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243</xdr:row>
      <xdr:rowOff>0</xdr:rowOff>
    </xdr:from>
    <xdr:to>
      <xdr:col>42</xdr:col>
      <xdr:colOff>161024</xdr:colOff>
      <xdr:row>266</xdr:row>
      <xdr:rowOff>18500</xdr:rowOff>
    </xdr:to>
    <xdr:pic>
      <xdr:nvPicPr>
        <xdr:cNvPr id="12" name="Picture 11">
          <a:extLst>
            <a:ext uri="{FF2B5EF4-FFF2-40B4-BE49-F238E27FC236}">
              <a16:creationId xmlns:a16="http://schemas.microsoft.com/office/drawing/2014/main" id="{08A22239-DE20-E6DC-EB3D-D05FDF008D66}"/>
            </a:ext>
          </a:extLst>
        </xdr:cNvPr>
        <xdr:cNvPicPr>
          <a:picLocks noChangeAspect="1"/>
        </xdr:cNvPicPr>
      </xdr:nvPicPr>
      <xdr:blipFill>
        <a:blip xmlns:r="http://schemas.openxmlformats.org/officeDocument/2006/relationships" r:embed="rId11"/>
        <a:stretch>
          <a:fillRect/>
        </a:stretch>
      </xdr:blipFill>
      <xdr:spPr>
        <a:xfrm>
          <a:off x="762000" y="28194000"/>
          <a:ext cx="7209524" cy="44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267</xdr:row>
      <xdr:rowOff>0</xdr:rowOff>
    </xdr:from>
    <xdr:to>
      <xdr:col>72</xdr:col>
      <xdr:colOff>74595</xdr:colOff>
      <xdr:row>323</xdr:row>
      <xdr:rowOff>17714</xdr:rowOff>
    </xdr:to>
    <xdr:pic>
      <xdr:nvPicPr>
        <xdr:cNvPr id="13" name="Picture 12">
          <a:extLst>
            <a:ext uri="{FF2B5EF4-FFF2-40B4-BE49-F238E27FC236}">
              <a16:creationId xmlns:a16="http://schemas.microsoft.com/office/drawing/2014/main" id="{791FD9E7-18A1-7F12-232C-F40A4A81E74C}"/>
            </a:ext>
          </a:extLst>
        </xdr:cNvPr>
        <xdr:cNvPicPr>
          <a:picLocks noChangeAspect="1"/>
        </xdr:cNvPicPr>
      </xdr:nvPicPr>
      <xdr:blipFill>
        <a:blip xmlns:r="http://schemas.openxmlformats.org/officeDocument/2006/relationships" r:embed="rId12"/>
        <a:stretch>
          <a:fillRect/>
        </a:stretch>
      </xdr:blipFill>
      <xdr:spPr>
        <a:xfrm>
          <a:off x="762000" y="32766000"/>
          <a:ext cx="12838095" cy="106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326</xdr:row>
      <xdr:rowOff>0</xdr:rowOff>
    </xdr:from>
    <xdr:to>
      <xdr:col>38</xdr:col>
      <xdr:colOff>84929</xdr:colOff>
      <xdr:row>342</xdr:row>
      <xdr:rowOff>180571</xdr:rowOff>
    </xdr:to>
    <xdr:pic>
      <xdr:nvPicPr>
        <xdr:cNvPr id="14" name="Picture 13">
          <a:extLst>
            <a:ext uri="{FF2B5EF4-FFF2-40B4-BE49-F238E27FC236}">
              <a16:creationId xmlns:a16="http://schemas.microsoft.com/office/drawing/2014/main" id="{970D5433-B9C2-7FFA-CF5D-35DB332E80C7}"/>
            </a:ext>
          </a:extLst>
        </xdr:cNvPr>
        <xdr:cNvPicPr>
          <a:picLocks noChangeAspect="1"/>
        </xdr:cNvPicPr>
      </xdr:nvPicPr>
      <xdr:blipFill>
        <a:blip xmlns:r="http://schemas.openxmlformats.org/officeDocument/2006/relationships" r:embed="rId13"/>
        <a:stretch>
          <a:fillRect/>
        </a:stretch>
      </xdr:blipFill>
      <xdr:spPr>
        <a:xfrm>
          <a:off x="762000" y="44005500"/>
          <a:ext cx="6371429" cy="32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346</xdr:row>
      <xdr:rowOff>0</xdr:rowOff>
    </xdr:from>
    <xdr:to>
      <xdr:col>38</xdr:col>
      <xdr:colOff>37309</xdr:colOff>
      <xdr:row>374</xdr:row>
      <xdr:rowOff>142190</xdr:rowOff>
    </xdr:to>
    <xdr:pic>
      <xdr:nvPicPr>
        <xdr:cNvPr id="15" name="Picture 14">
          <a:extLst>
            <a:ext uri="{FF2B5EF4-FFF2-40B4-BE49-F238E27FC236}">
              <a16:creationId xmlns:a16="http://schemas.microsoft.com/office/drawing/2014/main" id="{6C399C4D-5CF1-4249-89A2-E4068FB47E47}"/>
            </a:ext>
          </a:extLst>
        </xdr:cNvPr>
        <xdr:cNvPicPr>
          <a:picLocks noChangeAspect="1"/>
        </xdr:cNvPicPr>
      </xdr:nvPicPr>
      <xdr:blipFill>
        <a:blip xmlns:r="http://schemas.openxmlformats.org/officeDocument/2006/relationships" r:embed="rId14"/>
        <a:stretch>
          <a:fillRect/>
        </a:stretch>
      </xdr:blipFill>
      <xdr:spPr>
        <a:xfrm>
          <a:off x="762000" y="47815500"/>
          <a:ext cx="6323809" cy="54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109</xdr:row>
      <xdr:rowOff>0</xdr:rowOff>
    </xdr:from>
    <xdr:to>
      <xdr:col>73</xdr:col>
      <xdr:colOff>36476</xdr:colOff>
      <xdr:row>139</xdr:row>
      <xdr:rowOff>56429</xdr:rowOff>
    </xdr:to>
    <xdr:pic>
      <xdr:nvPicPr>
        <xdr:cNvPr id="16" name="Picture 15">
          <a:extLst>
            <a:ext uri="{FF2B5EF4-FFF2-40B4-BE49-F238E27FC236}">
              <a16:creationId xmlns:a16="http://schemas.microsoft.com/office/drawing/2014/main" id="{854FDB21-22CB-06CF-D661-00C008391F91}"/>
            </a:ext>
          </a:extLst>
        </xdr:cNvPr>
        <xdr:cNvPicPr>
          <a:picLocks noChangeAspect="1"/>
        </xdr:cNvPicPr>
      </xdr:nvPicPr>
      <xdr:blipFill>
        <a:blip xmlns:r="http://schemas.openxmlformats.org/officeDocument/2006/relationships" r:embed="rId15"/>
        <a:stretch>
          <a:fillRect/>
        </a:stretch>
      </xdr:blipFill>
      <xdr:spPr>
        <a:xfrm>
          <a:off x="762000" y="11430000"/>
          <a:ext cx="12990476" cy="57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377</xdr:row>
      <xdr:rowOff>0</xdr:rowOff>
    </xdr:from>
    <xdr:to>
      <xdr:col>73</xdr:col>
      <xdr:colOff>55524</xdr:colOff>
      <xdr:row>407</xdr:row>
      <xdr:rowOff>65952</xdr:rowOff>
    </xdr:to>
    <xdr:pic>
      <xdr:nvPicPr>
        <xdr:cNvPr id="17" name="Picture 16">
          <a:extLst>
            <a:ext uri="{FF2B5EF4-FFF2-40B4-BE49-F238E27FC236}">
              <a16:creationId xmlns:a16="http://schemas.microsoft.com/office/drawing/2014/main" id="{5230823C-F268-2FAA-8058-83328466EEE0}"/>
            </a:ext>
          </a:extLst>
        </xdr:cNvPr>
        <xdr:cNvPicPr>
          <a:picLocks noChangeAspect="1"/>
        </xdr:cNvPicPr>
      </xdr:nvPicPr>
      <xdr:blipFill>
        <a:blip xmlns:r="http://schemas.openxmlformats.org/officeDocument/2006/relationships" r:embed="rId16"/>
        <a:stretch>
          <a:fillRect/>
        </a:stretch>
      </xdr:blipFill>
      <xdr:spPr>
        <a:xfrm>
          <a:off x="762000" y="59817000"/>
          <a:ext cx="13009524" cy="57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xdr:row>
      <xdr:rowOff>0</xdr:rowOff>
    </xdr:from>
    <xdr:to>
      <xdr:col>73</xdr:col>
      <xdr:colOff>55524</xdr:colOff>
      <xdr:row>37</xdr:row>
      <xdr:rowOff>65952</xdr:rowOff>
    </xdr:to>
    <xdr:pic>
      <xdr:nvPicPr>
        <xdr:cNvPr id="18" name="Picture 17">
          <a:extLst>
            <a:ext uri="{FF2B5EF4-FFF2-40B4-BE49-F238E27FC236}">
              <a16:creationId xmlns:a16="http://schemas.microsoft.com/office/drawing/2014/main" id="{0BD7AEA1-6CE7-F69B-BA67-4DD274470E65}"/>
            </a:ext>
          </a:extLst>
        </xdr:cNvPr>
        <xdr:cNvPicPr>
          <a:picLocks noChangeAspect="1"/>
        </xdr:cNvPicPr>
      </xdr:nvPicPr>
      <xdr:blipFill>
        <a:blip xmlns:r="http://schemas.openxmlformats.org/officeDocument/2006/relationships" r:embed="rId17"/>
        <a:stretch>
          <a:fillRect/>
        </a:stretch>
      </xdr:blipFill>
      <xdr:spPr>
        <a:xfrm>
          <a:off x="762000" y="1333500"/>
          <a:ext cx="13009524" cy="57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177</xdr:row>
      <xdr:rowOff>0</xdr:rowOff>
    </xdr:from>
    <xdr:to>
      <xdr:col>24</xdr:col>
      <xdr:colOff>161452</xdr:colOff>
      <xdr:row>186</xdr:row>
      <xdr:rowOff>133119</xdr:rowOff>
    </xdr:to>
    <xdr:pic>
      <xdr:nvPicPr>
        <xdr:cNvPr id="19" name="Picture 18">
          <a:extLst>
            <a:ext uri="{FF2B5EF4-FFF2-40B4-BE49-F238E27FC236}">
              <a16:creationId xmlns:a16="http://schemas.microsoft.com/office/drawing/2014/main" id="{F9DB1221-0E0C-DB1D-6D09-D96BD429C5B3}"/>
            </a:ext>
          </a:extLst>
        </xdr:cNvPr>
        <xdr:cNvPicPr>
          <a:picLocks noChangeAspect="1"/>
        </xdr:cNvPicPr>
      </xdr:nvPicPr>
      <xdr:blipFill>
        <a:blip xmlns:r="http://schemas.openxmlformats.org/officeDocument/2006/relationships" r:embed="rId18"/>
        <a:stretch>
          <a:fillRect/>
        </a:stretch>
      </xdr:blipFill>
      <xdr:spPr>
        <a:xfrm>
          <a:off x="762000" y="33147000"/>
          <a:ext cx="3780952" cy="18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411</xdr:row>
      <xdr:rowOff>0</xdr:rowOff>
    </xdr:from>
    <xdr:to>
      <xdr:col>32</xdr:col>
      <xdr:colOff>170786</xdr:colOff>
      <xdr:row>429</xdr:row>
      <xdr:rowOff>151952</xdr:rowOff>
    </xdr:to>
    <xdr:pic>
      <xdr:nvPicPr>
        <xdr:cNvPr id="20" name="Picture 19">
          <a:extLst>
            <a:ext uri="{FF2B5EF4-FFF2-40B4-BE49-F238E27FC236}">
              <a16:creationId xmlns:a16="http://schemas.microsoft.com/office/drawing/2014/main" id="{E3A04CA2-9091-E9AC-A16D-9AE62CD1DCA1}"/>
            </a:ext>
          </a:extLst>
        </xdr:cNvPr>
        <xdr:cNvPicPr>
          <a:picLocks noChangeAspect="1"/>
        </xdr:cNvPicPr>
      </xdr:nvPicPr>
      <xdr:blipFill>
        <a:blip xmlns:r="http://schemas.openxmlformats.org/officeDocument/2006/relationships" r:embed="rId19"/>
        <a:stretch>
          <a:fillRect/>
        </a:stretch>
      </xdr:blipFill>
      <xdr:spPr>
        <a:xfrm>
          <a:off x="762000" y="77152500"/>
          <a:ext cx="5314286" cy="35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490</xdr:row>
      <xdr:rowOff>0</xdr:rowOff>
    </xdr:from>
    <xdr:to>
      <xdr:col>28</xdr:col>
      <xdr:colOff>132786</xdr:colOff>
      <xdr:row>503</xdr:row>
      <xdr:rowOff>152071</xdr:rowOff>
    </xdr:to>
    <xdr:pic>
      <xdr:nvPicPr>
        <xdr:cNvPr id="21" name="Picture 20">
          <a:extLst>
            <a:ext uri="{FF2B5EF4-FFF2-40B4-BE49-F238E27FC236}">
              <a16:creationId xmlns:a16="http://schemas.microsoft.com/office/drawing/2014/main" id="{6BDF1673-0B2C-B2EE-A20D-85E1FCABCE73}"/>
            </a:ext>
          </a:extLst>
        </xdr:cNvPr>
        <xdr:cNvPicPr>
          <a:picLocks noChangeAspect="1"/>
        </xdr:cNvPicPr>
      </xdr:nvPicPr>
      <xdr:blipFill>
        <a:blip xmlns:r="http://schemas.openxmlformats.org/officeDocument/2006/relationships" r:embed="rId20"/>
        <a:stretch>
          <a:fillRect/>
        </a:stretch>
      </xdr:blipFill>
      <xdr:spPr>
        <a:xfrm>
          <a:off x="762000" y="83058000"/>
          <a:ext cx="4514286" cy="26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448</xdr:row>
      <xdr:rowOff>0</xdr:rowOff>
    </xdr:from>
    <xdr:to>
      <xdr:col>34</xdr:col>
      <xdr:colOff>18357</xdr:colOff>
      <xdr:row>461</xdr:row>
      <xdr:rowOff>85405</xdr:rowOff>
    </xdr:to>
    <xdr:pic>
      <xdr:nvPicPr>
        <xdr:cNvPr id="22" name="Picture 21">
          <a:extLst>
            <a:ext uri="{FF2B5EF4-FFF2-40B4-BE49-F238E27FC236}">
              <a16:creationId xmlns:a16="http://schemas.microsoft.com/office/drawing/2014/main" id="{28670167-87A3-28D3-9FED-0C96CC69FD2D}"/>
            </a:ext>
          </a:extLst>
        </xdr:cNvPr>
        <xdr:cNvPicPr>
          <a:picLocks noChangeAspect="1"/>
        </xdr:cNvPicPr>
      </xdr:nvPicPr>
      <xdr:blipFill>
        <a:blip xmlns:r="http://schemas.openxmlformats.org/officeDocument/2006/relationships" r:embed="rId21"/>
        <a:stretch>
          <a:fillRect/>
        </a:stretch>
      </xdr:blipFill>
      <xdr:spPr>
        <a:xfrm>
          <a:off x="762000" y="85534500"/>
          <a:ext cx="5542857" cy="25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511</xdr:row>
      <xdr:rowOff>0</xdr:rowOff>
    </xdr:from>
    <xdr:to>
      <xdr:col>32</xdr:col>
      <xdr:colOff>66024</xdr:colOff>
      <xdr:row>520</xdr:row>
      <xdr:rowOff>85500</xdr:rowOff>
    </xdr:to>
    <xdr:pic>
      <xdr:nvPicPr>
        <xdr:cNvPr id="23" name="Picture 22">
          <a:extLst>
            <a:ext uri="{FF2B5EF4-FFF2-40B4-BE49-F238E27FC236}">
              <a16:creationId xmlns:a16="http://schemas.microsoft.com/office/drawing/2014/main" id="{39C8BA7F-B052-4E4C-AE3A-05ADB1EB0C9C}"/>
            </a:ext>
          </a:extLst>
        </xdr:cNvPr>
        <xdr:cNvPicPr>
          <a:picLocks noChangeAspect="1"/>
        </xdr:cNvPicPr>
      </xdr:nvPicPr>
      <xdr:blipFill>
        <a:blip xmlns:r="http://schemas.openxmlformats.org/officeDocument/2006/relationships" r:embed="rId22"/>
        <a:stretch>
          <a:fillRect/>
        </a:stretch>
      </xdr:blipFill>
      <xdr:spPr>
        <a:xfrm>
          <a:off x="762000" y="91440000"/>
          <a:ext cx="5209524" cy="18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521</xdr:row>
      <xdr:rowOff>0</xdr:rowOff>
    </xdr:from>
    <xdr:to>
      <xdr:col>42</xdr:col>
      <xdr:colOff>132452</xdr:colOff>
      <xdr:row>536</xdr:row>
      <xdr:rowOff>180595</xdr:rowOff>
    </xdr:to>
    <xdr:pic>
      <xdr:nvPicPr>
        <xdr:cNvPr id="24" name="Picture 23">
          <a:extLst>
            <a:ext uri="{FF2B5EF4-FFF2-40B4-BE49-F238E27FC236}">
              <a16:creationId xmlns:a16="http://schemas.microsoft.com/office/drawing/2014/main" id="{93B18A6E-8122-3F4E-1C29-5B6A4491D933}"/>
            </a:ext>
          </a:extLst>
        </xdr:cNvPr>
        <xdr:cNvPicPr>
          <a:picLocks noChangeAspect="1"/>
        </xdr:cNvPicPr>
      </xdr:nvPicPr>
      <xdr:blipFill>
        <a:blip xmlns:r="http://schemas.openxmlformats.org/officeDocument/2006/relationships" r:embed="rId23"/>
        <a:stretch>
          <a:fillRect/>
        </a:stretch>
      </xdr:blipFill>
      <xdr:spPr>
        <a:xfrm>
          <a:off x="762000" y="93345000"/>
          <a:ext cx="7180952" cy="3038095"/>
        </a:xfrm>
        <a:prstGeom prst="rect">
          <a:avLst/>
        </a:prstGeom>
        <a:effectLst>
          <a:outerShdw blurRad="127000" algn="ctr" rotWithShape="0">
            <a:srgbClr val="FF0000">
              <a:alpha val="90000"/>
            </a:srgbClr>
          </a:outerShdw>
        </a:effectLst>
      </xdr:spPr>
    </xdr:pic>
    <xdr:clientData/>
  </xdr:twoCellAnchor>
  <xdr:twoCellAnchor editAs="oneCell">
    <xdr:from>
      <xdr:col>5</xdr:col>
      <xdr:colOff>0</xdr:colOff>
      <xdr:row>433</xdr:row>
      <xdr:rowOff>0</xdr:rowOff>
    </xdr:from>
    <xdr:to>
      <xdr:col>32</xdr:col>
      <xdr:colOff>142214</xdr:colOff>
      <xdr:row>440</xdr:row>
      <xdr:rowOff>1407</xdr:rowOff>
    </xdr:to>
    <xdr:pic>
      <xdr:nvPicPr>
        <xdr:cNvPr id="25" name="Picture 24">
          <a:extLst>
            <a:ext uri="{FF2B5EF4-FFF2-40B4-BE49-F238E27FC236}">
              <a16:creationId xmlns:a16="http://schemas.microsoft.com/office/drawing/2014/main" id="{2D29AAF7-1A0D-AB12-4DF9-389ED8D9BB38}"/>
            </a:ext>
          </a:extLst>
        </xdr:cNvPr>
        <xdr:cNvPicPr>
          <a:picLocks noChangeAspect="1"/>
        </xdr:cNvPicPr>
      </xdr:nvPicPr>
      <xdr:blipFill>
        <a:blip xmlns:r="http://schemas.openxmlformats.org/officeDocument/2006/relationships" r:embed="rId24"/>
        <a:stretch>
          <a:fillRect/>
        </a:stretch>
      </xdr:blipFill>
      <xdr:spPr>
        <a:xfrm>
          <a:off x="762000" y="84963000"/>
          <a:ext cx="5285714" cy="13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542</xdr:row>
      <xdr:rowOff>0</xdr:rowOff>
    </xdr:from>
    <xdr:to>
      <xdr:col>43</xdr:col>
      <xdr:colOff>170524</xdr:colOff>
      <xdr:row>562</xdr:row>
      <xdr:rowOff>142381</xdr:rowOff>
    </xdr:to>
    <xdr:pic>
      <xdr:nvPicPr>
        <xdr:cNvPr id="26" name="Picture 25">
          <a:extLst>
            <a:ext uri="{FF2B5EF4-FFF2-40B4-BE49-F238E27FC236}">
              <a16:creationId xmlns:a16="http://schemas.microsoft.com/office/drawing/2014/main" id="{CC5582D0-4E5C-7AE6-EB1D-DD2E8B33E0B9}"/>
            </a:ext>
          </a:extLst>
        </xdr:cNvPr>
        <xdr:cNvPicPr>
          <a:picLocks noChangeAspect="1"/>
        </xdr:cNvPicPr>
      </xdr:nvPicPr>
      <xdr:blipFill>
        <a:blip xmlns:r="http://schemas.openxmlformats.org/officeDocument/2006/relationships" r:embed="rId25"/>
        <a:stretch>
          <a:fillRect/>
        </a:stretch>
      </xdr:blipFill>
      <xdr:spPr>
        <a:xfrm>
          <a:off x="762000" y="98107500"/>
          <a:ext cx="7409524" cy="395238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563</xdr:row>
      <xdr:rowOff>1</xdr:rowOff>
    </xdr:from>
    <xdr:to>
      <xdr:col>76</xdr:col>
      <xdr:colOff>136500</xdr:colOff>
      <xdr:row>590</xdr:row>
      <xdr:rowOff>77834</xdr:rowOff>
    </xdr:to>
    <xdr:pic>
      <xdr:nvPicPr>
        <xdr:cNvPr id="27" name="Picture 26">
          <a:extLst>
            <a:ext uri="{FF2B5EF4-FFF2-40B4-BE49-F238E27FC236}">
              <a16:creationId xmlns:a16="http://schemas.microsoft.com/office/drawing/2014/main" id="{C2DB2161-1264-C0C2-F6E3-F98CAA646165}"/>
            </a:ext>
          </a:extLst>
        </xdr:cNvPr>
        <xdr:cNvPicPr>
          <a:picLocks noChangeAspect="1"/>
        </xdr:cNvPicPr>
      </xdr:nvPicPr>
      <xdr:blipFill>
        <a:blip xmlns:r="http://schemas.openxmlformats.org/officeDocument/2006/relationships" r:embed="rId26"/>
        <a:stretch>
          <a:fillRect/>
        </a:stretch>
      </xdr:blipFill>
      <xdr:spPr>
        <a:xfrm>
          <a:off x="762000" y="102108001"/>
          <a:ext cx="13662000" cy="5221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604</xdr:row>
      <xdr:rowOff>0</xdr:rowOff>
    </xdr:from>
    <xdr:to>
      <xdr:col>44</xdr:col>
      <xdr:colOff>646</xdr:colOff>
      <xdr:row>626</xdr:row>
      <xdr:rowOff>180429</xdr:rowOff>
    </xdr:to>
    <xdr:pic>
      <xdr:nvPicPr>
        <xdr:cNvPr id="28" name="Picture 27">
          <a:extLst>
            <a:ext uri="{FF2B5EF4-FFF2-40B4-BE49-F238E27FC236}">
              <a16:creationId xmlns:a16="http://schemas.microsoft.com/office/drawing/2014/main" id="{9F326BA7-75E6-CCAE-E329-2DE3DE3C9EAB}"/>
            </a:ext>
          </a:extLst>
        </xdr:cNvPr>
        <xdr:cNvPicPr>
          <a:picLocks noChangeAspect="1"/>
        </xdr:cNvPicPr>
      </xdr:nvPicPr>
      <xdr:blipFill>
        <a:blip xmlns:r="http://schemas.openxmlformats.org/officeDocument/2006/relationships" r:embed="rId27"/>
        <a:stretch>
          <a:fillRect/>
        </a:stretch>
      </xdr:blipFill>
      <xdr:spPr>
        <a:xfrm>
          <a:off x="762000" y="109918500"/>
          <a:ext cx="7428571" cy="43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635</xdr:row>
      <xdr:rowOff>0</xdr:rowOff>
    </xdr:from>
    <xdr:to>
      <xdr:col>41</xdr:col>
      <xdr:colOff>132476</xdr:colOff>
      <xdr:row>644</xdr:row>
      <xdr:rowOff>28357</xdr:rowOff>
    </xdr:to>
    <xdr:pic>
      <xdr:nvPicPr>
        <xdr:cNvPr id="29" name="Picture 28">
          <a:extLst>
            <a:ext uri="{FF2B5EF4-FFF2-40B4-BE49-F238E27FC236}">
              <a16:creationId xmlns:a16="http://schemas.microsoft.com/office/drawing/2014/main" id="{6E8DCA6F-742B-2EC2-33F0-27E03136C0B3}"/>
            </a:ext>
          </a:extLst>
        </xdr:cNvPr>
        <xdr:cNvPicPr>
          <a:picLocks noChangeAspect="1"/>
        </xdr:cNvPicPr>
      </xdr:nvPicPr>
      <xdr:blipFill>
        <a:blip xmlns:r="http://schemas.openxmlformats.org/officeDocument/2006/relationships" r:embed="rId28"/>
        <a:stretch>
          <a:fillRect/>
        </a:stretch>
      </xdr:blipFill>
      <xdr:spPr>
        <a:xfrm>
          <a:off x="762000" y="115824000"/>
          <a:ext cx="6990476" cy="174285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654</xdr:row>
      <xdr:rowOff>0</xdr:rowOff>
    </xdr:from>
    <xdr:to>
      <xdr:col>45</xdr:col>
      <xdr:colOff>113333</xdr:colOff>
      <xdr:row>676</xdr:row>
      <xdr:rowOff>37571</xdr:rowOff>
    </xdr:to>
    <xdr:pic>
      <xdr:nvPicPr>
        <xdr:cNvPr id="30" name="Picture 29">
          <a:extLst>
            <a:ext uri="{FF2B5EF4-FFF2-40B4-BE49-F238E27FC236}">
              <a16:creationId xmlns:a16="http://schemas.microsoft.com/office/drawing/2014/main" id="{61F6FE79-5F69-0048-1046-9E94C561E5C0}"/>
            </a:ext>
          </a:extLst>
        </xdr:cNvPr>
        <xdr:cNvPicPr>
          <a:picLocks noChangeAspect="1"/>
        </xdr:cNvPicPr>
      </xdr:nvPicPr>
      <xdr:blipFill>
        <a:blip xmlns:r="http://schemas.openxmlformats.org/officeDocument/2006/relationships" r:embed="rId29"/>
        <a:stretch>
          <a:fillRect/>
        </a:stretch>
      </xdr:blipFill>
      <xdr:spPr>
        <a:xfrm>
          <a:off x="762000" y="119443500"/>
          <a:ext cx="7733333" cy="42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677</xdr:row>
      <xdr:rowOff>1</xdr:rowOff>
    </xdr:from>
    <xdr:to>
      <xdr:col>76</xdr:col>
      <xdr:colOff>114500</xdr:colOff>
      <xdr:row>700</xdr:row>
      <xdr:rowOff>69834</xdr:rowOff>
    </xdr:to>
    <xdr:pic>
      <xdr:nvPicPr>
        <xdr:cNvPr id="31" name="Picture 30">
          <a:extLst>
            <a:ext uri="{FF2B5EF4-FFF2-40B4-BE49-F238E27FC236}">
              <a16:creationId xmlns:a16="http://schemas.microsoft.com/office/drawing/2014/main" id="{17C8A629-701A-9982-6C49-DEADBEC7F999}"/>
            </a:ext>
          </a:extLst>
        </xdr:cNvPr>
        <xdr:cNvPicPr>
          <a:picLocks noChangeAspect="1"/>
        </xdr:cNvPicPr>
      </xdr:nvPicPr>
      <xdr:blipFill>
        <a:blip xmlns:r="http://schemas.openxmlformats.org/officeDocument/2006/relationships" r:embed="rId30"/>
        <a:stretch>
          <a:fillRect/>
        </a:stretch>
      </xdr:blipFill>
      <xdr:spPr>
        <a:xfrm>
          <a:off x="762000" y="123825001"/>
          <a:ext cx="13640000" cy="4451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706</xdr:row>
      <xdr:rowOff>0</xdr:rowOff>
    </xdr:from>
    <xdr:to>
      <xdr:col>44</xdr:col>
      <xdr:colOff>84786</xdr:colOff>
      <xdr:row>729</xdr:row>
      <xdr:rowOff>66119</xdr:rowOff>
    </xdr:to>
    <xdr:pic>
      <xdr:nvPicPr>
        <xdr:cNvPr id="32" name="Picture 31">
          <a:extLst>
            <a:ext uri="{FF2B5EF4-FFF2-40B4-BE49-F238E27FC236}">
              <a16:creationId xmlns:a16="http://schemas.microsoft.com/office/drawing/2014/main" id="{84BA4783-47C8-2055-074F-8060E0C97BCA}"/>
            </a:ext>
          </a:extLst>
        </xdr:cNvPr>
        <xdr:cNvPicPr>
          <a:picLocks noChangeAspect="1"/>
        </xdr:cNvPicPr>
      </xdr:nvPicPr>
      <xdr:blipFill>
        <a:blip xmlns:r="http://schemas.openxmlformats.org/officeDocument/2006/relationships" r:embed="rId31"/>
        <a:stretch>
          <a:fillRect/>
        </a:stretch>
      </xdr:blipFill>
      <xdr:spPr>
        <a:xfrm>
          <a:off x="762000" y="129349500"/>
          <a:ext cx="7514286" cy="44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737</xdr:row>
      <xdr:rowOff>0</xdr:rowOff>
    </xdr:from>
    <xdr:to>
      <xdr:col>45</xdr:col>
      <xdr:colOff>141905</xdr:colOff>
      <xdr:row>759</xdr:row>
      <xdr:rowOff>9000</xdr:rowOff>
    </xdr:to>
    <xdr:pic>
      <xdr:nvPicPr>
        <xdr:cNvPr id="33" name="Picture 32">
          <a:extLst>
            <a:ext uri="{FF2B5EF4-FFF2-40B4-BE49-F238E27FC236}">
              <a16:creationId xmlns:a16="http://schemas.microsoft.com/office/drawing/2014/main" id="{8CF62BFD-39C5-4ABE-6939-C81B80DDBAEC}"/>
            </a:ext>
          </a:extLst>
        </xdr:cNvPr>
        <xdr:cNvPicPr>
          <a:picLocks noChangeAspect="1"/>
        </xdr:cNvPicPr>
      </xdr:nvPicPr>
      <xdr:blipFill>
        <a:blip xmlns:r="http://schemas.openxmlformats.org/officeDocument/2006/relationships" r:embed="rId32"/>
        <a:stretch>
          <a:fillRect/>
        </a:stretch>
      </xdr:blipFill>
      <xdr:spPr>
        <a:xfrm>
          <a:off x="762000" y="135255000"/>
          <a:ext cx="7761905" cy="42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778</xdr:row>
      <xdr:rowOff>0</xdr:rowOff>
    </xdr:from>
    <xdr:to>
      <xdr:col>31</xdr:col>
      <xdr:colOff>27952</xdr:colOff>
      <xdr:row>802</xdr:row>
      <xdr:rowOff>47048</xdr:rowOff>
    </xdr:to>
    <xdr:pic>
      <xdr:nvPicPr>
        <xdr:cNvPr id="34" name="Picture 33">
          <a:extLst>
            <a:ext uri="{FF2B5EF4-FFF2-40B4-BE49-F238E27FC236}">
              <a16:creationId xmlns:a16="http://schemas.microsoft.com/office/drawing/2014/main" id="{D9D7EC66-B6B7-615A-9CE4-EA3DD94E4050}"/>
            </a:ext>
          </a:extLst>
        </xdr:cNvPr>
        <xdr:cNvPicPr>
          <a:picLocks noChangeAspect="1"/>
        </xdr:cNvPicPr>
      </xdr:nvPicPr>
      <xdr:blipFill>
        <a:blip xmlns:r="http://schemas.openxmlformats.org/officeDocument/2006/relationships" r:embed="rId33"/>
        <a:stretch>
          <a:fillRect/>
        </a:stretch>
      </xdr:blipFill>
      <xdr:spPr>
        <a:xfrm>
          <a:off x="762000" y="140589000"/>
          <a:ext cx="4980952" cy="461904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808</xdr:row>
      <xdr:rowOff>0</xdr:rowOff>
    </xdr:from>
    <xdr:to>
      <xdr:col>29</xdr:col>
      <xdr:colOff>47048</xdr:colOff>
      <xdr:row>822</xdr:row>
      <xdr:rowOff>47286</xdr:rowOff>
    </xdr:to>
    <xdr:pic>
      <xdr:nvPicPr>
        <xdr:cNvPr id="36" name="Picture 35">
          <a:extLst>
            <a:ext uri="{FF2B5EF4-FFF2-40B4-BE49-F238E27FC236}">
              <a16:creationId xmlns:a16="http://schemas.microsoft.com/office/drawing/2014/main" id="{17AFF57E-57D2-4EEB-A48C-C7F4B6079617}"/>
            </a:ext>
          </a:extLst>
        </xdr:cNvPr>
        <xdr:cNvPicPr>
          <a:picLocks noChangeAspect="1"/>
        </xdr:cNvPicPr>
      </xdr:nvPicPr>
      <xdr:blipFill>
        <a:blip xmlns:r="http://schemas.openxmlformats.org/officeDocument/2006/relationships" r:embed="rId34"/>
        <a:stretch>
          <a:fillRect/>
        </a:stretch>
      </xdr:blipFill>
      <xdr:spPr>
        <a:xfrm>
          <a:off x="762000" y="146304000"/>
          <a:ext cx="4619048" cy="271428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831</xdr:row>
      <xdr:rowOff>0</xdr:rowOff>
    </xdr:from>
    <xdr:to>
      <xdr:col>33</xdr:col>
      <xdr:colOff>85048</xdr:colOff>
      <xdr:row>854</xdr:row>
      <xdr:rowOff>66119</xdr:rowOff>
    </xdr:to>
    <xdr:pic>
      <xdr:nvPicPr>
        <xdr:cNvPr id="38" name="Picture 37">
          <a:extLst>
            <a:ext uri="{FF2B5EF4-FFF2-40B4-BE49-F238E27FC236}">
              <a16:creationId xmlns:a16="http://schemas.microsoft.com/office/drawing/2014/main" id="{E24372B0-9333-437E-4113-134D4C46A0D6}"/>
            </a:ext>
          </a:extLst>
        </xdr:cNvPr>
        <xdr:cNvPicPr>
          <a:picLocks noChangeAspect="1"/>
        </xdr:cNvPicPr>
      </xdr:nvPicPr>
      <xdr:blipFill>
        <a:blip xmlns:r="http://schemas.openxmlformats.org/officeDocument/2006/relationships" r:embed="rId35"/>
        <a:stretch>
          <a:fillRect/>
        </a:stretch>
      </xdr:blipFill>
      <xdr:spPr>
        <a:xfrm>
          <a:off x="762000" y="150685500"/>
          <a:ext cx="5419048" cy="44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855</xdr:row>
      <xdr:rowOff>0</xdr:rowOff>
    </xdr:from>
    <xdr:to>
      <xdr:col>78</xdr:col>
      <xdr:colOff>173500</xdr:colOff>
      <xdr:row>896</xdr:row>
      <xdr:rowOff>109500</xdr:rowOff>
    </xdr:to>
    <xdr:pic>
      <xdr:nvPicPr>
        <xdr:cNvPr id="39" name="Picture 38">
          <a:extLst>
            <a:ext uri="{FF2B5EF4-FFF2-40B4-BE49-F238E27FC236}">
              <a16:creationId xmlns:a16="http://schemas.microsoft.com/office/drawing/2014/main" id="{8F15055E-FD84-5332-05D8-7C7DE513E68B}"/>
            </a:ext>
          </a:extLst>
        </xdr:cNvPr>
        <xdr:cNvPicPr>
          <a:picLocks noChangeAspect="1"/>
        </xdr:cNvPicPr>
      </xdr:nvPicPr>
      <xdr:blipFill>
        <a:blip xmlns:r="http://schemas.openxmlformats.org/officeDocument/2006/relationships" r:embed="rId36"/>
        <a:stretch>
          <a:fillRect/>
        </a:stretch>
      </xdr:blipFill>
      <xdr:spPr>
        <a:xfrm>
          <a:off x="762000" y="155257500"/>
          <a:ext cx="14080000" cy="792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765</xdr:row>
      <xdr:rowOff>0</xdr:rowOff>
    </xdr:from>
    <xdr:to>
      <xdr:col>42</xdr:col>
      <xdr:colOff>56262</xdr:colOff>
      <xdr:row>775</xdr:row>
      <xdr:rowOff>171190</xdr:rowOff>
    </xdr:to>
    <xdr:pic>
      <xdr:nvPicPr>
        <xdr:cNvPr id="41" name="Picture 40">
          <a:extLst>
            <a:ext uri="{FF2B5EF4-FFF2-40B4-BE49-F238E27FC236}">
              <a16:creationId xmlns:a16="http://schemas.microsoft.com/office/drawing/2014/main" id="{EE14C4D8-47C2-B689-1914-17DED1BB143D}"/>
            </a:ext>
          </a:extLst>
        </xdr:cNvPr>
        <xdr:cNvPicPr>
          <a:picLocks noChangeAspect="1"/>
        </xdr:cNvPicPr>
      </xdr:nvPicPr>
      <xdr:blipFill>
        <a:blip xmlns:r="http://schemas.openxmlformats.org/officeDocument/2006/relationships" r:embed="rId37"/>
        <a:stretch>
          <a:fillRect/>
        </a:stretch>
      </xdr:blipFill>
      <xdr:spPr>
        <a:xfrm>
          <a:off x="762000" y="140589000"/>
          <a:ext cx="7104762" cy="20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902</xdr:row>
      <xdr:rowOff>0</xdr:rowOff>
    </xdr:from>
    <xdr:to>
      <xdr:col>38</xdr:col>
      <xdr:colOff>151595</xdr:colOff>
      <xdr:row>914</xdr:row>
      <xdr:rowOff>123524</xdr:rowOff>
    </xdr:to>
    <xdr:pic>
      <xdr:nvPicPr>
        <xdr:cNvPr id="42" name="Picture 41">
          <a:extLst>
            <a:ext uri="{FF2B5EF4-FFF2-40B4-BE49-F238E27FC236}">
              <a16:creationId xmlns:a16="http://schemas.microsoft.com/office/drawing/2014/main" id="{DA2FBCD0-95CB-999B-F1C5-717D36EBD7D6}"/>
            </a:ext>
          </a:extLst>
        </xdr:cNvPr>
        <xdr:cNvPicPr>
          <a:picLocks noChangeAspect="1"/>
        </xdr:cNvPicPr>
      </xdr:nvPicPr>
      <xdr:blipFill>
        <a:blip xmlns:r="http://schemas.openxmlformats.org/officeDocument/2006/relationships" r:embed="rId38"/>
        <a:stretch>
          <a:fillRect/>
        </a:stretch>
      </xdr:blipFill>
      <xdr:spPr>
        <a:xfrm>
          <a:off x="762000" y="166687500"/>
          <a:ext cx="6438095" cy="24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469</xdr:row>
      <xdr:rowOff>0</xdr:rowOff>
    </xdr:from>
    <xdr:to>
      <xdr:col>44</xdr:col>
      <xdr:colOff>113357</xdr:colOff>
      <xdr:row>482</xdr:row>
      <xdr:rowOff>37786</xdr:rowOff>
    </xdr:to>
    <xdr:pic>
      <xdr:nvPicPr>
        <xdr:cNvPr id="43" name="Picture 42">
          <a:extLst>
            <a:ext uri="{FF2B5EF4-FFF2-40B4-BE49-F238E27FC236}">
              <a16:creationId xmlns:a16="http://schemas.microsoft.com/office/drawing/2014/main" id="{E938E1D7-F1C6-1095-ABC9-50C2821598CC}"/>
            </a:ext>
          </a:extLst>
        </xdr:cNvPr>
        <xdr:cNvPicPr>
          <a:picLocks noChangeAspect="1"/>
        </xdr:cNvPicPr>
      </xdr:nvPicPr>
      <xdr:blipFill>
        <a:blip xmlns:r="http://schemas.openxmlformats.org/officeDocument/2006/relationships" r:embed="rId39"/>
        <a:stretch>
          <a:fillRect/>
        </a:stretch>
      </xdr:blipFill>
      <xdr:spPr>
        <a:xfrm>
          <a:off x="762000" y="88201500"/>
          <a:ext cx="7542857" cy="251428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924</xdr:row>
      <xdr:rowOff>0</xdr:rowOff>
    </xdr:from>
    <xdr:to>
      <xdr:col>29</xdr:col>
      <xdr:colOff>113714</xdr:colOff>
      <xdr:row>931</xdr:row>
      <xdr:rowOff>152214</xdr:rowOff>
    </xdr:to>
    <xdr:pic>
      <xdr:nvPicPr>
        <xdr:cNvPr id="44" name="Picture 43">
          <a:extLst>
            <a:ext uri="{FF2B5EF4-FFF2-40B4-BE49-F238E27FC236}">
              <a16:creationId xmlns:a16="http://schemas.microsoft.com/office/drawing/2014/main" id="{FD1938D5-9C9B-E5C2-8CD0-5B07F45B7404}"/>
            </a:ext>
          </a:extLst>
        </xdr:cNvPr>
        <xdr:cNvPicPr>
          <a:picLocks noChangeAspect="1"/>
        </xdr:cNvPicPr>
      </xdr:nvPicPr>
      <xdr:blipFill>
        <a:blip xmlns:r="http://schemas.openxmlformats.org/officeDocument/2006/relationships" r:embed="rId40"/>
        <a:stretch>
          <a:fillRect/>
        </a:stretch>
      </xdr:blipFill>
      <xdr:spPr>
        <a:xfrm>
          <a:off x="762000" y="174879000"/>
          <a:ext cx="4685714" cy="14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940</xdr:row>
      <xdr:rowOff>0</xdr:rowOff>
    </xdr:from>
    <xdr:to>
      <xdr:col>38</xdr:col>
      <xdr:colOff>84929</xdr:colOff>
      <xdr:row>965</xdr:row>
      <xdr:rowOff>85119</xdr:rowOff>
    </xdr:to>
    <xdr:pic>
      <xdr:nvPicPr>
        <xdr:cNvPr id="35" name="Picture 34">
          <a:extLst>
            <a:ext uri="{FF2B5EF4-FFF2-40B4-BE49-F238E27FC236}">
              <a16:creationId xmlns:a16="http://schemas.microsoft.com/office/drawing/2014/main" id="{B1619A6C-2644-760F-D88E-2B5FBE16733C}"/>
            </a:ext>
          </a:extLst>
        </xdr:cNvPr>
        <xdr:cNvPicPr>
          <a:picLocks noChangeAspect="1"/>
        </xdr:cNvPicPr>
      </xdr:nvPicPr>
      <xdr:blipFill>
        <a:blip xmlns:r="http://schemas.openxmlformats.org/officeDocument/2006/relationships" r:embed="rId41"/>
        <a:stretch>
          <a:fillRect/>
        </a:stretch>
      </xdr:blipFill>
      <xdr:spPr>
        <a:xfrm>
          <a:off x="762000" y="177927000"/>
          <a:ext cx="6371429" cy="48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980</xdr:row>
      <xdr:rowOff>0</xdr:rowOff>
    </xdr:from>
    <xdr:to>
      <xdr:col>70</xdr:col>
      <xdr:colOff>169881</xdr:colOff>
      <xdr:row>1001</xdr:row>
      <xdr:rowOff>161405</xdr:rowOff>
    </xdr:to>
    <xdr:pic>
      <xdr:nvPicPr>
        <xdr:cNvPr id="40" name="Picture 39">
          <a:extLst>
            <a:ext uri="{FF2B5EF4-FFF2-40B4-BE49-F238E27FC236}">
              <a16:creationId xmlns:a16="http://schemas.microsoft.com/office/drawing/2014/main" id="{E493E279-B366-65FC-D25B-D4394DE61BC7}"/>
            </a:ext>
          </a:extLst>
        </xdr:cNvPr>
        <xdr:cNvPicPr>
          <a:picLocks noChangeAspect="1"/>
        </xdr:cNvPicPr>
      </xdr:nvPicPr>
      <xdr:blipFill>
        <a:blip xmlns:r="http://schemas.openxmlformats.org/officeDocument/2006/relationships" r:embed="rId42"/>
        <a:stretch>
          <a:fillRect/>
        </a:stretch>
      </xdr:blipFill>
      <xdr:spPr>
        <a:xfrm>
          <a:off x="762000" y="185356500"/>
          <a:ext cx="12552381" cy="41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1003</xdr:row>
      <xdr:rowOff>0</xdr:rowOff>
    </xdr:from>
    <xdr:to>
      <xdr:col>56</xdr:col>
      <xdr:colOff>179738</xdr:colOff>
      <xdr:row>1056</xdr:row>
      <xdr:rowOff>170167</xdr:rowOff>
    </xdr:to>
    <xdr:pic>
      <xdr:nvPicPr>
        <xdr:cNvPr id="45" name="Picture 44">
          <a:extLst>
            <a:ext uri="{FF2B5EF4-FFF2-40B4-BE49-F238E27FC236}">
              <a16:creationId xmlns:a16="http://schemas.microsoft.com/office/drawing/2014/main" id="{30E30C6D-0CA2-E82A-510F-C57A64424F83}"/>
            </a:ext>
          </a:extLst>
        </xdr:cNvPr>
        <xdr:cNvPicPr>
          <a:picLocks noChangeAspect="1"/>
        </xdr:cNvPicPr>
      </xdr:nvPicPr>
      <xdr:blipFill>
        <a:blip xmlns:r="http://schemas.openxmlformats.org/officeDocument/2006/relationships" r:embed="rId43"/>
        <a:stretch>
          <a:fillRect/>
        </a:stretch>
      </xdr:blipFill>
      <xdr:spPr>
        <a:xfrm>
          <a:off x="762000" y="189547500"/>
          <a:ext cx="9895238" cy="1026666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971</xdr:row>
      <xdr:rowOff>0</xdr:rowOff>
    </xdr:from>
    <xdr:to>
      <xdr:col>65</xdr:col>
      <xdr:colOff>150952</xdr:colOff>
      <xdr:row>978</xdr:row>
      <xdr:rowOff>152214</xdr:rowOff>
    </xdr:to>
    <xdr:pic>
      <xdr:nvPicPr>
        <xdr:cNvPr id="46" name="Picture 45">
          <a:extLst>
            <a:ext uri="{FF2B5EF4-FFF2-40B4-BE49-F238E27FC236}">
              <a16:creationId xmlns:a16="http://schemas.microsoft.com/office/drawing/2014/main" id="{2C9CC7B5-A76A-10EB-092F-BF17C746F0EB}"/>
            </a:ext>
          </a:extLst>
        </xdr:cNvPr>
        <xdr:cNvPicPr>
          <a:picLocks noChangeAspect="1"/>
        </xdr:cNvPicPr>
      </xdr:nvPicPr>
      <xdr:blipFill>
        <a:blip xmlns:r="http://schemas.openxmlformats.org/officeDocument/2006/relationships" r:embed="rId44"/>
        <a:stretch>
          <a:fillRect/>
        </a:stretch>
      </xdr:blipFill>
      <xdr:spPr>
        <a:xfrm>
          <a:off x="762000" y="183832500"/>
          <a:ext cx="11580952" cy="14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1106</xdr:row>
      <xdr:rowOff>0</xdr:rowOff>
    </xdr:from>
    <xdr:to>
      <xdr:col>65</xdr:col>
      <xdr:colOff>150952</xdr:colOff>
      <xdr:row>1113</xdr:row>
      <xdr:rowOff>152214</xdr:rowOff>
    </xdr:to>
    <xdr:pic>
      <xdr:nvPicPr>
        <xdr:cNvPr id="47" name="Picture 46">
          <a:extLst>
            <a:ext uri="{FF2B5EF4-FFF2-40B4-BE49-F238E27FC236}">
              <a16:creationId xmlns:a16="http://schemas.microsoft.com/office/drawing/2014/main" id="{2D2A36CB-7723-5B39-438E-1C171FDA940E}"/>
            </a:ext>
          </a:extLst>
        </xdr:cNvPr>
        <xdr:cNvPicPr>
          <a:picLocks noChangeAspect="1"/>
        </xdr:cNvPicPr>
      </xdr:nvPicPr>
      <xdr:blipFill>
        <a:blip xmlns:r="http://schemas.openxmlformats.org/officeDocument/2006/relationships" r:embed="rId45"/>
        <a:stretch>
          <a:fillRect/>
        </a:stretch>
      </xdr:blipFill>
      <xdr:spPr>
        <a:xfrm>
          <a:off x="762000" y="199834500"/>
          <a:ext cx="11580952" cy="14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1069</xdr:row>
      <xdr:rowOff>0</xdr:rowOff>
    </xdr:from>
    <xdr:to>
      <xdr:col>56</xdr:col>
      <xdr:colOff>170214</xdr:colOff>
      <xdr:row>1104</xdr:row>
      <xdr:rowOff>142024</xdr:rowOff>
    </xdr:to>
    <xdr:pic>
      <xdr:nvPicPr>
        <xdr:cNvPr id="48" name="Picture 47">
          <a:extLst>
            <a:ext uri="{FF2B5EF4-FFF2-40B4-BE49-F238E27FC236}">
              <a16:creationId xmlns:a16="http://schemas.microsoft.com/office/drawing/2014/main" id="{28B5A3B3-56AC-E1CB-97DA-17807F4CAB42}"/>
            </a:ext>
          </a:extLst>
        </xdr:cNvPr>
        <xdr:cNvPicPr>
          <a:picLocks noChangeAspect="1"/>
        </xdr:cNvPicPr>
      </xdr:nvPicPr>
      <xdr:blipFill>
        <a:blip xmlns:r="http://schemas.openxmlformats.org/officeDocument/2006/relationships" r:embed="rId46"/>
        <a:stretch>
          <a:fillRect/>
        </a:stretch>
      </xdr:blipFill>
      <xdr:spPr>
        <a:xfrm>
          <a:off x="762000" y="202120500"/>
          <a:ext cx="9885714" cy="6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1115</xdr:row>
      <xdr:rowOff>0</xdr:rowOff>
    </xdr:from>
    <xdr:to>
      <xdr:col>70</xdr:col>
      <xdr:colOff>169881</xdr:colOff>
      <xdr:row>1136</xdr:row>
      <xdr:rowOff>75690</xdr:rowOff>
    </xdr:to>
    <xdr:pic>
      <xdr:nvPicPr>
        <xdr:cNvPr id="50" name="Picture 49">
          <a:extLst>
            <a:ext uri="{FF2B5EF4-FFF2-40B4-BE49-F238E27FC236}">
              <a16:creationId xmlns:a16="http://schemas.microsoft.com/office/drawing/2014/main" id="{9387E601-8258-959F-3127-622E593C5298}"/>
            </a:ext>
          </a:extLst>
        </xdr:cNvPr>
        <xdr:cNvPicPr>
          <a:picLocks noChangeAspect="1"/>
        </xdr:cNvPicPr>
      </xdr:nvPicPr>
      <xdr:blipFill>
        <a:blip xmlns:r="http://schemas.openxmlformats.org/officeDocument/2006/relationships" r:embed="rId47"/>
        <a:stretch>
          <a:fillRect/>
        </a:stretch>
      </xdr:blipFill>
      <xdr:spPr>
        <a:xfrm>
          <a:off x="762000" y="209169000"/>
          <a:ext cx="12552381" cy="40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1060</xdr:row>
      <xdr:rowOff>0</xdr:rowOff>
    </xdr:from>
    <xdr:to>
      <xdr:col>65</xdr:col>
      <xdr:colOff>150952</xdr:colOff>
      <xdr:row>1067</xdr:row>
      <xdr:rowOff>152214</xdr:rowOff>
    </xdr:to>
    <xdr:pic>
      <xdr:nvPicPr>
        <xdr:cNvPr id="51" name="Picture 50">
          <a:extLst>
            <a:ext uri="{FF2B5EF4-FFF2-40B4-BE49-F238E27FC236}">
              <a16:creationId xmlns:a16="http://schemas.microsoft.com/office/drawing/2014/main" id="{1ACB3979-B7D7-4F32-6A8F-697F88C83152}"/>
            </a:ext>
          </a:extLst>
        </xdr:cNvPr>
        <xdr:cNvPicPr>
          <a:picLocks noChangeAspect="1"/>
        </xdr:cNvPicPr>
      </xdr:nvPicPr>
      <xdr:blipFill>
        <a:blip xmlns:r="http://schemas.openxmlformats.org/officeDocument/2006/relationships" r:embed="rId48"/>
        <a:stretch>
          <a:fillRect/>
        </a:stretch>
      </xdr:blipFill>
      <xdr:spPr>
        <a:xfrm>
          <a:off x="762000" y="213360000"/>
          <a:ext cx="11580952" cy="1485714"/>
        </a:xfrm>
        <a:prstGeom prst="rect">
          <a:avLst/>
        </a:prstGeom>
        <a:effectLst>
          <a:outerShdw blurRad="63500" algn="ctr" rotWithShape="0">
            <a:srgbClr val="000000">
              <a:alpha val="95000"/>
            </a:srgbClr>
          </a:outerShdw>
        </a:effectLst>
      </xdr:spPr>
    </xdr:pic>
    <xdr:clientData/>
  </xdr:twoCellAnchor>
  <xdr:twoCellAnchor>
    <xdr:from>
      <xdr:col>14</xdr:col>
      <xdr:colOff>179294</xdr:colOff>
      <xdr:row>974</xdr:row>
      <xdr:rowOff>56029</xdr:rowOff>
    </xdr:from>
    <xdr:to>
      <xdr:col>66</xdr:col>
      <xdr:colOff>179294</xdr:colOff>
      <xdr:row>990</xdr:row>
      <xdr:rowOff>145676</xdr:rowOff>
    </xdr:to>
    <xdr:cxnSp macro="">
      <xdr:nvCxnSpPr>
        <xdr:cNvPr id="37" name="Straight Arrow Connector 36">
          <a:extLst>
            <a:ext uri="{FF2B5EF4-FFF2-40B4-BE49-F238E27FC236}">
              <a16:creationId xmlns:a16="http://schemas.microsoft.com/office/drawing/2014/main" id="{C1304C1E-DB12-4CAD-9592-264F7ECF1228}"/>
            </a:ext>
          </a:extLst>
        </xdr:cNvPr>
        <xdr:cNvCxnSpPr/>
      </xdr:nvCxnSpPr>
      <xdr:spPr>
        <a:xfrm>
          <a:off x="2655794" y="184460029"/>
          <a:ext cx="8572500" cy="3137647"/>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185119</xdr:colOff>
      <xdr:row>995</xdr:row>
      <xdr:rowOff>179294</xdr:rowOff>
    </xdr:from>
    <xdr:to>
      <xdr:col>74</xdr:col>
      <xdr:colOff>151841</xdr:colOff>
      <xdr:row>1003</xdr:row>
      <xdr:rowOff>0</xdr:rowOff>
    </xdr:to>
    <xdr:cxnSp macro="">
      <xdr:nvCxnSpPr>
        <xdr:cNvPr id="55" name="Straight Arrow Connector 54">
          <a:extLst>
            <a:ext uri="{FF2B5EF4-FFF2-40B4-BE49-F238E27FC236}">
              <a16:creationId xmlns:a16="http://schemas.microsoft.com/office/drawing/2014/main" id="{34C69322-12F1-4075-8AF1-AA7FCF3D0886}"/>
            </a:ext>
          </a:extLst>
        </xdr:cNvPr>
        <xdr:cNvCxnSpPr>
          <a:endCxn id="45" idx="0"/>
        </xdr:cNvCxnSpPr>
      </xdr:nvCxnSpPr>
      <xdr:spPr>
        <a:xfrm flipH="1">
          <a:off x="5709619" y="188583794"/>
          <a:ext cx="7015222" cy="134470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180357</xdr:colOff>
      <xdr:row>1043</xdr:row>
      <xdr:rowOff>89647</xdr:rowOff>
    </xdr:from>
    <xdr:to>
      <xdr:col>61</xdr:col>
      <xdr:colOff>140634</xdr:colOff>
      <xdr:row>1069</xdr:row>
      <xdr:rowOff>0</xdr:rowOff>
    </xdr:to>
    <xdr:cxnSp macro="">
      <xdr:nvCxnSpPr>
        <xdr:cNvPr id="57" name="Straight Arrow Connector 56">
          <a:extLst>
            <a:ext uri="{FF2B5EF4-FFF2-40B4-BE49-F238E27FC236}">
              <a16:creationId xmlns:a16="http://schemas.microsoft.com/office/drawing/2014/main" id="{A54C635A-4E4A-4F9B-91E8-F8A7AD257C5D}"/>
            </a:ext>
          </a:extLst>
        </xdr:cNvPr>
        <xdr:cNvCxnSpPr>
          <a:endCxn id="48" idx="0"/>
        </xdr:cNvCxnSpPr>
      </xdr:nvCxnSpPr>
      <xdr:spPr>
        <a:xfrm flipH="1">
          <a:off x="5704857" y="197638147"/>
          <a:ext cx="4532277" cy="4482353"/>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44824</xdr:colOff>
      <xdr:row>1063</xdr:row>
      <xdr:rowOff>56029</xdr:rowOff>
    </xdr:from>
    <xdr:to>
      <xdr:col>51</xdr:col>
      <xdr:colOff>107017</xdr:colOff>
      <xdr:row>1093</xdr:row>
      <xdr:rowOff>78441</xdr:rowOff>
    </xdr:to>
    <xdr:cxnSp macro="">
      <xdr:nvCxnSpPr>
        <xdr:cNvPr id="59" name="Straight Arrow Connector 58">
          <a:extLst>
            <a:ext uri="{FF2B5EF4-FFF2-40B4-BE49-F238E27FC236}">
              <a16:creationId xmlns:a16="http://schemas.microsoft.com/office/drawing/2014/main" id="{DCD14C2E-D8C9-4123-80FA-9834F97EC5F3}"/>
            </a:ext>
          </a:extLst>
        </xdr:cNvPr>
        <xdr:cNvCxnSpPr/>
      </xdr:nvCxnSpPr>
      <xdr:spPr>
        <a:xfrm flipH="1">
          <a:off x="2521324" y="201033529"/>
          <a:ext cx="5777193" cy="5737412"/>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44824</xdr:colOff>
      <xdr:row>1063</xdr:row>
      <xdr:rowOff>56029</xdr:rowOff>
    </xdr:from>
    <xdr:to>
      <xdr:col>61</xdr:col>
      <xdr:colOff>17371</xdr:colOff>
      <xdr:row>1093</xdr:row>
      <xdr:rowOff>78441</xdr:rowOff>
    </xdr:to>
    <xdr:cxnSp macro="">
      <xdr:nvCxnSpPr>
        <xdr:cNvPr id="61" name="Straight Arrow Connector 60">
          <a:extLst>
            <a:ext uri="{FF2B5EF4-FFF2-40B4-BE49-F238E27FC236}">
              <a16:creationId xmlns:a16="http://schemas.microsoft.com/office/drawing/2014/main" id="{1E5E8F39-A273-4CB8-AC9D-77FFC6EA379E}"/>
            </a:ext>
          </a:extLst>
        </xdr:cNvPr>
        <xdr:cNvCxnSpPr/>
      </xdr:nvCxnSpPr>
      <xdr:spPr>
        <a:xfrm flipH="1">
          <a:off x="4045324" y="201033529"/>
          <a:ext cx="6068547" cy="5737412"/>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129429</xdr:colOff>
      <xdr:row>1109</xdr:row>
      <xdr:rowOff>56029</xdr:rowOff>
    </xdr:from>
    <xdr:to>
      <xdr:col>70</xdr:col>
      <xdr:colOff>179294</xdr:colOff>
      <xdr:row>1122</xdr:row>
      <xdr:rowOff>56029</xdr:rowOff>
    </xdr:to>
    <xdr:cxnSp macro="">
      <xdr:nvCxnSpPr>
        <xdr:cNvPr id="63" name="Straight Arrow Connector 62">
          <a:extLst>
            <a:ext uri="{FF2B5EF4-FFF2-40B4-BE49-F238E27FC236}">
              <a16:creationId xmlns:a16="http://schemas.microsoft.com/office/drawing/2014/main" id="{7C6C128C-60DD-4388-81AE-611847476FBF}"/>
            </a:ext>
          </a:extLst>
        </xdr:cNvPr>
        <xdr:cNvCxnSpPr/>
      </xdr:nvCxnSpPr>
      <xdr:spPr>
        <a:xfrm>
          <a:off x="11749929" y="209796529"/>
          <a:ext cx="240365" cy="24765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1142</xdr:row>
      <xdr:rowOff>0</xdr:rowOff>
    </xdr:from>
    <xdr:to>
      <xdr:col>29</xdr:col>
      <xdr:colOff>132762</xdr:colOff>
      <xdr:row>1146</xdr:row>
      <xdr:rowOff>28476</xdr:rowOff>
    </xdr:to>
    <xdr:pic>
      <xdr:nvPicPr>
        <xdr:cNvPr id="49" name="Picture 48">
          <a:extLst>
            <a:ext uri="{FF2B5EF4-FFF2-40B4-BE49-F238E27FC236}">
              <a16:creationId xmlns:a16="http://schemas.microsoft.com/office/drawing/2014/main" id="{750E96E3-6529-569A-086E-85B0B5DBE98F}"/>
            </a:ext>
          </a:extLst>
        </xdr:cNvPr>
        <xdr:cNvPicPr>
          <a:picLocks noChangeAspect="1"/>
        </xdr:cNvPicPr>
      </xdr:nvPicPr>
      <xdr:blipFill>
        <a:blip xmlns:r="http://schemas.openxmlformats.org/officeDocument/2006/relationships" r:embed="rId49"/>
        <a:stretch>
          <a:fillRect/>
        </a:stretch>
      </xdr:blipFill>
      <xdr:spPr>
        <a:xfrm>
          <a:off x="762000" y="216408000"/>
          <a:ext cx="4704762" cy="7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1191</xdr:row>
      <xdr:rowOff>0</xdr:rowOff>
    </xdr:from>
    <xdr:to>
      <xdr:col>38</xdr:col>
      <xdr:colOff>132548</xdr:colOff>
      <xdr:row>1219</xdr:row>
      <xdr:rowOff>142190</xdr:rowOff>
    </xdr:to>
    <xdr:pic>
      <xdr:nvPicPr>
        <xdr:cNvPr id="52" name="Picture 51">
          <a:extLst>
            <a:ext uri="{FF2B5EF4-FFF2-40B4-BE49-F238E27FC236}">
              <a16:creationId xmlns:a16="http://schemas.microsoft.com/office/drawing/2014/main" id="{E1F3AD6A-1A13-D95F-41B8-8F11D593EF43}"/>
            </a:ext>
          </a:extLst>
        </xdr:cNvPr>
        <xdr:cNvPicPr>
          <a:picLocks noChangeAspect="1"/>
        </xdr:cNvPicPr>
      </xdr:nvPicPr>
      <xdr:blipFill>
        <a:blip xmlns:r="http://schemas.openxmlformats.org/officeDocument/2006/relationships" r:embed="rId50"/>
        <a:stretch>
          <a:fillRect/>
        </a:stretch>
      </xdr:blipFill>
      <xdr:spPr>
        <a:xfrm>
          <a:off x="762000" y="226885500"/>
          <a:ext cx="6419048" cy="54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1224</xdr:row>
      <xdr:rowOff>0</xdr:rowOff>
    </xdr:from>
    <xdr:to>
      <xdr:col>32</xdr:col>
      <xdr:colOff>66024</xdr:colOff>
      <xdr:row>1230</xdr:row>
      <xdr:rowOff>171286</xdr:rowOff>
    </xdr:to>
    <xdr:pic>
      <xdr:nvPicPr>
        <xdr:cNvPr id="53" name="Picture 52">
          <a:extLst>
            <a:ext uri="{FF2B5EF4-FFF2-40B4-BE49-F238E27FC236}">
              <a16:creationId xmlns:a16="http://schemas.microsoft.com/office/drawing/2014/main" id="{DE720566-9451-E131-0411-7B0B4372D460}"/>
            </a:ext>
          </a:extLst>
        </xdr:cNvPr>
        <xdr:cNvPicPr>
          <a:picLocks noChangeAspect="1"/>
        </xdr:cNvPicPr>
      </xdr:nvPicPr>
      <xdr:blipFill>
        <a:blip xmlns:r="http://schemas.openxmlformats.org/officeDocument/2006/relationships" r:embed="rId51"/>
        <a:stretch>
          <a:fillRect/>
        </a:stretch>
      </xdr:blipFill>
      <xdr:spPr>
        <a:xfrm>
          <a:off x="762000" y="233172000"/>
          <a:ext cx="5209524" cy="131428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1243</xdr:row>
      <xdr:rowOff>0</xdr:rowOff>
    </xdr:from>
    <xdr:to>
      <xdr:col>49</xdr:col>
      <xdr:colOff>179905</xdr:colOff>
      <xdr:row>1279</xdr:row>
      <xdr:rowOff>75333</xdr:rowOff>
    </xdr:to>
    <xdr:pic>
      <xdr:nvPicPr>
        <xdr:cNvPr id="54" name="Picture 53">
          <a:extLst>
            <a:ext uri="{FF2B5EF4-FFF2-40B4-BE49-F238E27FC236}">
              <a16:creationId xmlns:a16="http://schemas.microsoft.com/office/drawing/2014/main" id="{016FEBEA-0DBF-45EC-7CAD-EB427B324335}"/>
            </a:ext>
          </a:extLst>
        </xdr:cNvPr>
        <xdr:cNvPicPr>
          <a:picLocks noChangeAspect="1"/>
        </xdr:cNvPicPr>
      </xdr:nvPicPr>
      <xdr:blipFill>
        <a:blip xmlns:r="http://schemas.openxmlformats.org/officeDocument/2006/relationships" r:embed="rId52"/>
        <a:stretch>
          <a:fillRect/>
        </a:stretch>
      </xdr:blipFill>
      <xdr:spPr>
        <a:xfrm>
          <a:off x="762000" y="236410500"/>
          <a:ext cx="8561905" cy="69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1285</xdr:row>
      <xdr:rowOff>0</xdr:rowOff>
    </xdr:from>
    <xdr:to>
      <xdr:col>61</xdr:col>
      <xdr:colOff>93905</xdr:colOff>
      <xdr:row>1294</xdr:row>
      <xdr:rowOff>95024</xdr:rowOff>
    </xdr:to>
    <xdr:pic>
      <xdr:nvPicPr>
        <xdr:cNvPr id="56" name="Picture 55">
          <a:extLst>
            <a:ext uri="{FF2B5EF4-FFF2-40B4-BE49-F238E27FC236}">
              <a16:creationId xmlns:a16="http://schemas.microsoft.com/office/drawing/2014/main" id="{139D9147-3893-D130-21AF-CC9526136535}"/>
            </a:ext>
          </a:extLst>
        </xdr:cNvPr>
        <xdr:cNvPicPr>
          <a:picLocks noChangeAspect="1"/>
        </xdr:cNvPicPr>
      </xdr:nvPicPr>
      <xdr:blipFill>
        <a:blip xmlns:r="http://schemas.openxmlformats.org/officeDocument/2006/relationships" r:embed="rId53"/>
        <a:stretch>
          <a:fillRect/>
        </a:stretch>
      </xdr:blipFill>
      <xdr:spPr>
        <a:xfrm>
          <a:off x="762000" y="244792500"/>
          <a:ext cx="10761905" cy="1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1604</xdr:row>
      <xdr:rowOff>0</xdr:rowOff>
    </xdr:from>
    <xdr:to>
      <xdr:col>40</xdr:col>
      <xdr:colOff>122976</xdr:colOff>
      <xdr:row>1608</xdr:row>
      <xdr:rowOff>76095</xdr:rowOff>
    </xdr:to>
    <xdr:pic>
      <xdr:nvPicPr>
        <xdr:cNvPr id="58" name="Picture 57">
          <a:extLst>
            <a:ext uri="{FF2B5EF4-FFF2-40B4-BE49-F238E27FC236}">
              <a16:creationId xmlns:a16="http://schemas.microsoft.com/office/drawing/2014/main" id="{17D843B9-9451-47DE-AF2A-A07F6073088E}"/>
            </a:ext>
          </a:extLst>
        </xdr:cNvPr>
        <xdr:cNvPicPr>
          <a:picLocks noChangeAspect="1"/>
        </xdr:cNvPicPr>
      </xdr:nvPicPr>
      <xdr:blipFill>
        <a:blip xmlns:r="http://schemas.openxmlformats.org/officeDocument/2006/relationships" r:embed="rId54"/>
        <a:stretch>
          <a:fillRect/>
        </a:stretch>
      </xdr:blipFill>
      <xdr:spPr>
        <a:xfrm>
          <a:off x="762000" y="247840500"/>
          <a:ext cx="6790476" cy="83809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1614</xdr:row>
      <xdr:rowOff>0</xdr:rowOff>
    </xdr:from>
    <xdr:to>
      <xdr:col>19</xdr:col>
      <xdr:colOff>56809</xdr:colOff>
      <xdr:row>1619</xdr:row>
      <xdr:rowOff>104643</xdr:rowOff>
    </xdr:to>
    <xdr:pic>
      <xdr:nvPicPr>
        <xdr:cNvPr id="60" name="Picture 59">
          <a:extLst>
            <a:ext uri="{FF2B5EF4-FFF2-40B4-BE49-F238E27FC236}">
              <a16:creationId xmlns:a16="http://schemas.microsoft.com/office/drawing/2014/main" id="{F27D1C84-9544-A9EA-3F48-F753D2A35531}"/>
            </a:ext>
          </a:extLst>
        </xdr:cNvPr>
        <xdr:cNvPicPr>
          <a:picLocks noChangeAspect="1"/>
        </xdr:cNvPicPr>
      </xdr:nvPicPr>
      <xdr:blipFill>
        <a:blip xmlns:r="http://schemas.openxmlformats.org/officeDocument/2006/relationships" r:embed="rId55"/>
        <a:stretch>
          <a:fillRect/>
        </a:stretch>
      </xdr:blipFill>
      <xdr:spPr>
        <a:xfrm>
          <a:off x="762000" y="253365000"/>
          <a:ext cx="2723809" cy="1057143"/>
        </a:xfrm>
        <a:prstGeom prst="rect">
          <a:avLst/>
        </a:prstGeom>
        <a:effectLst>
          <a:outerShdw blurRad="63500" algn="ctr" rotWithShape="0">
            <a:srgbClr val="000000">
              <a:alpha val="95000"/>
            </a:srgbClr>
          </a:outerShdw>
        </a:effectLst>
      </xdr:spPr>
    </xdr:pic>
    <xdr:clientData/>
  </xdr:twoCellAnchor>
  <xdr:twoCellAnchor editAs="oneCell">
    <xdr:from>
      <xdr:col>36</xdr:col>
      <xdr:colOff>0</xdr:colOff>
      <xdr:row>1614</xdr:row>
      <xdr:rowOff>0</xdr:rowOff>
    </xdr:from>
    <xdr:to>
      <xdr:col>72</xdr:col>
      <xdr:colOff>132476</xdr:colOff>
      <xdr:row>1625</xdr:row>
      <xdr:rowOff>161643</xdr:rowOff>
    </xdr:to>
    <xdr:pic>
      <xdr:nvPicPr>
        <xdr:cNvPr id="62" name="Picture 61">
          <a:extLst>
            <a:ext uri="{FF2B5EF4-FFF2-40B4-BE49-F238E27FC236}">
              <a16:creationId xmlns:a16="http://schemas.microsoft.com/office/drawing/2014/main" id="{3C3C3D78-DF5D-3651-877B-69BE922DD9F6}"/>
            </a:ext>
          </a:extLst>
        </xdr:cNvPr>
        <xdr:cNvPicPr>
          <a:picLocks noChangeAspect="1"/>
        </xdr:cNvPicPr>
      </xdr:nvPicPr>
      <xdr:blipFill>
        <a:blip xmlns:r="http://schemas.openxmlformats.org/officeDocument/2006/relationships" r:embed="rId56"/>
        <a:stretch>
          <a:fillRect/>
        </a:stretch>
      </xdr:blipFill>
      <xdr:spPr>
        <a:xfrm>
          <a:off x="5334000" y="253365000"/>
          <a:ext cx="6990476" cy="2257143"/>
        </a:xfrm>
        <a:prstGeom prst="rect">
          <a:avLst/>
        </a:prstGeom>
        <a:effectLst>
          <a:outerShdw blurRad="127000" algn="ctr" rotWithShape="0">
            <a:srgbClr val="FF0000">
              <a:alpha val="90000"/>
            </a:srgbClr>
          </a:outerShdw>
        </a:effectLst>
      </xdr:spPr>
    </xdr:pic>
    <xdr:clientData/>
  </xdr:twoCellAnchor>
  <xdr:twoCellAnchor editAs="oneCell">
    <xdr:from>
      <xdr:col>5</xdr:col>
      <xdr:colOff>0</xdr:colOff>
      <xdr:row>1627</xdr:row>
      <xdr:rowOff>0</xdr:rowOff>
    </xdr:from>
    <xdr:to>
      <xdr:col>60</xdr:col>
      <xdr:colOff>8214</xdr:colOff>
      <xdr:row>1681</xdr:row>
      <xdr:rowOff>46333</xdr:rowOff>
    </xdr:to>
    <xdr:pic>
      <xdr:nvPicPr>
        <xdr:cNvPr id="64" name="Picture 63">
          <a:extLst>
            <a:ext uri="{FF2B5EF4-FFF2-40B4-BE49-F238E27FC236}">
              <a16:creationId xmlns:a16="http://schemas.microsoft.com/office/drawing/2014/main" id="{92A84922-C6C6-6EBE-1035-10448A8F6B11}"/>
            </a:ext>
          </a:extLst>
        </xdr:cNvPr>
        <xdr:cNvPicPr>
          <a:picLocks noChangeAspect="1"/>
        </xdr:cNvPicPr>
      </xdr:nvPicPr>
      <xdr:blipFill>
        <a:blip xmlns:r="http://schemas.openxmlformats.org/officeDocument/2006/relationships" r:embed="rId57"/>
        <a:stretch>
          <a:fillRect/>
        </a:stretch>
      </xdr:blipFill>
      <xdr:spPr>
        <a:xfrm>
          <a:off x="762000" y="255841500"/>
          <a:ext cx="10485714" cy="103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1682</xdr:row>
      <xdr:rowOff>0</xdr:rowOff>
    </xdr:from>
    <xdr:to>
      <xdr:col>25</xdr:col>
      <xdr:colOff>151905</xdr:colOff>
      <xdr:row>1685</xdr:row>
      <xdr:rowOff>76119</xdr:rowOff>
    </xdr:to>
    <xdr:pic>
      <xdr:nvPicPr>
        <xdr:cNvPr id="65" name="Picture 64">
          <a:extLst>
            <a:ext uri="{FF2B5EF4-FFF2-40B4-BE49-F238E27FC236}">
              <a16:creationId xmlns:a16="http://schemas.microsoft.com/office/drawing/2014/main" id="{879A7352-209F-126B-61C4-E92C409EC721}"/>
            </a:ext>
          </a:extLst>
        </xdr:cNvPr>
        <xdr:cNvPicPr>
          <a:picLocks noChangeAspect="1"/>
        </xdr:cNvPicPr>
      </xdr:nvPicPr>
      <xdr:blipFill>
        <a:blip xmlns:r="http://schemas.openxmlformats.org/officeDocument/2006/relationships" r:embed="rId58"/>
        <a:stretch>
          <a:fillRect/>
        </a:stretch>
      </xdr:blipFill>
      <xdr:spPr>
        <a:xfrm>
          <a:off x="762000" y="266319000"/>
          <a:ext cx="3961905" cy="6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1330</xdr:row>
      <xdr:rowOff>0</xdr:rowOff>
    </xdr:from>
    <xdr:to>
      <xdr:col>47</xdr:col>
      <xdr:colOff>122809</xdr:colOff>
      <xdr:row>1353</xdr:row>
      <xdr:rowOff>104214</xdr:rowOff>
    </xdr:to>
    <xdr:pic>
      <xdr:nvPicPr>
        <xdr:cNvPr id="66" name="Picture 65">
          <a:extLst>
            <a:ext uri="{FF2B5EF4-FFF2-40B4-BE49-F238E27FC236}">
              <a16:creationId xmlns:a16="http://schemas.microsoft.com/office/drawing/2014/main" id="{AED6B09C-0583-2E59-887F-6728B418E5BB}"/>
            </a:ext>
          </a:extLst>
        </xdr:cNvPr>
        <xdr:cNvPicPr>
          <a:picLocks noChangeAspect="1"/>
        </xdr:cNvPicPr>
      </xdr:nvPicPr>
      <xdr:blipFill>
        <a:blip xmlns:r="http://schemas.openxmlformats.org/officeDocument/2006/relationships" r:embed="rId59"/>
        <a:stretch>
          <a:fillRect/>
        </a:stretch>
      </xdr:blipFill>
      <xdr:spPr>
        <a:xfrm>
          <a:off x="762000" y="267843000"/>
          <a:ext cx="8123809" cy="44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1354</xdr:row>
      <xdr:rowOff>0</xdr:rowOff>
    </xdr:from>
    <xdr:to>
      <xdr:col>47</xdr:col>
      <xdr:colOff>141857</xdr:colOff>
      <xdr:row>1377</xdr:row>
      <xdr:rowOff>66119</xdr:rowOff>
    </xdr:to>
    <xdr:pic>
      <xdr:nvPicPr>
        <xdr:cNvPr id="67" name="Picture 66">
          <a:extLst>
            <a:ext uri="{FF2B5EF4-FFF2-40B4-BE49-F238E27FC236}">
              <a16:creationId xmlns:a16="http://schemas.microsoft.com/office/drawing/2014/main" id="{1E415B54-0775-D639-1128-421CEC0F18F1}"/>
            </a:ext>
          </a:extLst>
        </xdr:cNvPr>
        <xdr:cNvPicPr>
          <a:picLocks noChangeAspect="1"/>
        </xdr:cNvPicPr>
      </xdr:nvPicPr>
      <xdr:blipFill>
        <a:blip xmlns:r="http://schemas.openxmlformats.org/officeDocument/2006/relationships" r:embed="rId60"/>
        <a:stretch>
          <a:fillRect/>
        </a:stretch>
      </xdr:blipFill>
      <xdr:spPr>
        <a:xfrm>
          <a:off x="762000" y="272415000"/>
          <a:ext cx="8142857" cy="44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1378</xdr:row>
      <xdr:rowOff>0</xdr:rowOff>
    </xdr:from>
    <xdr:to>
      <xdr:col>47</xdr:col>
      <xdr:colOff>141857</xdr:colOff>
      <xdr:row>1401</xdr:row>
      <xdr:rowOff>47071</xdr:rowOff>
    </xdr:to>
    <xdr:pic>
      <xdr:nvPicPr>
        <xdr:cNvPr id="68" name="Picture 67">
          <a:extLst>
            <a:ext uri="{FF2B5EF4-FFF2-40B4-BE49-F238E27FC236}">
              <a16:creationId xmlns:a16="http://schemas.microsoft.com/office/drawing/2014/main" id="{D0767EA4-C5D7-980A-FE2E-15680B5ADC23}"/>
            </a:ext>
          </a:extLst>
        </xdr:cNvPr>
        <xdr:cNvPicPr>
          <a:picLocks noChangeAspect="1"/>
        </xdr:cNvPicPr>
      </xdr:nvPicPr>
      <xdr:blipFill>
        <a:blip xmlns:r="http://schemas.openxmlformats.org/officeDocument/2006/relationships" r:embed="rId61"/>
        <a:stretch>
          <a:fillRect/>
        </a:stretch>
      </xdr:blipFill>
      <xdr:spPr>
        <a:xfrm>
          <a:off x="762000" y="276987000"/>
          <a:ext cx="8142857" cy="44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1402</xdr:row>
      <xdr:rowOff>0</xdr:rowOff>
    </xdr:from>
    <xdr:to>
      <xdr:col>47</xdr:col>
      <xdr:colOff>122809</xdr:colOff>
      <xdr:row>1425</xdr:row>
      <xdr:rowOff>66119</xdr:rowOff>
    </xdr:to>
    <xdr:pic>
      <xdr:nvPicPr>
        <xdr:cNvPr id="69" name="Picture 68">
          <a:extLst>
            <a:ext uri="{FF2B5EF4-FFF2-40B4-BE49-F238E27FC236}">
              <a16:creationId xmlns:a16="http://schemas.microsoft.com/office/drawing/2014/main" id="{EA528BC8-18B3-57C4-508C-B2C4C5CB0EBE}"/>
            </a:ext>
          </a:extLst>
        </xdr:cNvPr>
        <xdr:cNvPicPr>
          <a:picLocks noChangeAspect="1"/>
        </xdr:cNvPicPr>
      </xdr:nvPicPr>
      <xdr:blipFill>
        <a:blip xmlns:r="http://schemas.openxmlformats.org/officeDocument/2006/relationships" r:embed="rId62"/>
        <a:stretch>
          <a:fillRect/>
        </a:stretch>
      </xdr:blipFill>
      <xdr:spPr>
        <a:xfrm>
          <a:off x="762000" y="281559000"/>
          <a:ext cx="8123809" cy="44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1426</xdr:row>
      <xdr:rowOff>0</xdr:rowOff>
    </xdr:from>
    <xdr:to>
      <xdr:col>23</xdr:col>
      <xdr:colOff>171000</xdr:colOff>
      <xdr:row>1432</xdr:row>
      <xdr:rowOff>18905</xdr:rowOff>
    </xdr:to>
    <xdr:pic>
      <xdr:nvPicPr>
        <xdr:cNvPr id="70" name="Picture 69">
          <a:extLst>
            <a:ext uri="{FF2B5EF4-FFF2-40B4-BE49-F238E27FC236}">
              <a16:creationId xmlns:a16="http://schemas.microsoft.com/office/drawing/2014/main" id="{0C0A8B9A-129B-5C43-DAA0-AF28872B821E}"/>
            </a:ext>
          </a:extLst>
        </xdr:cNvPr>
        <xdr:cNvPicPr>
          <a:picLocks noChangeAspect="1"/>
        </xdr:cNvPicPr>
      </xdr:nvPicPr>
      <xdr:blipFill>
        <a:blip xmlns:r="http://schemas.openxmlformats.org/officeDocument/2006/relationships" r:embed="rId63"/>
        <a:stretch>
          <a:fillRect/>
        </a:stretch>
      </xdr:blipFill>
      <xdr:spPr>
        <a:xfrm>
          <a:off x="762000" y="286131000"/>
          <a:ext cx="3600000" cy="11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1306</xdr:row>
      <xdr:rowOff>0</xdr:rowOff>
    </xdr:from>
    <xdr:to>
      <xdr:col>47</xdr:col>
      <xdr:colOff>113286</xdr:colOff>
      <xdr:row>1329</xdr:row>
      <xdr:rowOff>66119</xdr:rowOff>
    </xdr:to>
    <xdr:pic>
      <xdr:nvPicPr>
        <xdr:cNvPr id="71" name="Picture 70">
          <a:extLst>
            <a:ext uri="{FF2B5EF4-FFF2-40B4-BE49-F238E27FC236}">
              <a16:creationId xmlns:a16="http://schemas.microsoft.com/office/drawing/2014/main" id="{091F2C5F-91A3-198C-4815-B9BF09050AE4}"/>
            </a:ext>
          </a:extLst>
        </xdr:cNvPr>
        <xdr:cNvPicPr>
          <a:picLocks noChangeAspect="1"/>
        </xdr:cNvPicPr>
      </xdr:nvPicPr>
      <xdr:blipFill>
        <a:blip xmlns:r="http://schemas.openxmlformats.org/officeDocument/2006/relationships" r:embed="rId64"/>
        <a:stretch>
          <a:fillRect/>
        </a:stretch>
      </xdr:blipFill>
      <xdr:spPr>
        <a:xfrm>
          <a:off x="762000" y="287274000"/>
          <a:ext cx="8114286" cy="44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1439</xdr:row>
      <xdr:rowOff>0</xdr:rowOff>
    </xdr:from>
    <xdr:to>
      <xdr:col>47</xdr:col>
      <xdr:colOff>103762</xdr:colOff>
      <xdr:row>1462</xdr:row>
      <xdr:rowOff>85167</xdr:rowOff>
    </xdr:to>
    <xdr:pic>
      <xdr:nvPicPr>
        <xdr:cNvPr id="72" name="Picture 71">
          <a:extLst>
            <a:ext uri="{FF2B5EF4-FFF2-40B4-BE49-F238E27FC236}">
              <a16:creationId xmlns:a16="http://schemas.microsoft.com/office/drawing/2014/main" id="{4573A207-F394-AAF3-F4A8-98B0CFE4692F}"/>
            </a:ext>
          </a:extLst>
        </xdr:cNvPr>
        <xdr:cNvPicPr>
          <a:picLocks noChangeAspect="1"/>
        </xdr:cNvPicPr>
      </xdr:nvPicPr>
      <xdr:blipFill>
        <a:blip xmlns:r="http://schemas.openxmlformats.org/officeDocument/2006/relationships" r:embed="rId65"/>
        <a:stretch>
          <a:fillRect/>
        </a:stretch>
      </xdr:blipFill>
      <xdr:spPr>
        <a:xfrm>
          <a:off x="762000" y="292989000"/>
          <a:ext cx="8104762" cy="446666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1463</xdr:row>
      <xdr:rowOff>0</xdr:rowOff>
    </xdr:from>
    <xdr:to>
      <xdr:col>47</xdr:col>
      <xdr:colOff>94238</xdr:colOff>
      <xdr:row>1486</xdr:row>
      <xdr:rowOff>47071</xdr:rowOff>
    </xdr:to>
    <xdr:pic>
      <xdr:nvPicPr>
        <xdr:cNvPr id="73" name="Picture 72">
          <a:extLst>
            <a:ext uri="{FF2B5EF4-FFF2-40B4-BE49-F238E27FC236}">
              <a16:creationId xmlns:a16="http://schemas.microsoft.com/office/drawing/2014/main" id="{31A00103-523E-7A9C-7420-4DE7DE9954AB}"/>
            </a:ext>
          </a:extLst>
        </xdr:cNvPr>
        <xdr:cNvPicPr>
          <a:picLocks noChangeAspect="1"/>
        </xdr:cNvPicPr>
      </xdr:nvPicPr>
      <xdr:blipFill>
        <a:blip xmlns:r="http://schemas.openxmlformats.org/officeDocument/2006/relationships" r:embed="rId66"/>
        <a:stretch>
          <a:fillRect/>
        </a:stretch>
      </xdr:blipFill>
      <xdr:spPr>
        <a:xfrm>
          <a:off x="762000" y="297561000"/>
          <a:ext cx="8095238" cy="44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1487</xdr:row>
      <xdr:rowOff>0</xdr:rowOff>
    </xdr:from>
    <xdr:to>
      <xdr:col>47</xdr:col>
      <xdr:colOff>94238</xdr:colOff>
      <xdr:row>1510</xdr:row>
      <xdr:rowOff>56595</xdr:rowOff>
    </xdr:to>
    <xdr:pic>
      <xdr:nvPicPr>
        <xdr:cNvPr id="74" name="Picture 73">
          <a:extLst>
            <a:ext uri="{FF2B5EF4-FFF2-40B4-BE49-F238E27FC236}">
              <a16:creationId xmlns:a16="http://schemas.microsoft.com/office/drawing/2014/main" id="{32096052-705B-35B4-26C7-9EC5B6C3D36E}"/>
            </a:ext>
          </a:extLst>
        </xdr:cNvPr>
        <xdr:cNvPicPr>
          <a:picLocks noChangeAspect="1"/>
        </xdr:cNvPicPr>
      </xdr:nvPicPr>
      <xdr:blipFill>
        <a:blip xmlns:r="http://schemas.openxmlformats.org/officeDocument/2006/relationships" r:embed="rId67"/>
        <a:stretch>
          <a:fillRect/>
        </a:stretch>
      </xdr:blipFill>
      <xdr:spPr>
        <a:xfrm>
          <a:off x="762000" y="302133000"/>
          <a:ext cx="8095238" cy="443809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1511</xdr:row>
      <xdr:rowOff>0</xdr:rowOff>
    </xdr:from>
    <xdr:to>
      <xdr:col>47</xdr:col>
      <xdr:colOff>94238</xdr:colOff>
      <xdr:row>1534</xdr:row>
      <xdr:rowOff>56595</xdr:rowOff>
    </xdr:to>
    <xdr:pic>
      <xdr:nvPicPr>
        <xdr:cNvPr id="75" name="Picture 74">
          <a:extLst>
            <a:ext uri="{FF2B5EF4-FFF2-40B4-BE49-F238E27FC236}">
              <a16:creationId xmlns:a16="http://schemas.microsoft.com/office/drawing/2014/main" id="{81AD0307-39F5-BEC0-1B1B-F2C9113D6D3F}"/>
            </a:ext>
          </a:extLst>
        </xdr:cNvPr>
        <xdr:cNvPicPr>
          <a:picLocks noChangeAspect="1"/>
        </xdr:cNvPicPr>
      </xdr:nvPicPr>
      <xdr:blipFill>
        <a:blip xmlns:r="http://schemas.openxmlformats.org/officeDocument/2006/relationships" r:embed="rId68"/>
        <a:stretch>
          <a:fillRect/>
        </a:stretch>
      </xdr:blipFill>
      <xdr:spPr>
        <a:xfrm>
          <a:off x="762000" y="306705000"/>
          <a:ext cx="8095238" cy="443809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1535</xdr:row>
      <xdr:rowOff>0</xdr:rowOff>
    </xdr:from>
    <xdr:to>
      <xdr:col>47</xdr:col>
      <xdr:colOff>94238</xdr:colOff>
      <xdr:row>1558</xdr:row>
      <xdr:rowOff>56595</xdr:rowOff>
    </xdr:to>
    <xdr:pic>
      <xdr:nvPicPr>
        <xdr:cNvPr id="76" name="Picture 75">
          <a:extLst>
            <a:ext uri="{FF2B5EF4-FFF2-40B4-BE49-F238E27FC236}">
              <a16:creationId xmlns:a16="http://schemas.microsoft.com/office/drawing/2014/main" id="{637EBFED-DC2D-0DDA-F5F6-7EB05528DBA3}"/>
            </a:ext>
          </a:extLst>
        </xdr:cNvPr>
        <xdr:cNvPicPr>
          <a:picLocks noChangeAspect="1"/>
        </xdr:cNvPicPr>
      </xdr:nvPicPr>
      <xdr:blipFill>
        <a:blip xmlns:r="http://schemas.openxmlformats.org/officeDocument/2006/relationships" r:embed="rId69"/>
        <a:stretch>
          <a:fillRect/>
        </a:stretch>
      </xdr:blipFill>
      <xdr:spPr>
        <a:xfrm>
          <a:off x="762000" y="311277000"/>
          <a:ext cx="8095238" cy="443809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1559</xdr:row>
      <xdr:rowOff>0</xdr:rowOff>
    </xdr:from>
    <xdr:to>
      <xdr:col>46</xdr:col>
      <xdr:colOff>132357</xdr:colOff>
      <xdr:row>1589</xdr:row>
      <xdr:rowOff>860</xdr:rowOff>
    </xdr:to>
    <xdr:pic>
      <xdr:nvPicPr>
        <xdr:cNvPr id="77" name="Picture 76">
          <a:extLst>
            <a:ext uri="{FF2B5EF4-FFF2-40B4-BE49-F238E27FC236}">
              <a16:creationId xmlns:a16="http://schemas.microsoft.com/office/drawing/2014/main" id="{B314C1E2-A815-411B-CCC9-84A9F9D9FAD1}"/>
            </a:ext>
          </a:extLst>
        </xdr:cNvPr>
        <xdr:cNvPicPr>
          <a:picLocks noChangeAspect="1"/>
        </xdr:cNvPicPr>
      </xdr:nvPicPr>
      <xdr:blipFill>
        <a:blip xmlns:r="http://schemas.openxmlformats.org/officeDocument/2006/relationships" r:embed="rId70"/>
        <a:stretch>
          <a:fillRect/>
        </a:stretch>
      </xdr:blipFill>
      <xdr:spPr>
        <a:xfrm>
          <a:off x="762000" y="315849000"/>
          <a:ext cx="7942857" cy="571428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1691</xdr:row>
      <xdr:rowOff>0</xdr:rowOff>
    </xdr:from>
    <xdr:to>
      <xdr:col>27</xdr:col>
      <xdr:colOff>180429</xdr:colOff>
      <xdr:row>1710</xdr:row>
      <xdr:rowOff>94786</xdr:rowOff>
    </xdr:to>
    <xdr:pic>
      <xdr:nvPicPr>
        <xdr:cNvPr id="78" name="Picture 77">
          <a:extLst>
            <a:ext uri="{FF2B5EF4-FFF2-40B4-BE49-F238E27FC236}">
              <a16:creationId xmlns:a16="http://schemas.microsoft.com/office/drawing/2014/main" id="{E09D2BC3-2BBD-295A-8093-4EB010855727}"/>
            </a:ext>
          </a:extLst>
        </xdr:cNvPr>
        <xdr:cNvPicPr>
          <a:picLocks noChangeAspect="1"/>
        </xdr:cNvPicPr>
      </xdr:nvPicPr>
      <xdr:blipFill>
        <a:blip xmlns:r="http://schemas.openxmlformats.org/officeDocument/2006/relationships" r:embed="rId71"/>
        <a:stretch>
          <a:fillRect/>
        </a:stretch>
      </xdr:blipFill>
      <xdr:spPr>
        <a:xfrm>
          <a:off x="762000" y="322135500"/>
          <a:ext cx="4371429" cy="371428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1715</xdr:row>
      <xdr:rowOff>0</xdr:rowOff>
    </xdr:from>
    <xdr:to>
      <xdr:col>72</xdr:col>
      <xdr:colOff>74595</xdr:colOff>
      <xdr:row>1815</xdr:row>
      <xdr:rowOff>73809</xdr:rowOff>
    </xdr:to>
    <xdr:pic>
      <xdr:nvPicPr>
        <xdr:cNvPr id="79" name="Picture 78">
          <a:extLst>
            <a:ext uri="{FF2B5EF4-FFF2-40B4-BE49-F238E27FC236}">
              <a16:creationId xmlns:a16="http://schemas.microsoft.com/office/drawing/2014/main" id="{38D4A0A0-8F60-AED8-3A1E-E63BE5BEED69}"/>
            </a:ext>
          </a:extLst>
        </xdr:cNvPr>
        <xdr:cNvPicPr>
          <a:picLocks noChangeAspect="1"/>
        </xdr:cNvPicPr>
      </xdr:nvPicPr>
      <xdr:blipFill>
        <a:blip xmlns:r="http://schemas.openxmlformats.org/officeDocument/2006/relationships" r:embed="rId72"/>
        <a:stretch>
          <a:fillRect/>
        </a:stretch>
      </xdr:blipFill>
      <xdr:spPr>
        <a:xfrm>
          <a:off x="762000" y="325945500"/>
          <a:ext cx="12838095" cy="191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1816</xdr:row>
      <xdr:rowOff>0</xdr:rowOff>
    </xdr:from>
    <xdr:to>
      <xdr:col>73</xdr:col>
      <xdr:colOff>36476</xdr:colOff>
      <xdr:row>1846</xdr:row>
      <xdr:rowOff>56429</xdr:rowOff>
    </xdr:to>
    <xdr:pic>
      <xdr:nvPicPr>
        <xdr:cNvPr id="80" name="Picture 79">
          <a:extLst>
            <a:ext uri="{FF2B5EF4-FFF2-40B4-BE49-F238E27FC236}">
              <a16:creationId xmlns:a16="http://schemas.microsoft.com/office/drawing/2014/main" id="{6297602F-0529-DD54-6B20-EECF938D825B}"/>
            </a:ext>
          </a:extLst>
        </xdr:cNvPr>
        <xdr:cNvPicPr>
          <a:picLocks noChangeAspect="1"/>
        </xdr:cNvPicPr>
      </xdr:nvPicPr>
      <xdr:blipFill>
        <a:blip xmlns:r="http://schemas.openxmlformats.org/officeDocument/2006/relationships" r:embed="rId73"/>
        <a:stretch>
          <a:fillRect/>
        </a:stretch>
      </xdr:blipFill>
      <xdr:spPr>
        <a:xfrm>
          <a:off x="762000" y="345186000"/>
          <a:ext cx="12990476" cy="57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1849</xdr:row>
      <xdr:rowOff>0</xdr:rowOff>
    </xdr:from>
    <xdr:to>
      <xdr:col>28</xdr:col>
      <xdr:colOff>66119</xdr:colOff>
      <xdr:row>1867</xdr:row>
      <xdr:rowOff>47190</xdr:rowOff>
    </xdr:to>
    <xdr:pic>
      <xdr:nvPicPr>
        <xdr:cNvPr id="81" name="Picture 80">
          <a:extLst>
            <a:ext uri="{FF2B5EF4-FFF2-40B4-BE49-F238E27FC236}">
              <a16:creationId xmlns:a16="http://schemas.microsoft.com/office/drawing/2014/main" id="{A835C30E-50BF-F1A7-5A0A-1A3CB62C36AE}"/>
            </a:ext>
          </a:extLst>
        </xdr:cNvPr>
        <xdr:cNvPicPr>
          <a:picLocks noChangeAspect="1"/>
        </xdr:cNvPicPr>
      </xdr:nvPicPr>
      <xdr:blipFill>
        <a:blip xmlns:r="http://schemas.openxmlformats.org/officeDocument/2006/relationships" r:embed="rId74"/>
        <a:stretch>
          <a:fillRect/>
        </a:stretch>
      </xdr:blipFill>
      <xdr:spPr>
        <a:xfrm>
          <a:off x="762000" y="351091500"/>
          <a:ext cx="4447619" cy="34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1904</xdr:row>
      <xdr:rowOff>0</xdr:rowOff>
    </xdr:from>
    <xdr:to>
      <xdr:col>25</xdr:col>
      <xdr:colOff>56667</xdr:colOff>
      <xdr:row>1938</xdr:row>
      <xdr:rowOff>123000</xdr:rowOff>
    </xdr:to>
    <xdr:pic>
      <xdr:nvPicPr>
        <xdr:cNvPr id="87" name="Picture 86">
          <a:extLst>
            <a:ext uri="{FF2B5EF4-FFF2-40B4-BE49-F238E27FC236}">
              <a16:creationId xmlns:a16="http://schemas.microsoft.com/office/drawing/2014/main" id="{7398E1E3-F76A-8A95-E33A-9159DC6B3573}"/>
            </a:ext>
          </a:extLst>
        </xdr:cNvPr>
        <xdr:cNvPicPr>
          <a:picLocks noChangeAspect="1"/>
        </xdr:cNvPicPr>
      </xdr:nvPicPr>
      <xdr:blipFill>
        <a:blip xmlns:r="http://schemas.openxmlformats.org/officeDocument/2006/relationships" r:embed="rId75"/>
        <a:stretch>
          <a:fillRect/>
        </a:stretch>
      </xdr:blipFill>
      <xdr:spPr>
        <a:xfrm>
          <a:off x="762000" y="362521500"/>
          <a:ext cx="3866667" cy="66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1941</xdr:row>
      <xdr:rowOff>0</xdr:rowOff>
    </xdr:from>
    <xdr:to>
      <xdr:col>73</xdr:col>
      <xdr:colOff>55524</xdr:colOff>
      <xdr:row>1958</xdr:row>
      <xdr:rowOff>47214</xdr:rowOff>
    </xdr:to>
    <xdr:pic>
      <xdr:nvPicPr>
        <xdr:cNvPr id="88" name="Picture 87">
          <a:extLst>
            <a:ext uri="{FF2B5EF4-FFF2-40B4-BE49-F238E27FC236}">
              <a16:creationId xmlns:a16="http://schemas.microsoft.com/office/drawing/2014/main" id="{E8F8110A-F715-4EF7-955B-83473F202BB1}"/>
            </a:ext>
          </a:extLst>
        </xdr:cNvPr>
        <xdr:cNvPicPr>
          <a:picLocks noChangeAspect="1"/>
        </xdr:cNvPicPr>
      </xdr:nvPicPr>
      <xdr:blipFill>
        <a:blip xmlns:r="http://schemas.openxmlformats.org/officeDocument/2006/relationships" r:embed="rId76"/>
        <a:stretch>
          <a:fillRect/>
        </a:stretch>
      </xdr:blipFill>
      <xdr:spPr>
        <a:xfrm>
          <a:off x="762000" y="369570000"/>
          <a:ext cx="13009524" cy="32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1961</xdr:row>
      <xdr:rowOff>0</xdr:rowOff>
    </xdr:from>
    <xdr:to>
      <xdr:col>73</xdr:col>
      <xdr:colOff>55524</xdr:colOff>
      <xdr:row>1991</xdr:row>
      <xdr:rowOff>94524</xdr:rowOff>
    </xdr:to>
    <xdr:pic>
      <xdr:nvPicPr>
        <xdr:cNvPr id="89" name="Picture 88">
          <a:extLst>
            <a:ext uri="{FF2B5EF4-FFF2-40B4-BE49-F238E27FC236}">
              <a16:creationId xmlns:a16="http://schemas.microsoft.com/office/drawing/2014/main" id="{7FE70498-9F8B-4AE7-8916-7CFFD13DD2C7}"/>
            </a:ext>
          </a:extLst>
        </xdr:cNvPr>
        <xdr:cNvPicPr>
          <a:picLocks noChangeAspect="1"/>
        </xdr:cNvPicPr>
      </xdr:nvPicPr>
      <xdr:blipFill>
        <a:blip xmlns:r="http://schemas.openxmlformats.org/officeDocument/2006/relationships" r:embed="rId77"/>
        <a:stretch>
          <a:fillRect/>
        </a:stretch>
      </xdr:blipFill>
      <xdr:spPr>
        <a:xfrm>
          <a:off x="762000" y="373380000"/>
          <a:ext cx="13009524" cy="5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2066</xdr:row>
      <xdr:rowOff>0</xdr:rowOff>
    </xdr:from>
    <xdr:to>
      <xdr:col>49</xdr:col>
      <xdr:colOff>75143</xdr:colOff>
      <xdr:row>2085</xdr:row>
      <xdr:rowOff>18595</xdr:rowOff>
    </xdr:to>
    <xdr:pic>
      <xdr:nvPicPr>
        <xdr:cNvPr id="82" name="Picture 81">
          <a:extLst>
            <a:ext uri="{FF2B5EF4-FFF2-40B4-BE49-F238E27FC236}">
              <a16:creationId xmlns:a16="http://schemas.microsoft.com/office/drawing/2014/main" id="{2E0D18B2-26AD-DBB3-ACC5-284E7075172E}"/>
            </a:ext>
          </a:extLst>
        </xdr:cNvPr>
        <xdr:cNvPicPr>
          <a:picLocks noChangeAspect="1"/>
        </xdr:cNvPicPr>
      </xdr:nvPicPr>
      <xdr:blipFill>
        <a:blip xmlns:r="http://schemas.openxmlformats.org/officeDocument/2006/relationships" r:embed="rId78"/>
        <a:stretch>
          <a:fillRect/>
        </a:stretch>
      </xdr:blipFill>
      <xdr:spPr>
        <a:xfrm>
          <a:off x="762000" y="380619000"/>
          <a:ext cx="8457143" cy="363809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2027</xdr:row>
      <xdr:rowOff>0</xdr:rowOff>
    </xdr:from>
    <xdr:to>
      <xdr:col>45</xdr:col>
      <xdr:colOff>27619</xdr:colOff>
      <xdr:row>2036</xdr:row>
      <xdr:rowOff>75976</xdr:rowOff>
    </xdr:to>
    <xdr:pic>
      <xdr:nvPicPr>
        <xdr:cNvPr id="83" name="Picture 82">
          <a:extLst>
            <a:ext uri="{FF2B5EF4-FFF2-40B4-BE49-F238E27FC236}">
              <a16:creationId xmlns:a16="http://schemas.microsoft.com/office/drawing/2014/main" id="{6AFA000F-BDEC-4CC4-F8C1-D5C968DBF8E4}"/>
            </a:ext>
          </a:extLst>
        </xdr:cNvPr>
        <xdr:cNvPicPr>
          <a:picLocks noChangeAspect="1"/>
        </xdr:cNvPicPr>
      </xdr:nvPicPr>
      <xdr:blipFill>
        <a:blip xmlns:r="http://schemas.openxmlformats.org/officeDocument/2006/relationships" r:embed="rId79"/>
        <a:stretch>
          <a:fillRect/>
        </a:stretch>
      </xdr:blipFill>
      <xdr:spPr>
        <a:xfrm>
          <a:off x="762000" y="384429000"/>
          <a:ext cx="7647619" cy="17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2037</xdr:row>
      <xdr:rowOff>0</xdr:rowOff>
    </xdr:from>
    <xdr:to>
      <xdr:col>32</xdr:col>
      <xdr:colOff>18405</xdr:colOff>
      <xdr:row>2043</xdr:row>
      <xdr:rowOff>180810</xdr:rowOff>
    </xdr:to>
    <xdr:pic>
      <xdr:nvPicPr>
        <xdr:cNvPr id="84" name="Picture 83">
          <a:extLst>
            <a:ext uri="{FF2B5EF4-FFF2-40B4-BE49-F238E27FC236}">
              <a16:creationId xmlns:a16="http://schemas.microsoft.com/office/drawing/2014/main" id="{F6AB4B72-56C5-9BD8-BBA5-049C17E9D181}"/>
            </a:ext>
          </a:extLst>
        </xdr:cNvPr>
        <xdr:cNvPicPr>
          <a:picLocks noChangeAspect="1"/>
        </xdr:cNvPicPr>
      </xdr:nvPicPr>
      <xdr:blipFill>
        <a:blip xmlns:r="http://schemas.openxmlformats.org/officeDocument/2006/relationships" r:embed="rId80"/>
        <a:stretch>
          <a:fillRect/>
        </a:stretch>
      </xdr:blipFill>
      <xdr:spPr>
        <a:xfrm>
          <a:off x="762000" y="386334000"/>
          <a:ext cx="5161905" cy="132381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2045</xdr:row>
      <xdr:rowOff>0</xdr:rowOff>
    </xdr:from>
    <xdr:to>
      <xdr:col>32</xdr:col>
      <xdr:colOff>170786</xdr:colOff>
      <xdr:row>2064</xdr:row>
      <xdr:rowOff>142405</xdr:rowOff>
    </xdr:to>
    <xdr:pic>
      <xdr:nvPicPr>
        <xdr:cNvPr id="85" name="Picture 84">
          <a:extLst>
            <a:ext uri="{FF2B5EF4-FFF2-40B4-BE49-F238E27FC236}">
              <a16:creationId xmlns:a16="http://schemas.microsoft.com/office/drawing/2014/main" id="{58CA3B86-9686-94D4-C900-B90965C86770}"/>
            </a:ext>
          </a:extLst>
        </xdr:cNvPr>
        <xdr:cNvPicPr>
          <a:picLocks noChangeAspect="1"/>
        </xdr:cNvPicPr>
      </xdr:nvPicPr>
      <xdr:blipFill>
        <a:blip xmlns:r="http://schemas.openxmlformats.org/officeDocument/2006/relationships" r:embed="rId81"/>
        <a:stretch>
          <a:fillRect/>
        </a:stretch>
      </xdr:blipFill>
      <xdr:spPr>
        <a:xfrm>
          <a:off x="762000" y="387858000"/>
          <a:ext cx="5314286" cy="3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1998</xdr:row>
      <xdr:rowOff>0</xdr:rowOff>
    </xdr:from>
    <xdr:to>
      <xdr:col>32</xdr:col>
      <xdr:colOff>27929</xdr:colOff>
      <xdr:row>2022</xdr:row>
      <xdr:rowOff>94667</xdr:rowOff>
    </xdr:to>
    <xdr:pic>
      <xdr:nvPicPr>
        <xdr:cNvPr id="90" name="Picture 89">
          <a:extLst>
            <a:ext uri="{FF2B5EF4-FFF2-40B4-BE49-F238E27FC236}">
              <a16:creationId xmlns:a16="http://schemas.microsoft.com/office/drawing/2014/main" id="{E7D8AFBB-E543-5DB7-6C1A-0D7F05FB3782}"/>
            </a:ext>
          </a:extLst>
        </xdr:cNvPr>
        <xdr:cNvPicPr>
          <a:picLocks noChangeAspect="1"/>
        </xdr:cNvPicPr>
      </xdr:nvPicPr>
      <xdr:blipFill>
        <a:blip xmlns:r="http://schemas.openxmlformats.org/officeDocument/2006/relationships" r:embed="rId82"/>
        <a:stretch>
          <a:fillRect/>
        </a:stretch>
      </xdr:blipFill>
      <xdr:spPr>
        <a:xfrm>
          <a:off x="762000" y="392620500"/>
          <a:ext cx="5171429" cy="466666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2094</xdr:row>
      <xdr:rowOff>0</xdr:rowOff>
    </xdr:from>
    <xdr:to>
      <xdr:col>45</xdr:col>
      <xdr:colOff>622</xdr:colOff>
      <xdr:row>2120</xdr:row>
      <xdr:rowOff>47000</xdr:rowOff>
    </xdr:to>
    <xdr:pic>
      <xdr:nvPicPr>
        <xdr:cNvPr id="91" name="Picture 90">
          <a:extLst>
            <a:ext uri="{FF2B5EF4-FFF2-40B4-BE49-F238E27FC236}">
              <a16:creationId xmlns:a16="http://schemas.microsoft.com/office/drawing/2014/main" id="{FE6B9DCA-C440-1D37-2C4A-B47FDE042060}"/>
            </a:ext>
          </a:extLst>
        </xdr:cNvPr>
        <xdr:cNvPicPr>
          <a:picLocks noChangeAspect="1"/>
        </xdr:cNvPicPr>
      </xdr:nvPicPr>
      <xdr:blipFill>
        <a:blip xmlns:r="http://schemas.openxmlformats.org/officeDocument/2006/relationships" r:embed="rId83"/>
        <a:stretch>
          <a:fillRect/>
        </a:stretch>
      </xdr:blipFill>
      <xdr:spPr>
        <a:xfrm>
          <a:off x="762000" y="398526000"/>
          <a:ext cx="7619048" cy="50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2126</xdr:row>
      <xdr:rowOff>0</xdr:rowOff>
    </xdr:from>
    <xdr:to>
      <xdr:col>49</xdr:col>
      <xdr:colOff>37048</xdr:colOff>
      <xdr:row>2157</xdr:row>
      <xdr:rowOff>180214</xdr:rowOff>
    </xdr:to>
    <xdr:pic>
      <xdr:nvPicPr>
        <xdr:cNvPr id="92" name="Picture 91">
          <a:extLst>
            <a:ext uri="{FF2B5EF4-FFF2-40B4-BE49-F238E27FC236}">
              <a16:creationId xmlns:a16="http://schemas.microsoft.com/office/drawing/2014/main" id="{E9467A71-6AD7-B2BF-A3C4-BE2DC6E72430}"/>
            </a:ext>
          </a:extLst>
        </xdr:cNvPr>
        <xdr:cNvPicPr>
          <a:picLocks noChangeAspect="1"/>
        </xdr:cNvPicPr>
      </xdr:nvPicPr>
      <xdr:blipFill>
        <a:blip xmlns:r="http://schemas.openxmlformats.org/officeDocument/2006/relationships" r:embed="rId84"/>
        <a:stretch>
          <a:fillRect/>
        </a:stretch>
      </xdr:blipFill>
      <xdr:spPr>
        <a:xfrm>
          <a:off x="762000" y="404622000"/>
          <a:ext cx="8419048" cy="6085714"/>
        </a:xfrm>
        <a:prstGeom prst="rect">
          <a:avLst/>
        </a:prstGeom>
        <a:effectLst>
          <a:outerShdw blurRad="63500" algn="ctr" rotWithShape="0">
            <a:srgbClr val="000000">
              <a:alpha val="95000"/>
            </a:srgbClr>
          </a:outerShdw>
        </a:effectLst>
      </xdr:spPr>
    </xdr:pic>
    <xdr:clientData/>
  </xdr:twoCellAnchor>
  <xdr:twoCellAnchor editAs="oneCell">
    <xdr:from>
      <xdr:col>5</xdr:col>
      <xdr:colOff>152400</xdr:colOff>
      <xdr:row>2126</xdr:row>
      <xdr:rowOff>152400</xdr:rowOff>
    </xdr:from>
    <xdr:to>
      <xdr:col>50</xdr:col>
      <xdr:colOff>522</xdr:colOff>
      <xdr:row>2158</xdr:row>
      <xdr:rowOff>142114</xdr:rowOff>
    </xdr:to>
    <xdr:pic>
      <xdr:nvPicPr>
        <xdr:cNvPr id="93" name="Picture 92">
          <a:extLst>
            <a:ext uri="{FF2B5EF4-FFF2-40B4-BE49-F238E27FC236}">
              <a16:creationId xmlns:a16="http://schemas.microsoft.com/office/drawing/2014/main" id="{88A4D466-7C90-9689-266E-8DADDBE73481}"/>
            </a:ext>
          </a:extLst>
        </xdr:cNvPr>
        <xdr:cNvPicPr>
          <a:picLocks noChangeAspect="1"/>
        </xdr:cNvPicPr>
      </xdr:nvPicPr>
      <xdr:blipFill>
        <a:blip xmlns:r="http://schemas.openxmlformats.org/officeDocument/2006/relationships" r:embed="rId85"/>
        <a:stretch>
          <a:fillRect/>
        </a:stretch>
      </xdr:blipFill>
      <xdr:spPr>
        <a:xfrm>
          <a:off x="914400" y="404774400"/>
          <a:ext cx="8419048" cy="6085714"/>
        </a:xfrm>
        <a:prstGeom prst="rect">
          <a:avLst/>
        </a:prstGeom>
        <a:effectLst>
          <a:outerShdw blurRad="63500" algn="ctr" rotWithShape="0">
            <a:srgbClr val="000000">
              <a:alpha val="95000"/>
            </a:srgbClr>
          </a:outerShdw>
        </a:effectLst>
      </xdr:spPr>
    </xdr:pic>
    <xdr:clientData/>
  </xdr:twoCellAnchor>
  <xdr:twoCellAnchor editAs="oneCell">
    <xdr:from>
      <xdr:col>5</xdr:col>
      <xdr:colOff>152400</xdr:colOff>
      <xdr:row>2094</xdr:row>
      <xdr:rowOff>152400</xdr:rowOff>
    </xdr:from>
    <xdr:to>
      <xdr:col>45</xdr:col>
      <xdr:colOff>151448</xdr:colOff>
      <xdr:row>2121</xdr:row>
      <xdr:rowOff>8900</xdr:rowOff>
    </xdr:to>
    <xdr:pic>
      <xdr:nvPicPr>
        <xdr:cNvPr id="94" name="Picture 93">
          <a:extLst>
            <a:ext uri="{FF2B5EF4-FFF2-40B4-BE49-F238E27FC236}">
              <a16:creationId xmlns:a16="http://schemas.microsoft.com/office/drawing/2014/main" id="{56A58F63-F0FF-7494-F42E-F2C4251B8DBE}"/>
            </a:ext>
          </a:extLst>
        </xdr:cNvPr>
        <xdr:cNvPicPr>
          <a:picLocks noChangeAspect="1"/>
        </xdr:cNvPicPr>
      </xdr:nvPicPr>
      <xdr:blipFill>
        <a:blip xmlns:r="http://schemas.openxmlformats.org/officeDocument/2006/relationships" r:embed="rId86"/>
        <a:stretch>
          <a:fillRect/>
        </a:stretch>
      </xdr:blipFill>
      <xdr:spPr>
        <a:xfrm>
          <a:off x="914400" y="398678400"/>
          <a:ext cx="7619048" cy="50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2166</xdr:row>
      <xdr:rowOff>0</xdr:rowOff>
    </xdr:from>
    <xdr:to>
      <xdr:col>49</xdr:col>
      <xdr:colOff>103714</xdr:colOff>
      <xdr:row>2197</xdr:row>
      <xdr:rowOff>180214</xdr:rowOff>
    </xdr:to>
    <xdr:pic>
      <xdr:nvPicPr>
        <xdr:cNvPr id="95" name="Picture 94">
          <a:extLst>
            <a:ext uri="{FF2B5EF4-FFF2-40B4-BE49-F238E27FC236}">
              <a16:creationId xmlns:a16="http://schemas.microsoft.com/office/drawing/2014/main" id="{D2D0932E-567C-FDFB-C0F0-81DAE83FCD12}"/>
            </a:ext>
          </a:extLst>
        </xdr:cNvPr>
        <xdr:cNvPicPr>
          <a:picLocks noChangeAspect="1"/>
        </xdr:cNvPicPr>
      </xdr:nvPicPr>
      <xdr:blipFill>
        <a:blip xmlns:r="http://schemas.openxmlformats.org/officeDocument/2006/relationships" r:embed="rId87"/>
        <a:stretch>
          <a:fillRect/>
        </a:stretch>
      </xdr:blipFill>
      <xdr:spPr>
        <a:xfrm>
          <a:off x="762000" y="412242000"/>
          <a:ext cx="8485714" cy="6085714"/>
        </a:xfrm>
        <a:prstGeom prst="rect">
          <a:avLst/>
        </a:prstGeom>
        <a:effectLst>
          <a:outerShdw blurRad="63500" algn="ctr" rotWithShape="0">
            <a:srgbClr val="000000">
              <a:alpha val="95000"/>
            </a:srgbClr>
          </a:outerShdw>
        </a:effectLst>
      </xdr:spPr>
    </xdr:pic>
    <xdr:clientData/>
  </xdr:twoCellAnchor>
  <xdr:twoCellAnchor editAs="oneCell">
    <xdr:from>
      <xdr:col>5</xdr:col>
      <xdr:colOff>152400</xdr:colOff>
      <xdr:row>2166</xdr:row>
      <xdr:rowOff>152400</xdr:rowOff>
    </xdr:from>
    <xdr:to>
      <xdr:col>50</xdr:col>
      <xdr:colOff>65614</xdr:colOff>
      <xdr:row>2198</xdr:row>
      <xdr:rowOff>142114</xdr:rowOff>
    </xdr:to>
    <xdr:pic>
      <xdr:nvPicPr>
        <xdr:cNvPr id="96" name="Picture 95">
          <a:extLst>
            <a:ext uri="{FF2B5EF4-FFF2-40B4-BE49-F238E27FC236}">
              <a16:creationId xmlns:a16="http://schemas.microsoft.com/office/drawing/2014/main" id="{328F11C0-5204-A2BD-CF47-292F11F8021D}"/>
            </a:ext>
          </a:extLst>
        </xdr:cNvPr>
        <xdr:cNvPicPr>
          <a:picLocks noChangeAspect="1"/>
        </xdr:cNvPicPr>
      </xdr:nvPicPr>
      <xdr:blipFill>
        <a:blip xmlns:r="http://schemas.openxmlformats.org/officeDocument/2006/relationships" r:embed="rId88"/>
        <a:stretch>
          <a:fillRect/>
        </a:stretch>
      </xdr:blipFill>
      <xdr:spPr>
        <a:xfrm>
          <a:off x="914400" y="412394400"/>
          <a:ext cx="8485714" cy="60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2201</xdr:row>
      <xdr:rowOff>0</xdr:rowOff>
    </xdr:from>
    <xdr:to>
      <xdr:col>49</xdr:col>
      <xdr:colOff>179905</xdr:colOff>
      <xdr:row>2237</xdr:row>
      <xdr:rowOff>75333</xdr:rowOff>
    </xdr:to>
    <xdr:pic>
      <xdr:nvPicPr>
        <xdr:cNvPr id="97" name="Picture 96">
          <a:extLst>
            <a:ext uri="{FF2B5EF4-FFF2-40B4-BE49-F238E27FC236}">
              <a16:creationId xmlns:a16="http://schemas.microsoft.com/office/drawing/2014/main" id="{059FAC81-A246-B279-C03F-9E8C5A15B454}"/>
            </a:ext>
          </a:extLst>
        </xdr:cNvPr>
        <xdr:cNvPicPr>
          <a:picLocks noChangeAspect="1"/>
        </xdr:cNvPicPr>
      </xdr:nvPicPr>
      <xdr:blipFill>
        <a:blip xmlns:r="http://schemas.openxmlformats.org/officeDocument/2006/relationships" r:embed="rId89"/>
        <a:stretch>
          <a:fillRect/>
        </a:stretch>
      </xdr:blipFill>
      <xdr:spPr>
        <a:xfrm>
          <a:off x="762000" y="419290500"/>
          <a:ext cx="8561905" cy="69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2246</xdr:row>
      <xdr:rowOff>0</xdr:rowOff>
    </xdr:from>
    <xdr:to>
      <xdr:col>29</xdr:col>
      <xdr:colOff>1003</xdr:colOff>
      <xdr:row>2272</xdr:row>
      <xdr:rowOff>180333</xdr:rowOff>
    </xdr:to>
    <xdr:pic>
      <xdr:nvPicPr>
        <xdr:cNvPr id="98" name="Picture 97">
          <a:extLst>
            <a:ext uri="{FF2B5EF4-FFF2-40B4-BE49-F238E27FC236}">
              <a16:creationId xmlns:a16="http://schemas.microsoft.com/office/drawing/2014/main" id="{6EFEB04F-FD79-9123-8CD1-5E6D7F3462BC}"/>
            </a:ext>
          </a:extLst>
        </xdr:cNvPr>
        <xdr:cNvPicPr>
          <a:picLocks noChangeAspect="1"/>
        </xdr:cNvPicPr>
      </xdr:nvPicPr>
      <xdr:blipFill>
        <a:blip xmlns:r="http://schemas.openxmlformats.org/officeDocument/2006/relationships" r:embed="rId90"/>
        <a:stretch>
          <a:fillRect/>
        </a:stretch>
      </xdr:blipFill>
      <xdr:spPr>
        <a:xfrm>
          <a:off x="762000" y="428815500"/>
          <a:ext cx="4571429" cy="51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2276</xdr:row>
      <xdr:rowOff>0</xdr:rowOff>
    </xdr:from>
    <xdr:to>
      <xdr:col>35</xdr:col>
      <xdr:colOff>8809</xdr:colOff>
      <xdr:row>2294</xdr:row>
      <xdr:rowOff>28143</xdr:rowOff>
    </xdr:to>
    <xdr:pic>
      <xdr:nvPicPr>
        <xdr:cNvPr id="99" name="Picture 98">
          <a:extLst>
            <a:ext uri="{FF2B5EF4-FFF2-40B4-BE49-F238E27FC236}">
              <a16:creationId xmlns:a16="http://schemas.microsoft.com/office/drawing/2014/main" id="{6F6780F7-0259-0617-7DBB-3E0DF27B0898}"/>
            </a:ext>
          </a:extLst>
        </xdr:cNvPr>
        <xdr:cNvPicPr>
          <a:picLocks noChangeAspect="1"/>
        </xdr:cNvPicPr>
      </xdr:nvPicPr>
      <xdr:blipFill>
        <a:blip xmlns:r="http://schemas.openxmlformats.org/officeDocument/2006/relationships" r:embed="rId91"/>
        <a:stretch>
          <a:fillRect/>
        </a:stretch>
      </xdr:blipFill>
      <xdr:spPr>
        <a:xfrm>
          <a:off x="762000" y="433959000"/>
          <a:ext cx="5723809" cy="345714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2295</xdr:row>
      <xdr:rowOff>0</xdr:rowOff>
    </xdr:from>
    <xdr:to>
      <xdr:col>105</xdr:col>
      <xdr:colOff>169047</xdr:colOff>
      <xdr:row>2329</xdr:row>
      <xdr:rowOff>94429</xdr:rowOff>
    </xdr:to>
    <xdr:pic>
      <xdr:nvPicPr>
        <xdr:cNvPr id="100" name="Picture 99">
          <a:extLst>
            <a:ext uri="{FF2B5EF4-FFF2-40B4-BE49-F238E27FC236}">
              <a16:creationId xmlns:a16="http://schemas.microsoft.com/office/drawing/2014/main" id="{FF09169A-B51E-AC83-16C4-DE7C740097A0}"/>
            </a:ext>
          </a:extLst>
        </xdr:cNvPr>
        <xdr:cNvPicPr>
          <a:picLocks noChangeAspect="1"/>
        </xdr:cNvPicPr>
      </xdr:nvPicPr>
      <xdr:blipFill>
        <a:blip xmlns:r="http://schemas.openxmlformats.org/officeDocument/2006/relationships" r:embed="rId92"/>
        <a:stretch>
          <a:fillRect/>
        </a:stretch>
      </xdr:blipFill>
      <xdr:spPr>
        <a:xfrm>
          <a:off x="762000" y="437578500"/>
          <a:ext cx="19219047" cy="65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2330</xdr:row>
      <xdr:rowOff>0</xdr:rowOff>
    </xdr:from>
    <xdr:to>
      <xdr:col>83</xdr:col>
      <xdr:colOff>112428</xdr:colOff>
      <xdr:row>2361</xdr:row>
      <xdr:rowOff>151643</xdr:rowOff>
    </xdr:to>
    <xdr:pic>
      <xdr:nvPicPr>
        <xdr:cNvPr id="101" name="Picture 100">
          <a:extLst>
            <a:ext uri="{FF2B5EF4-FFF2-40B4-BE49-F238E27FC236}">
              <a16:creationId xmlns:a16="http://schemas.microsoft.com/office/drawing/2014/main" id="{C8374DEC-B6AA-E9FA-F416-B44DDF73CFDA}"/>
            </a:ext>
          </a:extLst>
        </xdr:cNvPr>
        <xdr:cNvPicPr>
          <a:picLocks noChangeAspect="1"/>
        </xdr:cNvPicPr>
      </xdr:nvPicPr>
      <xdr:blipFill>
        <a:blip xmlns:r="http://schemas.openxmlformats.org/officeDocument/2006/relationships" r:embed="rId93"/>
        <a:stretch>
          <a:fillRect/>
        </a:stretch>
      </xdr:blipFill>
      <xdr:spPr>
        <a:xfrm>
          <a:off x="762000" y="444246000"/>
          <a:ext cx="14971428" cy="605714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2363</xdr:row>
      <xdr:rowOff>0</xdr:rowOff>
    </xdr:from>
    <xdr:to>
      <xdr:col>27</xdr:col>
      <xdr:colOff>123286</xdr:colOff>
      <xdr:row>2392</xdr:row>
      <xdr:rowOff>132643</xdr:rowOff>
    </xdr:to>
    <xdr:pic>
      <xdr:nvPicPr>
        <xdr:cNvPr id="102" name="Picture 101">
          <a:extLst>
            <a:ext uri="{FF2B5EF4-FFF2-40B4-BE49-F238E27FC236}">
              <a16:creationId xmlns:a16="http://schemas.microsoft.com/office/drawing/2014/main" id="{2BE5322C-E5E0-D11B-D4B2-0ED51E99520C}"/>
            </a:ext>
          </a:extLst>
        </xdr:cNvPr>
        <xdr:cNvPicPr>
          <a:picLocks noChangeAspect="1"/>
        </xdr:cNvPicPr>
      </xdr:nvPicPr>
      <xdr:blipFill>
        <a:blip xmlns:r="http://schemas.openxmlformats.org/officeDocument/2006/relationships" r:embed="rId94"/>
        <a:stretch>
          <a:fillRect/>
        </a:stretch>
      </xdr:blipFill>
      <xdr:spPr>
        <a:xfrm>
          <a:off x="762000" y="450532500"/>
          <a:ext cx="4314286" cy="5657143"/>
        </a:xfrm>
        <a:prstGeom prst="rect">
          <a:avLst/>
        </a:prstGeom>
        <a:effectLst>
          <a:outerShdw blurRad="63500" algn="ctr" rotWithShape="0">
            <a:srgbClr val="000000">
              <a:alpha val="95000"/>
            </a:srgbClr>
          </a:outerShdw>
        </a:effectLst>
      </xdr:spPr>
    </xdr:pic>
    <xdr:clientData/>
  </xdr:twoCellAnchor>
  <xdr:twoCellAnchor editAs="oneCell">
    <xdr:from>
      <xdr:col>45</xdr:col>
      <xdr:colOff>0</xdr:colOff>
      <xdr:row>2363</xdr:row>
      <xdr:rowOff>0</xdr:rowOff>
    </xdr:from>
    <xdr:to>
      <xdr:col>68</xdr:col>
      <xdr:colOff>8976</xdr:colOff>
      <xdr:row>2392</xdr:row>
      <xdr:rowOff>104071</xdr:rowOff>
    </xdr:to>
    <xdr:pic>
      <xdr:nvPicPr>
        <xdr:cNvPr id="104" name="Picture 103">
          <a:extLst>
            <a:ext uri="{FF2B5EF4-FFF2-40B4-BE49-F238E27FC236}">
              <a16:creationId xmlns:a16="http://schemas.microsoft.com/office/drawing/2014/main" id="{6B3B35EB-5599-4699-992B-A2789FC625D1}"/>
            </a:ext>
          </a:extLst>
        </xdr:cNvPr>
        <xdr:cNvPicPr>
          <a:picLocks noChangeAspect="1"/>
        </xdr:cNvPicPr>
      </xdr:nvPicPr>
      <xdr:blipFill>
        <a:blip xmlns:r="http://schemas.openxmlformats.org/officeDocument/2006/relationships" r:embed="rId95"/>
        <a:stretch>
          <a:fillRect/>
        </a:stretch>
      </xdr:blipFill>
      <xdr:spPr>
        <a:xfrm>
          <a:off x="7048500" y="450532500"/>
          <a:ext cx="4390476" cy="56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2443</xdr:row>
      <xdr:rowOff>0</xdr:rowOff>
    </xdr:from>
    <xdr:to>
      <xdr:col>38</xdr:col>
      <xdr:colOff>132548</xdr:colOff>
      <xdr:row>2463</xdr:row>
      <xdr:rowOff>170952</xdr:rowOff>
    </xdr:to>
    <xdr:pic>
      <xdr:nvPicPr>
        <xdr:cNvPr id="132" name="Picture 131">
          <a:extLst>
            <a:ext uri="{FF2B5EF4-FFF2-40B4-BE49-F238E27FC236}">
              <a16:creationId xmlns:a16="http://schemas.microsoft.com/office/drawing/2014/main" id="{ED6C6BB1-C58D-1C96-456E-C1956BF1FD84}"/>
            </a:ext>
          </a:extLst>
        </xdr:cNvPr>
        <xdr:cNvPicPr>
          <a:picLocks noChangeAspect="1"/>
        </xdr:cNvPicPr>
      </xdr:nvPicPr>
      <xdr:blipFill>
        <a:blip xmlns:r="http://schemas.openxmlformats.org/officeDocument/2006/relationships" r:embed="rId96"/>
        <a:stretch>
          <a:fillRect/>
        </a:stretch>
      </xdr:blipFill>
      <xdr:spPr>
        <a:xfrm>
          <a:off x="762000" y="607885500"/>
          <a:ext cx="6419048" cy="39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2481</xdr:row>
      <xdr:rowOff>0</xdr:rowOff>
    </xdr:from>
    <xdr:to>
      <xdr:col>36</xdr:col>
      <xdr:colOff>180214</xdr:colOff>
      <xdr:row>2487</xdr:row>
      <xdr:rowOff>171286</xdr:rowOff>
    </xdr:to>
    <xdr:pic>
      <xdr:nvPicPr>
        <xdr:cNvPr id="86" name="Picture 85">
          <a:extLst>
            <a:ext uri="{FF2B5EF4-FFF2-40B4-BE49-F238E27FC236}">
              <a16:creationId xmlns:a16="http://schemas.microsoft.com/office/drawing/2014/main" id="{6C992166-4222-41A1-35C8-98756BF1427A}"/>
            </a:ext>
          </a:extLst>
        </xdr:cNvPr>
        <xdr:cNvPicPr>
          <a:picLocks noChangeAspect="1"/>
        </xdr:cNvPicPr>
      </xdr:nvPicPr>
      <xdr:blipFill>
        <a:blip xmlns:r="http://schemas.openxmlformats.org/officeDocument/2006/relationships" r:embed="rId97"/>
        <a:stretch>
          <a:fillRect/>
        </a:stretch>
      </xdr:blipFill>
      <xdr:spPr>
        <a:xfrm>
          <a:off x="762000" y="495490500"/>
          <a:ext cx="6085714" cy="131428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2495</xdr:row>
      <xdr:rowOff>0</xdr:rowOff>
    </xdr:from>
    <xdr:to>
      <xdr:col>45</xdr:col>
      <xdr:colOff>65714</xdr:colOff>
      <xdr:row>2516</xdr:row>
      <xdr:rowOff>66167</xdr:rowOff>
    </xdr:to>
    <xdr:pic>
      <xdr:nvPicPr>
        <xdr:cNvPr id="103" name="Picture 102">
          <a:extLst>
            <a:ext uri="{FF2B5EF4-FFF2-40B4-BE49-F238E27FC236}">
              <a16:creationId xmlns:a16="http://schemas.microsoft.com/office/drawing/2014/main" id="{DFE9413D-ED5E-CE97-B226-B1E7BB2192D4}"/>
            </a:ext>
          </a:extLst>
        </xdr:cNvPr>
        <xdr:cNvPicPr>
          <a:picLocks noChangeAspect="1"/>
        </xdr:cNvPicPr>
      </xdr:nvPicPr>
      <xdr:blipFill>
        <a:blip xmlns:r="http://schemas.openxmlformats.org/officeDocument/2006/relationships" r:embed="rId98"/>
        <a:stretch>
          <a:fillRect/>
        </a:stretch>
      </xdr:blipFill>
      <xdr:spPr>
        <a:xfrm>
          <a:off x="762000" y="498157500"/>
          <a:ext cx="7685714" cy="406666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2517</xdr:row>
      <xdr:rowOff>0</xdr:rowOff>
    </xdr:from>
    <xdr:to>
      <xdr:col>45</xdr:col>
      <xdr:colOff>37143</xdr:colOff>
      <xdr:row>2544</xdr:row>
      <xdr:rowOff>27929</xdr:rowOff>
    </xdr:to>
    <xdr:pic>
      <xdr:nvPicPr>
        <xdr:cNvPr id="105" name="Picture 104">
          <a:extLst>
            <a:ext uri="{FF2B5EF4-FFF2-40B4-BE49-F238E27FC236}">
              <a16:creationId xmlns:a16="http://schemas.microsoft.com/office/drawing/2014/main" id="{ECDEEF53-B6E3-A12E-D20D-1C7FA913969A}"/>
            </a:ext>
          </a:extLst>
        </xdr:cNvPr>
        <xdr:cNvPicPr>
          <a:picLocks noChangeAspect="1"/>
        </xdr:cNvPicPr>
      </xdr:nvPicPr>
      <xdr:blipFill>
        <a:blip xmlns:r="http://schemas.openxmlformats.org/officeDocument/2006/relationships" r:embed="rId99"/>
        <a:stretch>
          <a:fillRect/>
        </a:stretch>
      </xdr:blipFill>
      <xdr:spPr>
        <a:xfrm>
          <a:off x="762000" y="502348500"/>
          <a:ext cx="7657143" cy="51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2545</xdr:row>
      <xdr:rowOff>0</xdr:rowOff>
    </xdr:from>
    <xdr:to>
      <xdr:col>45</xdr:col>
      <xdr:colOff>84762</xdr:colOff>
      <xdr:row>2566</xdr:row>
      <xdr:rowOff>28071</xdr:rowOff>
    </xdr:to>
    <xdr:pic>
      <xdr:nvPicPr>
        <xdr:cNvPr id="106" name="Picture 105">
          <a:extLst>
            <a:ext uri="{FF2B5EF4-FFF2-40B4-BE49-F238E27FC236}">
              <a16:creationId xmlns:a16="http://schemas.microsoft.com/office/drawing/2014/main" id="{6859BDEF-2807-304D-713F-E27AD7F47E72}"/>
            </a:ext>
          </a:extLst>
        </xdr:cNvPr>
        <xdr:cNvPicPr>
          <a:picLocks noChangeAspect="1"/>
        </xdr:cNvPicPr>
      </xdr:nvPicPr>
      <xdr:blipFill>
        <a:blip xmlns:r="http://schemas.openxmlformats.org/officeDocument/2006/relationships" r:embed="rId100"/>
        <a:stretch>
          <a:fillRect/>
        </a:stretch>
      </xdr:blipFill>
      <xdr:spPr>
        <a:xfrm>
          <a:off x="762000" y="507682500"/>
          <a:ext cx="7704762" cy="40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2575</xdr:row>
      <xdr:rowOff>0</xdr:rowOff>
    </xdr:from>
    <xdr:to>
      <xdr:col>38</xdr:col>
      <xdr:colOff>113500</xdr:colOff>
      <xdr:row>2627</xdr:row>
      <xdr:rowOff>17809</xdr:rowOff>
    </xdr:to>
    <xdr:pic>
      <xdr:nvPicPr>
        <xdr:cNvPr id="108" name="Picture 107">
          <a:extLst>
            <a:ext uri="{FF2B5EF4-FFF2-40B4-BE49-F238E27FC236}">
              <a16:creationId xmlns:a16="http://schemas.microsoft.com/office/drawing/2014/main" id="{733696E8-B229-1EF9-3D5D-2E7D4F521634}"/>
            </a:ext>
          </a:extLst>
        </xdr:cNvPr>
        <xdr:cNvPicPr>
          <a:picLocks noChangeAspect="1"/>
        </xdr:cNvPicPr>
      </xdr:nvPicPr>
      <xdr:blipFill>
        <a:blip xmlns:r="http://schemas.openxmlformats.org/officeDocument/2006/relationships" r:embed="rId101"/>
        <a:stretch>
          <a:fillRect/>
        </a:stretch>
      </xdr:blipFill>
      <xdr:spPr>
        <a:xfrm>
          <a:off x="762000" y="517969500"/>
          <a:ext cx="6400000" cy="99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2867</xdr:row>
      <xdr:rowOff>0</xdr:rowOff>
    </xdr:from>
    <xdr:to>
      <xdr:col>50</xdr:col>
      <xdr:colOff>160833</xdr:colOff>
      <xdr:row>2897</xdr:row>
      <xdr:rowOff>46905</xdr:rowOff>
    </xdr:to>
    <xdr:pic>
      <xdr:nvPicPr>
        <xdr:cNvPr id="112" name="Picture 111">
          <a:extLst>
            <a:ext uri="{FF2B5EF4-FFF2-40B4-BE49-F238E27FC236}">
              <a16:creationId xmlns:a16="http://schemas.microsoft.com/office/drawing/2014/main" id="{1E8C1C31-00C3-4523-8EBD-42508540A6E7}"/>
            </a:ext>
          </a:extLst>
        </xdr:cNvPr>
        <xdr:cNvPicPr>
          <a:picLocks noChangeAspect="1"/>
        </xdr:cNvPicPr>
      </xdr:nvPicPr>
      <xdr:blipFill>
        <a:blip xmlns:r="http://schemas.openxmlformats.org/officeDocument/2006/relationships" r:embed="rId102"/>
        <a:stretch>
          <a:fillRect/>
        </a:stretch>
      </xdr:blipFill>
      <xdr:spPr>
        <a:xfrm>
          <a:off x="762000" y="545020500"/>
          <a:ext cx="8733333" cy="5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2991</xdr:row>
      <xdr:rowOff>0</xdr:rowOff>
    </xdr:from>
    <xdr:to>
      <xdr:col>30</xdr:col>
      <xdr:colOff>180357</xdr:colOff>
      <xdr:row>2999</xdr:row>
      <xdr:rowOff>9333</xdr:rowOff>
    </xdr:to>
    <xdr:pic>
      <xdr:nvPicPr>
        <xdr:cNvPr id="115" name="Picture 114">
          <a:extLst>
            <a:ext uri="{FF2B5EF4-FFF2-40B4-BE49-F238E27FC236}">
              <a16:creationId xmlns:a16="http://schemas.microsoft.com/office/drawing/2014/main" id="{3A36F81A-94F7-E52D-CC9C-E8D3022EDC37}"/>
            </a:ext>
          </a:extLst>
        </xdr:cNvPr>
        <xdr:cNvPicPr>
          <a:picLocks noChangeAspect="1"/>
        </xdr:cNvPicPr>
      </xdr:nvPicPr>
      <xdr:blipFill>
        <a:blip xmlns:r="http://schemas.openxmlformats.org/officeDocument/2006/relationships" r:embed="rId103"/>
        <a:stretch>
          <a:fillRect/>
        </a:stretch>
      </xdr:blipFill>
      <xdr:spPr>
        <a:xfrm>
          <a:off x="762000" y="569214000"/>
          <a:ext cx="4942857" cy="15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3002</xdr:row>
      <xdr:rowOff>0</xdr:rowOff>
    </xdr:from>
    <xdr:to>
      <xdr:col>50</xdr:col>
      <xdr:colOff>160833</xdr:colOff>
      <xdr:row>3032</xdr:row>
      <xdr:rowOff>46905</xdr:rowOff>
    </xdr:to>
    <xdr:pic>
      <xdr:nvPicPr>
        <xdr:cNvPr id="119" name="Picture 118">
          <a:extLst>
            <a:ext uri="{FF2B5EF4-FFF2-40B4-BE49-F238E27FC236}">
              <a16:creationId xmlns:a16="http://schemas.microsoft.com/office/drawing/2014/main" id="{FB4387FE-C327-A677-CBC9-F40863B5FD4F}"/>
            </a:ext>
          </a:extLst>
        </xdr:cNvPr>
        <xdr:cNvPicPr>
          <a:picLocks noChangeAspect="1"/>
        </xdr:cNvPicPr>
      </xdr:nvPicPr>
      <xdr:blipFill>
        <a:blip xmlns:r="http://schemas.openxmlformats.org/officeDocument/2006/relationships" r:embed="rId104"/>
        <a:stretch>
          <a:fillRect/>
        </a:stretch>
      </xdr:blipFill>
      <xdr:spPr>
        <a:xfrm>
          <a:off x="762000" y="571690500"/>
          <a:ext cx="8733333" cy="5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3035</xdr:row>
      <xdr:rowOff>0</xdr:rowOff>
    </xdr:from>
    <xdr:to>
      <xdr:col>50</xdr:col>
      <xdr:colOff>151309</xdr:colOff>
      <xdr:row>3065</xdr:row>
      <xdr:rowOff>27857</xdr:rowOff>
    </xdr:to>
    <xdr:pic>
      <xdr:nvPicPr>
        <xdr:cNvPr id="120" name="Picture 119">
          <a:extLst>
            <a:ext uri="{FF2B5EF4-FFF2-40B4-BE49-F238E27FC236}">
              <a16:creationId xmlns:a16="http://schemas.microsoft.com/office/drawing/2014/main" id="{E3571585-6297-FEA1-E0D1-79504870F686}"/>
            </a:ext>
          </a:extLst>
        </xdr:cNvPr>
        <xdr:cNvPicPr>
          <a:picLocks noChangeAspect="1"/>
        </xdr:cNvPicPr>
      </xdr:nvPicPr>
      <xdr:blipFill>
        <a:blip xmlns:r="http://schemas.openxmlformats.org/officeDocument/2006/relationships" r:embed="rId105"/>
        <a:stretch>
          <a:fillRect/>
        </a:stretch>
      </xdr:blipFill>
      <xdr:spPr>
        <a:xfrm>
          <a:off x="762000" y="578167500"/>
          <a:ext cx="8723809" cy="574285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3073</xdr:row>
      <xdr:rowOff>0</xdr:rowOff>
    </xdr:from>
    <xdr:to>
      <xdr:col>49</xdr:col>
      <xdr:colOff>179905</xdr:colOff>
      <xdr:row>3122</xdr:row>
      <xdr:rowOff>27405</xdr:rowOff>
    </xdr:to>
    <xdr:pic>
      <xdr:nvPicPr>
        <xdr:cNvPr id="121" name="Picture 120">
          <a:extLst>
            <a:ext uri="{FF2B5EF4-FFF2-40B4-BE49-F238E27FC236}">
              <a16:creationId xmlns:a16="http://schemas.microsoft.com/office/drawing/2014/main" id="{D54BB6A6-4542-01EC-DA44-3C23D969D4B4}"/>
            </a:ext>
          </a:extLst>
        </xdr:cNvPr>
        <xdr:cNvPicPr>
          <a:picLocks noChangeAspect="1"/>
        </xdr:cNvPicPr>
      </xdr:nvPicPr>
      <xdr:blipFill>
        <a:blip xmlns:r="http://schemas.openxmlformats.org/officeDocument/2006/relationships" r:embed="rId106"/>
        <a:stretch>
          <a:fillRect/>
        </a:stretch>
      </xdr:blipFill>
      <xdr:spPr>
        <a:xfrm>
          <a:off x="762000" y="584073000"/>
          <a:ext cx="8561905" cy="9361905"/>
        </a:xfrm>
        <a:prstGeom prst="rect">
          <a:avLst/>
        </a:prstGeom>
        <a:effectLst>
          <a:outerShdw blurRad="63500" algn="ctr" rotWithShape="0">
            <a:srgbClr val="000000">
              <a:alpha val="95000"/>
            </a:srgbClr>
          </a:outerShdw>
        </a:effectLst>
      </xdr:spPr>
    </xdr:pic>
    <xdr:clientData/>
  </xdr:twoCellAnchor>
  <xdr:twoCellAnchor editAs="oneCell">
    <xdr:from>
      <xdr:col>52</xdr:col>
      <xdr:colOff>0</xdr:colOff>
      <xdr:row>3074</xdr:row>
      <xdr:rowOff>0</xdr:rowOff>
    </xdr:from>
    <xdr:to>
      <xdr:col>97</xdr:col>
      <xdr:colOff>151309</xdr:colOff>
      <xdr:row>3104</xdr:row>
      <xdr:rowOff>37381</xdr:rowOff>
    </xdr:to>
    <xdr:pic>
      <xdr:nvPicPr>
        <xdr:cNvPr id="124" name="Picture 123">
          <a:extLst>
            <a:ext uri="{FF2B5EF4-FFF2-40B4-BE49-F238E27FC236}">
              <a16:creationId xmlns:a16="http://schemas.microsoft.com/office/drawing/2014/main" id="{5097F4F4-78BC-416A-6C5B-285E331FE7C6}"/>
            </a:ext>
          </a:extLst>
        </xdr:cNvPr>
        <xdr:cNvPicPr>
          <a:picLocks noChangeAspect="1"/>
        </xdr:cNvPicPr>
      </xdr:nvPicPr>
      <xdr:blipFill>
        <a:blip xmlns:r="http://schemas.openxmlformats.org/officeDocument/2006/relationships" r:embed="rId107"/>
        <a:stretch>
          <a:fillRect/>
        </a:stretch>
      </xdr:blipFill>
      <xdr:spPr>
        <a:xfrm>
          <a:off x="9715500" y="585025500"/>
          <a:ext cx="8723809" cy="5752381"/>
        </a:xfrm>
        <a:prstGeom prst="rect">
          <a:avLst/>
        </a:prstGeom>
        <a:effectLst>
          <a:outerShdw blurRad="63500" algn="ctr" rotWithShape="0">
            <a:srgbClr val="000000">
              <a:alpha val="95000"/>
            </a:srgbClr>
          </a:outerShdw>
        </a:effectLst>
      </xdr:spPr>
    </xdr:pic>
    <xdr:clientData/>
  </xdr:twoCellAnchor>
  <xdr:twoCellAnchor editAs="oneCell">
    <xdr:from>
      <xdr:col>5</xdr:col>
      <xdr:colOff>56030</xdr:colOff>
      <xdr:row>2708</xdr:row>
      <xdr:rowOff>168088</xdr:rowOff>
    </xdr:from>
    <xdr:to>
      <xdr:col>50</xdr:col>
      <xdr:colOff>45435</xdr:colOff>
      <xdr:row>2734</xdr:row>
      <xdr:rowOff>100802</xdr:rowOff>
    </xdr:to>
    <xdr:pic>
      <xdr:nvPicPr>
        <xdr:cNvPr id="125" name="Picture 124">
          <a:extLst>
            <a:ext uri="{FF2B5EF4-FFF2-40B4-BE49-F238E27FC236}">
              <a16:creationId xmlns:a16="http://schemas.microsoft.com/office/drawing/2014/main" id="{2F3673C1-5815-1BB1-39AB-D8D357ACFD09}"/>
            </a:ext>
          </a:extLst>
        </xdr:cNvPr>
        <xdr:cNvPicPr>
          <a:picLocks noChangeAspect="1"/>
        </xdr:cNvPicPr>
      </xdr:nvPicPr>
      <xdr:blipFill>
        <a:blip xmlns:r="http://schemas.openxmlformats.org/officeDocument/2006/relationships" r:embed="rId108"/>
        <a:stretch>
          <a:fillRect/>
        </a:stretch>
      </xdr:blipFill>
      <xdr:spPr>
        <a:xfrm>
          <a:off x="818030" y="594718588"/>
          <a:ext cx="8561905" cy="4885714"/>
        </a:xfrm>
        <a:prstGeom prst="rect">
          <a:avLst/>
        </a:prstGeom>
        <a:effectLst>
          <a:outerShdw blurRad="63500" algn="ctr" rotWithShape="0">
            <a:srgbClr val="000000">
              <a:alpha val="95000"/>
            </a:srgbClr>
          </a:outerShdw>
        </a:effectLst>
      </xdr:spPr>
    </xdr:pic>
    <xdr:clientData/>
  </xdr:twoCellAnchor>
  <xdr:twoCellAnchor editAs="oneCell">
    <xdr:from>
      <xdr:col>56</xdr:col>
      <xdr:colOff>0</xdr:colOff>
      <xdr:row>2867</xdr:row>
      <xdr:rowOff>0</xdr:rowOff>
    </xdr:from>
    <xdr:to>
      <xdr:col>100</xdr:col>
      <xdr:colOff>179905</xdr:colOff>
      <xdr:row>2914</xdr:row>
      <xdr:rowOff>27452</xdr:rowOff>
    </xdr:to>
    <xdr:pic>
      <xdr:nvPicPr>
        <xdr:cNvPr id="128" name="Picture 127">
          <a:extLst>
            <a:ext uri="{FF2B5EF4-FFF2-40B4-BE49-F238E27FC236}">
              <a16:creationId xmlns:a16="http://schemas.microsoft.com/office/drawing/2014/main" id="{7BCEFCC3-D251-657B-FA3E-2F8EF06BFEE5}"/>
            </a:ext>
          </a:extLst>
        </xdr:cNvPr>
        <xdr:cNvPicPr>
          <a:picLocks noChangeAspect="1"/>
        </xdr:cNvPicPr>
      </xdr:nvPicPr>
      <xdr:blipFill>
        <a:blip xmlns:r="http://schemas.openxmlformats.org/officeDocument/2006/relationships" r:embed="rId109"/>
        <a:stretch>
          <a:fillRect/>
        </a:stretch>
      </xdr:blipFill>
      <xdr:spPr>
        <a:xfrm>
          <a:off x="10477500" y="555688500"/>
          <a:ext cx="8561905" cy="8980952"/>
        </a:xfrm>
        <a:prstGeom prst="rect">
          <a:avLst/>
        </a:prstGeom>
        <a:effectLst>
          <a:outerShdw blurRad="63500" algn="ctr" rotWithShape="0">
            <a:srgbClr val="000000">
              <a:alpha val="95000"/>
            </a:srgbClr>
          </a:outerShdw>
        </a:effectLst>
      </xdr:spPr>
    </xdr:pic>
    <xdr:clientData/>
  </xdr:twoCellAnchor>
  <xdr:twoCellAnchor>
    <xdr:from>
      <xdr:col>51</xdr:col>
      <xdr:colOff>0</xdr:colOff>
      <xdr:row>2880</xdr:row>
      <xdr:rowOff>44823</xdr:rowOff>
    </xdr:from>
    <xdr:to>
      <xdr:col>56</xdr:col>
      <xdr:colOff>47626</xdr:colOff>
      <xdr:row>2888</xdr:row>
      <xdr:rowOff>35298</xdr:rowOff>
    </xdr:to>
    <xdr:sp macro="" textlink="">
      <xdr:nvSpPr>
        <xdr:cNvPr id="129" name="Arrow: Right 128">
          <a:extLst>
            <a:ext uri="{FF2B5EF4-FFF2-40B4-BE49-F238E27FC236}">
              <a16:creationId xmlns:a16="http://schemas.microsoft.com/office/drawing/2014/main" id="{33F05E3A-A854-4498-89A3-A888EB5EFF1B}"/>
            </a:ext>
          </a:extLst>
        </xdr:cNvPr>
        <xdr:cNvSpPr/>
      </xdr:nvSpPr>
      <xdr:spPr>
        <a:xfrm>
          <a:off x="9525000" y="558209823"/>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78441</xdr:colOff>
      <xdr:row>2877</xdr:row>
      <xdr:rowOff>44823</xdr:rowOff>
    </xdr:from>
    <xdr:to>
      <xdr:col>63</xdr:col>
      <xdr:colOff>40342</xdr:colOff>
      <xdr:row>2879</xdr:row>
      <xdr:rowOff>121024</xdr:rowOff>
    </xdr:to>
    <xdr:sp macro="" textlink="">
      <xdr:nvSpPr>
        <xdr:cNvPr id="130" name="Rectangle 129">
          <a:extLst>
            <a:ext uri="{FF2B5EF4-FFF2-40B4-BE49-F238E27FC236}">
              <a16:creationId xmlns:a16="http://schemas.microsoft.com/office/drawing/2014/main" id="{D7312472-6FC6-4020-B78A-FB19AE332DCB}"/>
            </a:ext>
          </a:extLst>
        </xdr:cNvPr>
        <xdr:cNvSpPr/>
      </xdr:nvSpPr>
      <xdr:spPr>
        <a:xfrm>
          <a:off x="7888941" y="557638323"/>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TIBA2</a:t>
          </a:r>
          <a:r>
            <a:rPr lang="en-US" sz="2000" b="1" baseline="0">
              <a:ln w="0">
                <a:solidFill>
                  <a:schemeClr val="tx1"/>
                </a:solidFill>
              </a:ln>
              <a:solidFill>
                <a:schemeClr val="bg1"/>
              </a:solidFill>
              <a:effectLst/>
              <a:latin typeface="Lucida Sans Typewriter" panose="020B0509030504030204" pitchFamily="49" charset="0"/>
              <a:ea typeface="+mn-ea"/>
              <a:cs typeface="+mn-cs"/>
            </a:rPr>
            <a:t> ADA...!!!</a:t>
          </a:r>
          <a:endParaRPr lang="en-US" sz="2000" b="1">
            <a:ln w="0">
              <a:solidFill>
                <a:schemeClr val="tx1"/>
              </a:solidFill>
            </a:ln>
            <a:solidFill>
              <a:schemeClr val="bg1"/>
            </a:solidFill>
            <a:effectLst/>
            <a:latin typeface="Lucida Sans Typewriter" panose="020B0509030504030204" pitchFamily="49" charset="0"/>
            <a:ea typeface="+mn-ea"/>
            <a:cs typeface="+mn-cs"/>
          </a:endParaRP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editAs="oneCell">
    <xdr:from>
      <xdr:col>5</xdr:col>
      <xdr:colOff>0</xdr:colOff>
      <xdr:row>3128</xdr:row>
      <xdr:rowOff>0</xdr:rowOff>
    </xdr:from>
    <xdr:to>
      <xdr:col>28</xdr:col>
      <xdr:colOff>47071</xdr:colOff>
      <xdr:row>3137</xdr:row>
      <xdr:rowOff>56929</xdr:rowOff>
    </xdr:to>
    <xdr:pic>
      <xdr:nvPicPr>
        <xdr:cNvPr id="117" name="Picture 116">
          <a:extLst>
            <a:ext uri="{FF2B5EF4-FFF2-40B4-BE49-F238E27FC236}">
              <a16:creationId xmlns:a16="http://schemas.microsoft.com/office/drawing/2014/main" id="{FDBAE64D-115E-106D-B36B-E27FBC53DDAE}"/>
            </a:ext>
          </a:extLst>
        </xdr:cNvPr>
        <xdr:cNvPicPr>
          <a:picLocks noChangeAspect="1"/>
        </xdr:cNvPicPr>
      </xdr:nvPicPr>
      <xdr:blipFill>
        <a:blip xmlns:r="http://schemas.openxmlformats.org/officeDocument/2006/relationships" r:embed="rId110"/>
        <a:stretch>
          <a:fillRect/>
        </a:stretch>
      </xdr:blipFill>
      <xdr:spPr>
        <a:xfrm>
          <a:off x="762000" y="595884000"/>
          <a:ext cx="4428571" cy="17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3139</xdr:row>
      <xdr:rowOff>0</xdr:rowOff>
    </xdr:from>
    <xdr:to>
      <xdr:col>22</xdr:col>
      <xdr:colOff>47214</xdr:colOff>
      <xdr:row>3143</xdr:row>
      <xdr:rowOff>171333</xdr:rowOff>
    </xdr:to>
    <xdr:pic>
      <xdr:nvPicPr>
        <xdr:cNvPr id="118" name="Picture 117">
          <a:extLst>
            <a:ext uri="{FF2B5EF4-FFF2-40B4-BE49-F238E27FC236}">
              <a16:creationId xmlns:a16="http://schemas.microsoft.com/office/drawing/2014/main" id="{60104735-C435-E5EC-F6B1-428ED0F114F1}"/>
            </a:ext>
          </a:extLst>
        </xdr:cNvPr>
        <xdr:cNvPicPr>
          <a:picLocks noChangeAspect="1"/>
        </xdr:cNvPicPr>
      </xdr:nvPicPr>
      <xdr:blipFill>
        <a:blip xmlns:r="http://schemas.openxmlformats.org/officeDocument/2006/relationships" r:embed="rId111"/>
        <a:stretch>
          <a:fillRect/>
        </a:stretch>
      </xdr:blipFill>
      <xdr:spPr>
        <a:xfrm>
          <a:off x="762000" y="597789000"/>
          <a:ext cx="3285714" cy="9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3145</xdr:row>
      <xdr:rowOff>0</xdr:rowOff>
    </xdr:from>
    <xdr:to>
      <xdr:col>23</xdr:col>
      <xdr:colOff>94809</xdr:colOff>
      <xdr:row>3161</xdr:row>
      <xdr:rowOff>1194</xdr:rowOff>
    </xdr:to>
    <xdr:pic>
      <xdr:nvPicPr>
        <xdr:cNvPr id="107" name="Picture 106">
          <a:extLst>
            <a:ext uri="{FF2B5EF4-FFF2-40B4-BE49-F238E27FC236}">
              <a16:creationId xmlns:a16="http://schemas.microsoft.com/office/drawing/2014/main" id="{643A9608-F33B-444E-B22D-191FDF9C0BA5}"/>
            </a:ext>
          </a:extLst>
        </xdr:cNvPr>
        <xdr:cNvPicPr>
          <a:picLocks noChangeAspect="1"/>
        </xdr:cNvPicPr>
      </xdr:nvPicPr>
      <xdr:blipFill>
        <a:blip xmlns:r="http://schemas.openxmlformats.org/officeDocument/2006/relationships" r:embed="rId112"/>
        <a:stretch>
          <a:fillRect/>
        </a:stretch>
      </xdr:blipFill>
      <xdr:spPr>
        <a:xfrm>
          <a:off x="762000" y="598932000"/>
          <a:ext cx="3523809" cy="30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3167</xdr:row>
      <xdr:rowOff>0</xdr:rowOff>
    </xdr:from>
    <xdr:to>
      <xdr:col>73</xdr:col>
      <xdr:colOff>55524</xdr:colOff>
      <xdr:row>3203</xdr:row>
      <xdr:rowOff>75333</xdr:rowOff>
    </xdr:to>
    <xdr:pic>
      <xdr:nvPicPr>
        <xdr:cNvPr id="137" name="Picture 136">
          <a:extLst>
            <a:ext uri="{FF2B5EF4-FFF2-40B4-BE49-F238E27FC236}">
              <a16:creationId xmlns:a16="http://schemas.microsoft.com/office/drawing/2014/main" id="{8D906F3E-66F1-DBFA-F149-D4382385221D}"/>
            </a:ext>
          </a:extLst>
        </xdr:cNvPr>
        <xdr:cNvPicPr>
          <a:picLocks noChangeAspect="1"/>
        </xdr:cNvPicPr>
      </xdr:nvPicPr>
      <xdr:blipFill>
        <a:blip xmlns:r="http://schemas.openxmlformats.org/officeDocument/2006/relationships" r:embed="rId113"/>
        <a:stretch>
          <a:fillRect/>
        </a:stretch>
      </xdr:blipFill>
      <xdr:spPr>
        <a:xfrm>
          <a:off x="762000" y="613219500"/>
          <a:ext cx="13009524" cy="6933333"/>
        </a:xfrm>
        <a:prstGeom prst="rect">
          <a:avLst/>
        </a:prstGeom>
        <a:effectLst>
          <a:outerShdw blurRad="63500" algn="ctr" rotWithShape="0">
            <a:srgbClr val="000000">
              <a:alpha val="95000"/>
            </a:srgbClr>
          </a:outerShdw>
        </a:effectLst>
      </xdr:spPr>
    </xdr:pic>
    <xdr:clientData/>
  </xdr:twoCellAnchor>
  <xdr:twoCellAnchor editAs="oneCell">
    <xdr:from>
      <xdr:col>7</xdr:col>
      <xdr:colOff>145676</xdr:colOff>
      <xdr:row>3191</xdr:row>
      <xdr:rowOff>100853</xdr:rowOff>
    </xdr:from>
    <xdr:to>
      <xdr:col>58</xdr:col>
      <xdr:colOff>144462</xdr:colOff>
      <xdr:row>3222</xdr:row>
      <xdr:rowOff>185829</xdr:rowOff>
    </xdr:to>
    <xdr:pic>
      <xdr:nvPicPr>
        <xdr:cNvPr id="138" name="Picture 137">
          <a:extLst>
            <a:ext uri="{FF2B5EF4-FFF2-40B4-BE49-F238E27FC236}">
              <a16:creationId xmlns:a16="http://schemas.microsoft.com/office/drawing/2014/main" id="{64A82584-43A7-AEF3-4802-9618A91B2862}"/>
            </a:ext>
          </a:extLst>
        </xdr:cNvPr>
        <xdr:cNvPicPr>
          <a:picLocks noChangeAspect="1"/>
        </xdr:cNvPicPr>
      </xdr:nvPicPr>
      <xdr:blipFill>
        <a:blip xmlns:r="http://schemas.openxmlformats.org/officeDocument/2006/relationships" r:embed="rId114"/>
        <a:stretch>
          <a:fillRect/>
        </a:stretch>
      </xdr:blipFill>
      <xdr:spPr>
        <a:xfrm>
          <a:off x="1288676" y="617892353"/>
          <a:ext cx="9714286" cy="5990476"/>
        </a:xfrm>
        <a:prstGeom prst="rect">
          <a:avLst/>
        </a:prstGeom>
        <a:effectLst>
          <a:outerShdw blurRad="63500" algn="ctr" rotWithShape="0">
            <a:srgbClr val="000000">
              <a:alpha val="95000"/>
            </a:srgbClr>
          </a:outerShdw>
        </a:effectLst>
      </xdr:spPr>
    </xdr:pic>
    <xdr:clientData/>
  </xdr:twoCellAnchor>
  <xdr:twoCellAnchor>
    <xdr:from>
      <xdr:col>36</xdr:col>
      <xdr:colOff>100854</xdr:colOff>
      <xdr:row>3181</xdr:row>
      <xdr:rowOff>44824</xdr:rowOff>
    </xdr:from>
    <xdr:to>
      <xdr:col>46</xdr:col>
      <xdr:colOff>123266</xdr:colOff>
      <xdr:row>3182</xdr:row>
      <xdr:rowOff>156882</xdr:rowOff>
    </xdr:to>
    <xdr:sp macro="" textlink="">
      <xdr:nvSpPr>
        <xdr:cNvPr id="140" name="Rectangle 139">
          <a:extLst>
            <a:ext uri="{FF2B5EF4-FFF2-40B4-BE49-F238E27FC236}">
              <a16:creationId xmlns:a16="http://schemas.microsoft.com/office/drawing/2014/main" id="{95E97FD7-FE8A-1621-7BB0-E5FD65442CB4}"/>
            </a:ext>
          </a:extLst>
        </xdr:cNvPr>
        <xdr:cNvSpPr/>
      </xdr:nvSpPr>
      <xdr:spPr>
        <a:xfrm>
          <a:off x="6768354" y="615931324"/>
          <a:ext cx="1927412" cy="302558"/>
        </a:xfrm>
        <a:prstGeom prst="rect">
          <a:avLst/>
        </a:prstGeom>
        <a:noFill/>
        <a:ln w="38100">
          <a:solidFill>
            <a:srgbClr val="FF0000"/>
          </a:solidFill>
        </a:ln>
        <a:effectLst>
          <a:outerShdw blurRad="63500" algn="ctr" rotWithShape="0">
            <a:srgbClr val="0000FF">
              <a:alpha val="95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51548</xdr:colOff>
      <xdr:row>3204</xdr:row>
      <xdr:rowOff>141194</xdr:rowOff>
    </xdr:from>
    <xdr:to>
      <xdr:col>52</xdr:col>
      <xdr:colOff>67235</xdr:colOff>
      <xdr:row>3206</xdr:row>
      <xdr:rowOff>62752</xdr:rowOff>
    </xdr:to>
    <xdr:sp macro="" textlink="">
      <xdr:nvSpPr>
        <xdr:cNvPr id="141" name="Rectangle 140">
          <a:extLst>
            <a:ext uri="{FF2B5EF4-FFF2-40B4-BE49-F238E27FC236}">
              <a16:creationId xmlns:a16="http://schemas.microsoft.com/office/drawing/2014/main" id="{0B7D8773-6287-4987-B9F2-438980274211}"/>
            </a:ext>
          </a:extLst>
        </xdr:cNvPr>
        <xdr:cNvSpPr/>
      </xdr:nvSpPr>
      <xdr:spPr>
        <a:xfrm>
          <a:off x="8243048" y="620409194"/>
          <a:ext cx="1539687" cy="302558"/>
        </a:xfrm>
        <a:prstGeom prst="rect">
          <a:avLst/>
        </a:prstGeom>
        <a:noFill/>
        <a:ln w="38100">
          <a:solidFill>
            <a:srgbClr val="FF0000"/>
          </a:solidFill>
        </a:ln>
        <a:effectLst>
          <a:outerShdw blurRad="63500" algn="ctr" rotWithShape="0">
            <a:srgbClr val="0000FF">
              <a:alpha val="95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112060</xdr:colOff>
      <xdr:row>3182</xdr:row>
      <xdr:rowOff>156882</xdr:rowOff>
    </xdr:from>
    <xdr:to>
      <xdr:col>48</xdr:col>
      <xdr:colOff>112059</xdr:colOff>
      <xdr:row>3204</xdr:row>
      <xdr:rowOff>112059</xdr:rowOff>
    </xdr:to>
    <xdr:cxnSp macro="">
      <xdr:nvCxnSpPr>
        <xdr:cNvPr id="142" name="Straight Arrow Connector 141">
          <a:extLst>
            <a:ext uri="{FF2B5EF4-FFF2-40B4-BE49-F238E27FC236}">
              <a16:creationId xmlns:a16="http://schemas.microsoft.com/office/drawing/2014/main" id="{53C7B7BF-EE45-46FE-8BD7-EF545A9358C3}"/>
            </a:ext>
          </a:extLst>
        </xdr:cNvPr>
        <xdr:cNvCxnSpPr>
          <a:endCxn id="140" idx="2"/>
        </xdr:cNvCxnSpPr>
      </xdr:nvCxnSpPr>
      <xdr:spPr>
        <a:xfrm flipH="1" flipV="1">
          <a:off x="7732060" y="616233882"/>
          <a:ext cx="1333499" cy="4146177"/>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3224</xdr:row>
      <xdr:rowOff>0</xdr:rowOff>
    </xdr:from>
    <xdr:to>
      <xdr:col>28</xdr:col>
      <xdr:colOff>170881</xdr:colOff>
      <xdr:row>3233</xdr:row>
      <xdr:rowOff>133119</xdr:rowOff>
    </xdr:to>
    <xdr:pic>
      <xdr:nvPicPr>
        <xdr:cNvPr id="146" name="Picture 145">
          <a:extLst>
            <a:ext uri="{FF2B5EF4-FFF2-40B4-BE49-F238E27FC236}">
              <a16:creationId xmlns:a16="http://schemas.microsoft.com/office/drawing/2014/main" id="{B75CA79E-B119-75F3-06B2-1DB111446153}"/>
            </a:ext>
          </a:extLst>
        </xdr:cNvPr>
        <xdr:cNvPicPr>
          <a:picLocks noChangeAspect="1"/>
        </xdr:cNvPicPr>
      </xdr:nvPicPr>
      <xdr:blipFill>
        <a:blip xmlns:r="http://schemas.openxmlformats.org/officeDocument/2006/relationships" r:embed="rId115"/>
        <a:stretch>
          <a:fillRect/>
        </a:stretch>
      </xdr:blipFill>
      <xdr:spPr>
        <a:xfrm>
          <a:off x="762000" y="624078000"/>
          <a:ext cx="4552381" cy="18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3235</xdr:row>
      <xdr:rowOff>0</xdr:rowOff>
    </xdr:from>
    <xdr:to>
      <xdr:col>24</xdr:col>
      <xdr:colOff>180500</xdr:colOff>
      <xdr:row>3249</xdr:row>
      <xdr:rowOff>37762</xdr:rowOff>
    </xdr:to>
    <xdr:pic>
      <xdr:nvPicPr>
        <xdr:cNvPr id="110" name="Picture 109">
          <a:extLst>
            <a:ext uri="{FF2B5EF4-FFF2-40B4-BE49-F238E27FC236}">
              <a16:creationId xmlns:a16="http://schemas.microsoft.com/office/drawing/2014/main" id="{3E5CE799-C706-4078-8547-D8FB7690171F}"/>
            </a:ext>
          </a:extLst>
        </xdr:cNvPr>
        <xdr:cNvPicPr>
          <a:picLocks noChangeAspect="1"/>
        </xdr:cNvPicPr>
      </xdr:nvPicPr>
      <xdr:blipFill>
        <a:blip xmlns:r="http://schemas.openxmlformats.org/officeDocument/2006/relationships" r:embed="rId116"/>
        <a:stretch>
          <a:fillRect/>
        </a:stretch>
      </xdr:blipFill>
      <xdr:spPr>
        <a:xfrm>
          <a:off x="762000" y="626173500"/>
          <a:ext cx="3800000" cy="27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3283</xdr:row>
      <xdr:rowOff>0</xdr:rowOff>
    </xdr:from>
    <xdr:to>
      <xdr:col>30</xdr:col>
      <xdr:colOff>85119</xdr:colOff>
      <xdr:row>3294</xdr:row>
      <xdr:rowOff>104500</xdr:rowOff>
    </xdr:to>
    <xdr:pic>
      <xdr:nvPicPr>
        <xdr:cNvPr id="111" name="Picture 110">
          <a:extLst>
            <a:ext uri="{FF2B5EF4-FFF2-40B4-BE49-F238E27FC236}">
              <a16:creationId xmlns:a16="http://schemas.microsoft.com/office/drawing/2014/main" id="{1648F172-2C06-35AD-2934-EC4B9356A620}"/>
            </a:ext>
          </a:extLst>
        </xdr:cNvPr>
        <xdr:cNvPicPr>
          <a:picLocks noChangeAspect="1"/>
        </xdr:cNvPicPr>
      </xdr:nvPicPr>
      <xdr:blipFill>
        <a:blip xmlns:r="http://schemas.openxmlformats.org/officeDocument/2006/relationships" r:embed="rId117"/>
        <a:stretch>
          <a:fillRect/>
        </a:stretch>
      </xdr:blipFill>
      <xdr:spPr>
        <a:xfrm>
          <a:off x="762000" y="620268000"/>
          <a:ext cx="4847619" cy="22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3295</xdr:row>
      <xdr:rowOff>0</xdr:rowOff>
    </xdr:from>
    <xdr:to>
      <xdr:col>29</xdr:col>
      <xdr:colOff>28000</xdr:colOff>
      <xdr:row>3314</xdr:row>
      <xdr:rowOff>180500</xdr:rowOff>
    </xdr:to>
    <xdr:pic>
      <xdr:nvPicPr>
        <xdr:cNvPr id="113" name="Picture 112">
          <a:extLst>
            <a:ext uri="{FF2B5EF4-FFF2-40B4-BE49-F238E27FC236}">
              <a16:creationId xmlns:a16="http://schemas.microsoft.com/office/drawing/2014/main" id="{26DED06C-75FB-8771-EEAF-FA6B4FCB8B24}"/>
            </a:ext>
          </a:extLst>
        </xdr:cNvPr>
        <xdr:cNvPicPr>
          <a:picLocks noChangeAspect="1"/>
        </xdr:cNvPicPr>
      </xdr:nvPicPr>
      <xdr:blipFill>
        <a:blip xmlns:r="http://schemas.openxmlformats.org/officeDocument/2006/relationships" r:embed="rId118"/>
        <a:stretch>
          <a:fillRect/>
        </a:stretch>
      </xdr:blipFill>
      <xdr:spPr>
        <a:xfrm>
          <a:off x="762000" y="622554000"/>
          <a:ext cx="4600000" cy="38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3319</xdr:row>
      <xdr:rowOff>0</xdr:rowOff>
    </xdr:from>
    <xdr:to>
      <xdr:col>29</xdr:col>
      <xdr:colOff>47048</xdr:colOff>
      <xdr:row>3347</xdr:row>
      <xdr:rowOff>132667</xdr:rowOff>
    </xdr:to>
    <xdr:pic>
      <xdr:nvPicPr>
        <xdr:cNvPr id="109" name="Picture 108">
          <a:extLst>
            <a:ext uri="{FF2B5EF4-FFF2-40B4-BE49-F238E27FC236}">
              <a16:creationId xmlns:a16="http://schemas.microsoft.com/office/drawing/2014/main" id="{ED893A0D-5D5D-A842-BA6F-281D655B0268}"/>
            </a:ext>
          </a:extLst>
        </xdr:cNvPr>
        <xdr:cNvPicPr>
          <a:picLocks noChangeAspect="1"/>
        </xdr:cNvPicPr>
      </xdr:nvPicPr>
      <xdr:blipFill>
        <a:blip xmlns:r="http://schemas.openxmlformats.org/officeDocument/2006/relationships" r:embed="rId119"/>
        <a:stretch>
          <a:fillRect/>
        </a:stretch>
      </xdr:blipFill>
      <xdr:spPr>
        <a:xfrm>
          <a:off x="762000" y="627126000"/>
          <a:ext cx="4619048" cy="5466667"/>
        </a:xfrm>
        <a:prstGeom prst="rect">
          <a:avLst/>
        </a:prstGeom>
        <a:effectLst>
          <a:outerShdw blurRad="63500" algn="ctr" rotWithShape="0">
            <a:srgbClr val="000000">
              <a:alpha val="95000"/>
            </a:srgbClr>
          </a:outerShdw>
        </a:effectLst>
      </xdr:spPr>
    </xdr:pic>
    <xdr:clientData/>
  </xdr:twoCellAnchor>
  <xdr:twoCellAnchor editAs="oneCell">
    <xdr:from>
      <xdr:col>5</xdr:col>
      <xdr:colOff>1</xdr:colOff>
      <xdr:row>3348</xdr:row>
      <xdr:rowOff>0</xdr:rowOff>
    </xdr:from>
    <xdr:to>
      <xdr:col>76</xdr:col>
      <xdr:colOff>131644</xdr:colOff>
      <xdr:row>3381</xdr:row>
      <xdr:rowOff>177786</xdr:rowOff>
    </xdr:to>
    <xdr:pic>
      <xdr:nvPicPr>
        <xdr:cNvPr id="114" name="Picture 113">
          <a:extLst>
            <a:ext uri="{FF2B5EF4-FFF2-40B4-BE49-F238E27FC236}">
              <a16:creationId xmlns:a16="http://schemas.microsoft.com/office/drawing/2014/main" id="{8EEAAA71-4711-2223-1695-282536B5D263}"/>
            </a:ext>
          </a:extLst>
        </xdr:cNvPr>
        <xdr:cNvPicPr>
          <a:picLocks noChangeAspect="1"/>
        </xdr:cNvPicPr>
      </xdr:nvPicPr>
      <xdr:blipFill>
        <a:blip xmlns:r="http://schemas.openxmlformats.org/officeDocument/2006/relationships" r:embed="rId120"/>
        <a:stretch>
          <a:fillRect/>
        </a:stretch>
      </xdr:blipFill>
      <xdr:spPr>
        <a:xfrm>
          <a:off x="762001" y="632650500"/>
          <a:ext cx="13657143" cy="646428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3383</xdr:row>
      <xdr:rowOff>0</xdr:rowOff>
    </xdr:from>
    <xdr:to>
      <xdr:col>76</xdr:col>
      <xdr:colOff>124500</xdr:colOff>
      <xdr:row>3404</xdr:row>
      <xdr:rowOff>1075</xdr:rowOff>
    </xdr:to>
    <xdr:pic>
      <xdr:nvPicPr>
        <xdr:cNvPr id="122" name="Picture 121">
          <a:extLst>
            <a:ext uri="{FF2B5EF4-FFF2-40B4-BE49-F238E27FC236}">
              <a16:creationId xmlns:a16="http://schemas.microsoft.com/office/drawing/2014/main" id="{39497F44-5316-4EB7-B224-201A6F22CC12}"/>
            </a:ext>
          </a:extLst>
        </xdr:cNvPr>
        <xdr:cNvPicPr>
          <a:picLocks noChangeAspect="1"/>
        </xdr:cNvPicPr>
      </xdr:nvPicPr>
      <xdr:blipFill>
        <a:blip xmlns:r="http://schemas.openxmlformats.org/officeDocument/2006/relationships" r:embed="rId121"/>
        <a:stretch>
          <a:fillRect/>
        </a:stretch>
      </xdr:blipFill>
      <xdr:spPr>
        <a:xfrm>
          <a:off x="762000" y="639318000"/>
          <a:ext cx="13650000" cy="4000000"/>
        </a:xfrm>
        <a:prstGeom prst="rect">
          <a:avLst/>
        </a:prstGeom>
        <a:effectLst>
          <a:outerShdw blurRad="63500" algn="ctr" rotWithShape="0">
            <a:srgbClr val="000000">
              <a:alpha val="95000"/>
            </a:srgbClr>
          </a:outerShdw>
        </a:effectLst>
      </xdr:spPr>
    </xdr:pic>
    <xdr:clientData/>
  </xdr:twoCellAnchor>
  <xdr:twoCellAnchor editAs="oneCell">
    <xdr:from>
      <xdr:col>43</xdr:col>
      <xdr:colOff>0</xdr:colOff>
      <xdr:row>3235</xdr:row>
      <xdr:rowOff>0</xdr:rowOff>
    </xdr:from>
    <xdr:to>
      <xdr:col>66</xdr:col>
      <xdr:colOff>142309</xdr:colOff>
      <xdr:row>3250</xdr:row>
      <xdr:rowOff>123452</xdr:rowOff>
    </xdr:to>
    <xdr:pic>
      <xdr:nvPicPr>
        <xdr:cNvPr id="116" name="Picture 115">
          <a:extLst>
            <a:ext uri="{FF2B5EF4-FFF2-40B4-BE49-F238E27FC236}">
              <a16:creationId xmlns:a16="http://schemas.microsoft.com/office/drawing/2014/main" id="{8F13F86E-9994-0806-2C6B-9D9B082909B4}"/>
            </a:ext>
          </a:extLst>
        </xdr:cNvPr>
        <xdr:cNvPicPr>
          <a:picLocks noChangeAspect="1"/>
        </xdr:cNvPicPr>
      </xdr:nvPicPr>
      <xdr:blipFill>
        <a:blip xmlns:r="http://schemas.openxmlformats.org/officeDocument/2006/relationships" r:embed="rId122"/>
        <a:stretch>
          <a:fillRect/>
        </a:stretch>
      </xdr:blipFill>
      <xdr:spPr>
        <a:xfrm>
          <a:off x="8001000" y="616267500"/>
          <a:ext cx="4523809" cy="29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3411</xdr:row>
      <xdr:rowOff>0</xdr:rowOff>
    </xdr:from>
    <xdr:to>
      <xdr:col>28</xdr:col>
      <xdr:colOff>28024</xdr:colOff>
      <xdr:row>3424</xdr:row>
      <xdr:rowOff>104452</xdr:rowOff>
    </xdr:to>
    <xdr:pic>
      <xdr:nvPicPr>
        <xdr:cNvPr id="123" name="Picture 122">
          <a:extLst>
            <a:ext uri="{FF2B5EF4-FFF2-40B4-BE49-F238E27FC236}">
              <a16:creationId xmlns:a16="http://schemas.microsoft.com/office/drawing/2014/main" id="{93DEBE0B-C81D-10E5-56F0-5416BDA62B76}"/>
            </a:ext>
          </a:extLst>
        </xdr:cNvPr>
        <xdr:cNvPicPr>
          <a:picLocks noChangeAspect="1"/>
        </xdr:cNvPicPr>
      </xdr:nvPicPr>
      <xdr:blipFill>
        <a:blip xmlns:r="http://schemas.openxmlformats.org/officeDocument/2006/relationships" r:embed="rId123"/>
        <a:stretch>
          <a:fillRect/>
        </a:stretch>
      </xdr:blipFill>
      <xdr:spPr>
        <a:xfrm>
          <a:off x="762000" y="644652000"/>
          <a:ext cx="4409524" cy="25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3432</xdr:row>
      <xdr:rowOff>0</xdr:rowOff>
    </xdr:from>
    <xdr:to>
      <xdr:col>20</xdr:col>
      <xdr:colOff>132976</xdr:colOff>
      <xdr:row>3439</xdr:row>
      <xdr:rowOff>37929</xdr:rowOff>
    </xdr:to>
    <xdr:pic>
      <xdr:nvPicPr>
        <xdr:cNvPr id="126" name="Picture 125">
          <a:extLst>
            <a:ext uri="{FF2B5EF4-FFF2-40B4-BE49-F238E27FC236}">
              <a16:creationId xmlns:a16="http://schemas.microsoft.com/office/drawing/2014/main" id="{710CE70D-F922-6B5C-4C2E-0FADD09003C8}"/>
            </a:ext>
          </a:extLst>
        </xdr:cNvPr>
        <xdr:cNvPicPr>
          <a:picLocks noChangeAspect="1"/>
        </xdr:cNvPicPr>
      </xdr:nvPicPr>
      <xdr:blipFill>
        <a:blip xmlns:r="http://schemas.openxmlformats.org/officeDocument/2006/relationships" r:embed="rId124"/>
        <a:stretch>
          <a:fillRect/>
        </a:stretch>
      </xdr:blipFill>
      <xdr:spPr>
        <a:xfrm>
          <a:off x="762000" y="648652500"/>
          <a:ext cx="2990476" cy="13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3457</xdr:row>
      <xdr:rowOff>0</xdr:rowOff>
    </xdr:from>
    <xdr:to>
      <xdr:col>25</xdr:col>
      <xdr:colOff>66190</xdr:colOff>
      <xdr:row>3469</xdr:row>
      <xdr:rowOff>123524</xdr:rowOff>
    </xdr:to>
    <xdr:pic>
      <xdr:nvPicPr>
        <xdr:cNvPr id="127" name="Picture 126">
          <a:extLst>
            <a:ext uri="{FF2B5EF4-FFF2-40B4-BE49-F238E27FC236}">
              <a16:creationId xmlns:a16="http://schemas.microsoft.com/office/drawing/2014/main" id="{76D24A50-E23A-DE4B-29A1-C2E6637C2D71}"/>
            </a:ext>
          </a:extLst>
        </xdr:cNvPr>
        <xdr:cNvPicPr>
          <a:picLocks noChangeAspect="1"/>
        </xdr:cNvPicPr>
      </xdr:nvPicPr>
      <xdr:blipFill>
        <a:blip xmlns:r="http://schemas.openxmlformats.org/officeDocument/2006/relationships" r:embed="rId125"/>
        <a:stretch>
          <a:fillRect/>
        </a:stretch>
      </xdr:blipFill>
      <xdr:spPr>
        <a:xfrm>
          <a:off x="762000" y="650176500"/>
          <a:ext cx="3876190" cy="24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3440</xdr:row>
      <xdr:rowOff>0</xdr:rowOff>
    </xdr:from>
    <xdr:to>
      <xdr:col>18</xdr:col>
      <xdr:colOff>133024</xdr:colOff>
      <xdr:row>3456</xdr:row>
      <xdr:rowOff>94857</xdr:rowOff>
    </xdr:to>
    <xdr:pic>
      <xdr:nvPicPr>
        <xdr:cNvPr id="131" name="Picture 130">
          <a:extLst>
            <a:ext uri="{FF2B5EF4-FFF2-40B4-BE49-F238E27FC236}">
              <a16:creationId xmlns:a16="http://schemas.microsoft.com/office/drawing/2014/main" id="{9ABEBCF3-FF5A-EA76-43B5-B37EE18CF932}"/>
            </a:ext>
          </a:extLst>
        </xdr:cNvPr>
        <xdr:cNvPicPr>
          <a:picLocks noChangeAspect="1"/>
        </xdr:cNvPicPr>
      </xdr:nvPicPr>
      <xdr:blipFill>
        <a:blip xmlns:r="http://schemas.openxmlformats.org/officeDocument/2006/relationships" r:embed="rId126"/>
        <a:stretch>
          <a:fillRect/>
        </a:stretch>
      </xdr:blipFill>
      <xdr:spPr>
        <a:xfrm>
          <a:off x="762000" y="652653000"/>
          <a:ext cx="2609524" cy="314285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3470</xdr:row>
      <xdr:rowOff>0</xdr:rowOff>
    </xdr:from>
    <xdr:to>
      <xdr:col>32</xdr:col>
      <xdr:colOff>170786</xdr:colOff>
      <xdr:row>3481</xdr:row>
      <xdr:rowOff>28310</xdr:rowOff>
    </xdr:to>
    <xdr:pic>
      <xdr:nvPicPr>
        <xdr:cNvPr id="133" name="Picture 132">
          <a:extLst>
            <a:ext uri="{FF2B5EF4-FFF2-40B4-BE49-F238E27FC236}">
              <a16:creationId xmlns:a16="http://schemas.microsoft.com/office/drawing/2014/main" id="{6EEE4E60-494B-0197-657A-5E2ED7FA5572}"/>
            </a:ext>
          </a:extLst>
        </xdr:cNvPr>
        <xdr:cNvPicPr>
          <a:picLocks noChangeAspect="1"/>
        </xdr:cNvPicPr>
      </xdr:nvPicPr>
      <xdr:blipFill>
        <a:blip xmlns:r="http://schemas.openxmlformats.org/officeDocument/2006/relationships" r:embed="rId127"/>
        <a:stretch>
          <a:fillRect/>
        </a:stretch>
      </xdr:blipFill>
      <xdr:spPr>
        <a:xfrm>
          <a:off x="762000" y="655891500"/>
          <a:ext cx="5314286" cy="212381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3806</xdr:row>
      <xdr:rowOff>0</xdr:rowOff>
    </xdr:from>
    <xdr:to>
      <xdr:col>24</xdr:col>
      <xdr:colOff>75738</xdr:colOff>
      <xdr:row>3811</xdr:row>
      <xdr:rowOff>47500</xdr:rowOff>
    </xdr:to>
    <xdr:pic>
      <xdr:nvPicPr>
        <xdr:cNvPr id="134" name="Picture 133">
          <a:extLst>
            <a:ext uri="{FF2B5EF4-FFF2-40B4-BE49-F238E27FC236}">
              <a16:creationId xmlns:a16="http://schemas.microsoft.com/office/drawing/2014/main" id="{6277DD66-0DBF-FF34-A7C1-CE088B458CD2}"/>
            </a:ext>
          </a:extLst>
        </xdr:cNvPr>
        <xdr:cNvPicPr>
          <a:picLocks noChangeAspect="1"/>
        </xdr:cNvPicPr>
      </xdr:nvPicPr>
      <xdr:blipFill>
        <a:blip xmlns:r="http://schemas.openxmlformats.org/officeDocument/2006/relationships" r:embed="rId128"/>
        <a:stretch>
          <a:fillRect/>
        </a:stretch>
      </xdr:blipFill>
      <xdr:spPr>
        <a:xfrm>
          <a:off x="762000" y="659130000"/>
          <a:ext cx="3695238" cy="10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3888</xdr:row>
      <xdr:rowOff>0</xdr:rowOff>
    </xdr:from>
    <xdr:to>
      <xdr:col>69</xdr:col>
      <xdr:colOff>17524</xdr:colOff>
      <xdr:row>3924</xdr:row>
      <xdr:rowOff>46762</xdr:rowOff>
    </xdr:to>
    <xdr:pic>
      <xdr:nvPicPr>
        <xdr:cNvPr id="135" name="Picture 134">
          <a:extLst>
            <a:ext uri="{FF2B5EF4-FFF2-40B4-BE49-F238E27FC236}">
              <a16:creationId xmlns:a16="http://schemas.microsoft.com/office/drawing/2014/main" id="{42FBAFE9-DAF7-1868-C694-CD744A47B425}"/>
            </a:ext>
          </a:extLst>
        </xdr:cNvPr>
        <xdr:cNvPicPr>
          <a:picLocks noChangeAspect="1"/>
        </xdr:cNvPicPr>
      </xdr:nvPicPr>
      <xdr:blipFill>
        <a:blip xmlns:r="http://schemas.openxmlformats.org/officeDocument/2006/relationships" r:embed="rId129"/>
        <a:stretch>
          <a:fillRect/>
        </a:stretch>
      </xdr:blipFill>
      <xdr:spPr>
        <a:xfrm>
          <a:off x="762000" y="6669405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3927</xdr:row>
      <xdr:rowOff>0</xdr:rowOff>
    </xdr:from>
    <xdr:to>
      <xdr:col>69</xdr:col>
      <xdr:colOff>17524</xdr:colOff>
      <xdr:row>3963</xdr:row>
      <xdr:rowOff>46762</xdr:rowOff>
    </xdr:to>
    <xdr:pic>
      <xdr:nvPicPr>
        <xdr:cNvPr id="136" name="Picture 135">
          <a:extLst>
            <a:ext uri="{FF2B5EF4-FFF2-40B4-BE49-F238E27FC236}">
              <a16:creationId xmlns:a16="http://schemas.microsoft.com/office/drawing/2014/main" id="{07C7BE4A-2D9A-8C89-C215-E58BA22B1C60}"/>
            </a:ext>
          </a:extLst>
        </xdr:cNvPr>
        <xdr:cNvPicPr>
          <a:picLocks noChangeAspect="1"/>
        </xdr:cNvPicPr>
      </xdr:nvPicPr>
      <xdr:blipFill>
        <a:blip xmlns:r="http://schemas.openxmlformats.org/officeDocument/2006/relationships" r:embed="rId130"/>
        <a:stretch>
          <a:fillRect/>
        </a:stretch>
      </xdr:blipFill>
      <xdr:spPr>
        <a:xfrm>
          <a:off x="762000" y="6777990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3847</xdr:row>
      <xdr:rowOff>0</xdr:rowOff>
    </xdr:from>
    <xdr:to>
      <xdr:col>30</xdr:col>
      <xdr:colOff>104167</xdr:colOff>
      <xdr:row>3868</xdr:row>
      <xdr:rowOff>161405</xdr:rowOff>
    </xdr:to>
    <xdr:pic>
      <xdr:nvPicPr>
        <xdr:cNvPr id="139" name="Picture 138">
          <a:extLst>
            <a:ext uri="{FF2B5EF4-FFF2-40B4-BE49-F238E27FC236}">
              <a16:creationId xmlns:a16="http://schemas.microsoft.com/office/drawing/2014/main" id="{2E0F4688-6CF3-D024-D24D-4F2D4BA7CD4B}"/>
            </a:ext>
          </a:extLst>
        </xdr:cNvPr>
        <xdr:cNvPicPr>
          <a:picLocks noChangeAspect="1"/>
        </xdr:cNvPicPr>
      </xdr:nvPicPr>
      <xdr:blipFill>
        <a:blip xmlns:r="http://schemas.openxmlformats.org/officeDocument/2006/relationships" r:embed="rId131"/>
        <a:stretch>
          <a:fillRect/>
        </a:stretch>
      </xdr:blipFill>
      <xdr:spPr>
        <a:xfrm>
          <a:off x="762000" y="684847500"/>
          <a:ext cx="4866667" cy="41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3967</xdr:row>
      <xdr:rowOff>0</xdr:rowOff>
    </xdr:from>
    <xdr:to>
      <xdr:col>27</xdr:col>
      <xdr:colOff>47095</xdr:colOff>
      <xdr:row>3977</xdr:row>
      <xdr:rowOff>1336</xdr:rowOff>
    </xdr:to>
    <xdr:pic>
      <xdr:nvPicPr>
        <xdr:cNvPr id="143" name="Picture 142">
          <a:extLst>
            <a:ext uri="{FF2B5EF4-FFF2-40B4-BE49-F238E27FC236}">
              <a16:creationId xmlns:a16="http://schemas.microsoft.com/office/drawing/2014/main" id="{534FB552-7F92-86DC-FB74-629281F6AC3A}"/>
            </a:ext>
          </a:extLst>
        </xdr:cNvPr>
        <xdr:cNvPicPr>
          <a:picLocks noChangeAspect="1"/>
        </xdr:cNvPicPr>
      </xdr:nvPicPr>
      <xdr:blipFill>
        <a:blip xmlns:r="http://schemas.openxmlformats.org/officeDocument/2006/relationships" r:embed="rId132"/>
        <a:stretch>
          <a:fillRect/>
        </a:stretch>
      </xdr:blipFill>
      <xdr:spPr>
        <a:xfrm>
          <a:off x="762000" y="689800500"/>
          <a:ext cx="4238095" cy="1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3986</xdr:row>
      <xdr:rowOff>0</xdr:rowOff>
    </xdr:from>
    <xdr:to>
      <xdr:col>69</xdr:col>
      <xdr:colOff>17524</xdr:colOff>
      <xdr:row>4022</xdr:row>
      <xdr:rowOff>46762</xdr:rowOff>
    </xdr:to>
    <xdr:pic>
      <xdr:nvPicPr>
        <xdr:cNvPr id="144" name="Picture 143">
          <a:extLst>
            <a:ext uri="{FF2B5EF4-FFF2-40B4-BE49-F238E27FC236}">
              <a16:creationId xmlns:a16="http://schemas.microsoft.com/office/drawing/2014/main" id="{27EBBD36-A1CB-7EFC-1C2C-0DEFA701DBBF}"/>
            </a:ext>
          </a:extLst>
        </xdr:cNvPr>
        <xdr:cNvPicPr>
          <a:picLocks noChangeAspect="1"/>
        </xdr:cNvPicPr>
      </xdr:nvPicPr>
      <xdr:blipFill>
        <a:blip xmlns:r="http://schemas.openxmlformats.org/officeDocument/2006/relationships" r:embed="rId133"/>
        <a:stretch>
          <a:fillRect/>
        </a:stretch>
      </xdr:blipFill>
      <xdr:spPr>
        <a:xfrm>
          <a:off x="762000" y="6991350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4023</xdr:row>
      <xdr:rowOff>0</xdr:rowOff>
    </xdr:from>
    <xdr:to>
      <xdr:col>69</xdr:col>
      <xdr:colOff>17524</xdr:colOff>
      <xdr:row>4059</xdr:row>
      <xdr:rowOff>46762</xdr:rowOff>
    </xdr:to>
    <xdr:pic>
      <xdr:nvPicPr>
        <xdr:cNvPr id="145" name="Picture 144">
          <a:extLst>
            <a:ext uri="{FF2B5EF4-FFF2-40B4-BE49-F238E27FC236}">
              <a16:creationId xmlns:a16="http://schemas.microsoft.com/office/drawing/2014/main" id="{8E2DB64F-A780-6D28-9D68-48382A858871}"/>
            </a:ext>
          </a:extLst>
        </xdr:cNvPr>
        <xdr:cNvPicPr>
          <a:picLocks noChangeAspect="1"/>
        </xdr:cNvPicPr>
      </xdr:nvPicPr>
      <xdr:blipFill>
        <a:blip xmlns:r="http://schemas.openxmlformats.org/officeDocument/2006/relationships" r:embed="rId134"/>
        <a:stretch>
          <a:fillRect/>
        </a:stretch>
      </xdr:blipFill>
      <xdr:spPr>
        <a:xfrm>
          <a:off x="762000" y="7061835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4060</xdr:row>
      <xdr:rowOff>0</xdr:rowOff>
    </xdr:from>
    <xdr:to>
      <xdr:col>69</xdr:col>
      <xdr:colOff>17524</xdr:colOff>
      <xdr:row>4096</xdr:row>
      <xdr:rowOff>46762</xdr:rowOff>
    </xdr:to>
    <xdr:pic>
      <xdr:nvPicPr>
        <xdr:cNvPr id="147" name="Picture 146">
          <a:extLst>
            <a:ext uri="{FF2B5EF4-FFF2-40B4-BE49-F238E27FC236}">
              <a16:creationId xmlns:a16="http://schemas.microsoft.com/office/drawing/2014/main" id="{F91410B3-E43E-DD70-EE8F-301DBCF94A3B}"/>
            </a:ext>
          </a:extLst>
        </xdr:cNvPr>
        <xdr:cNvPicPr>
          <a:picLocks noChangeAspect="1"/>
        </xdr:cNvPicPr>
      </xdr:nvPicPr>
      <xdr:blipFill>
        <a:blip xmlns:r="http://schemas.openxmlformats.org/officeDocument/2006/relationships" r:embed="rId135"/>
        <a:stretch>
          <a:fillRect/>
        </a:stretch>
      </xdr:blipFill>
      <xdr:spPr>
        <a:xfrm>
          <a:off x="762000" y="7132320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4100</xdr:row>
      <xdr:rowOff>0</xdr:rowOff>
    </xdr:from>
    <xdr:to>
      <xdr:col>27</xdr:col>
      <xdr:colOff>75667</xdr:colOff>
      <xdr:row>4105</xdr:row>
      <xdr:rowOff>95119</xdr:rowOff>
    </xdr:to>
    <xdr:pic>
      <xdr:nvPicPr>
        <xdr:cNvPr id="148" name="Picture 147">
          <a:extLst>
            <a:ext uri="{FF2B5EF4-FFF2-40B4-BE49-F238E27FC236}">
              <a16:creationId xmlns:a16="http://schemas.microsoft.com/office/drawing/2014/main" id="{8B712859-FEEB-5CD3-5882-5EEF9FE7E4B7}"/>
            </a:ext>
          </a:extLst>
        </xdr:cNvPr>
        <xdr:cNvPicPr>
          <a:picLocks noChangeAspect="1"/>
        </xdr:cNvPicPr>
      </xdr:nvPicPr>
      <xdr:blipFill>
        <a:blip xmlns:r="http://schemas.openxmlformats.org/officeDocument/2006/relationships" r:embed="rId136"/>
        <a:stretch>
          <a:fillRect/>
        </a:stretch>
      </xdr:blipFill>
      <xdr:spPr>
        <a:xfrm>
          <a:off x="762000" y="720852000"/>
          <a:ext cx="4266667" cy="1047619"/>
        </a:xfrm>
        <a:prstGeom prst="rect">
          <a:avLst/>
        </a:prstGeom>
      </xdr:spPr>
    </xdr:pic>
    <xdr:clientData/>
  </xdr:twoCellAnchor>
  <xdr:twoCellAnchor editAs="oneCell">
    <xdr:from>
      <xdr:col>5</xdr:col>
      <xdr:colOff>0</xdr:colOff>
      <xdr:row>4140</xdr:row>
      <xdr:rowOff>0</xdr:rowOff>
    </xdr:from>
    <xdr:to>
      <xdr:col>69</xdr:col>
      <xdr:colOff>17524</xdr:colOff>
      <xdr:row>4176</xdr:row>
      <xdr:rowOff>46762</xdr:rowOff>
    </xdr:to>
    <xdr:pic>
      <xdr:nvPicPr>
        <xdr:cNvPr id="149" name="Picture 148">
          <a:extLst>
            <a:ext uri="{FF2B5EF4-FFF2-40B4-BE49-F238E27FC236}">
              <a16:creationId xmlns:a16="http://schemas.microsoft.com/office/drawing/2014/main" id="{16334209-9772-65C3-8078-3EF5CC431CD4}"/>
            </a:ext>
          </a:extLst>
        </xdr:cNvPr>
        <xdr:cNvPicPr>
          <a:picLocks noChangeAspect="1"/>
        </xdr:cNvPicPr>
      </xdr:nvPicPr>
      <xdr:blipFill>
        <a:blip xmlns:r="http://schemas.openxmlformats.org/officeDocument/2006/relationships" r:embed="rId137"/>
        <a:stretch>
          <a:fillRect/>
        </a:stretch>
      </xdr:blipFill>
      <xdr:spPr>
        <a:xfrm>
          <a:off x="762000" y="7284720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4184</xdr:row>
      <xdr:rowOff>0</xdr:rowOff>
    </xdr:from>
    <xdr:to>
      <xdr:col>69</xdr:col>
      <xdr:colOff>17524</xdr:colOff>
      <xdr:row>4220</xdr:row>
      <xdr:rowOff>46762</xdr:rowOff>
    </xdr:to>
    <xdr:pic>
      <xdr:nvPicPr>
        <xdr:cNvPr id="150" name="Picture 149">
          <a:extLst>
            <a:ext uri="{FF2B5EF4-FFF2-40B4-BE49-F238E27FC236}">
              <a16:creationId xmlns:a16="http://schemas.microsoft.com/office/drawing/2014/main" id="{78FDB75A-B722-5454-F4DC-44AD3422CF27}"/>
            </a:ext>
          </a:extLst>
        </xdr:cNvPr>
        <xdr:cNvPicPr>
          <a:picLocks noChangeAspect="1"/>
        </xdr:cNvPicPr>
      </xdr:nvPicPr>
      <xdr:blipFill>
        <a:blip xmlns:r="http://schemas.openxmlformats.org/officeDocument/2006/relationships" r:embed="rId138"/>
        <a:stretch>
          <a:fillRect/>
        </a:stretch>
      </xdr:blipFill>
      <xdr:spPr>
        <a:xfrm>
          <a:off x="762000" y="7368540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4225</xdr:row>
      <xdr:rowOff>0</xdr:rowOff>
    </xdr:from>
    <xdr:to>
      <xdr:col>27</xdr:col>
      <xdr:colOff>75667</xdr:colOff>
      <xdr:row>4239</xdr:row>
      <xdr:rowOff>113952</xdr:rowOff>
    </xdr:to>
    <xdr:pic>
      <xdr:nvPicPr>
        <xdr:cNvPr id="151" name="Picture 150">
          <a:extLst>
            <a:ext uri="{FF2B5EF4-FFF2-40B4-BE49-F238E27FC236}">
              <a16:creationId xmlns:a16="http://schemas.microsoft.com/office/drawing/2014/main" id="{2E4A8871-F0B8-696C-43EE-2C0141C2E3B9}"/>
            </a:ext>
          </a:extLst>
        </xdr:cNvPr>
        <xdr:cNvPicPr>
          <a:picLocks noChangeAspect="1"/>
        </xdr:cNvPicPr>
      </xdr:nvPicPr>
      <xdr:blipFill>
        <a:blip xmlns:r="http://schemas.openxmlformats.org/officeDocument/2006/relationships" r:embed="rId139"/>
        <a:stretch>
          <a:fillRect/>
        </a:stretch>
      </xdr:blipFill>
      <xdr:spPr>
        <a:xfrm>
          <a:off x="762000" y="744664500"/>
          <a:ext cx="4266667" cy="27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4240</xdr:row>
      <xdr:rowOff>0</xdr:rowOff>
    </xdr:from>
    <xdr:to>
      <xdr:col>27</xdr:col>
      <xdr:colOff>1050</xdr:colOff>
      <xdr:row>4248</xdr:row>
      <xdr:rowOff>47429</xdr:rowOff>
    </xdr:to>
    <xdr:pic>
      <xdr:nvPicPr>
        <xdr:cNvPr id="153" name="Picture 152">
          <a:extLst>
            <a:ext uri="{FF2B5EF4-FFF2-40B4-BE49-F238E27FC236}">
              <a16:creationId xmlns:a16="http://schemas.microsoft.com/office/drawing/2014/main" id="{50525971-F446-1873-8771-84B789FA5AA8}"/>
            </a:ext>
          </a:extLst>
        </xdr:cNvPr>
        <xdr:cNvPicPr>
          <a:picLocks noChangeAspect="1"/>
        </xdr:cNvPicPr>
      </xdr:nvPicPr>
      <xdr:blipFill>
        <a:blip xmlns:r="http://schemas.openxmlformats.org/officeDocument/2006/relationships" r:embed="rId140"/>
        <a:stretch>
          <a:fillRect/>
        </a:stretch>
      </xdr:blipFill>
      <xdr:spPr>
        <a:xfrm>
          <a:off x="762000" y="747522000"/>
          <a:ext cx="4190476" cy="1571429"/>
        </a:xfrm>
        <a:prstGeom prst="rect">
          <a:avLst/>
        </a:prstGeom>
        <a:solidFill>
          <a:sysClr val="window" lastClr="FFFFFF"/>
        </a:solidFill>
        <a:effectLst>
          <a:outerShdw blurRad="63500" algn="ctr" rotWithShape="0">
            <a:srgbClr val="000000">
              <a:alpha val="95000"/>
            </a:srgbClr>
          </a:outerShdw>
        </a:effectLst>
      </xdr:spPr>
    </xdr:pic>
    <xdr:clientData/>
  </xdr:twoCellAnchor>
  <xdr:twoCellAnchor editAs="oneCell">
    <xdr:from>
      <xdr:col>5</xdr:col>
      <xdr:colOff>0</xdr:colOff>
      <xdr:row>4249</xdr:row>
      <xdr:rowOff>0</xdr:rowOff>
    </xdr:from>
    <xdr:to>
      <xdr:col>31</xdr:col>
      <xdr:colOff>47000</xdr:colOff>
      <xdr:row>4273</xdr:row>
      <xdr:rowOff>56571</xdr:rowOff>
    </xdr:to>
    <xdr:pic>
      <xdr:nvPicPr>
        <xdr:cNvPr id="154" name="Picture 153">
          <a:extLst>
            <a:ext uri="{FF2B5EF4-FFF2-40B4-BE49-F238E27FC236}">
              <a16:creationId xmlns:a16="http://schemas.microsoft.com/office/drawing/2014/main" id="{29248E87-AA3C-AF1F-9D1F-D8FEB329278E}"/>
            </a:ext>
          </a:extLst>
        </xdr:cNvPr>
        <xdr:cNvPicPr>
          <a:picLocks noChangeAspect="1"/>
        </xdr:cNvPicPr>
      </xdr:nvPicPr>
      <xdr:blipFill>
        <a:blip xmlns:r="http://schemas.openxmlformats.org/officeDocument/2006/relationships" r:embed="rId141"/>
        <a:stretch>
          <a:fillRect/>
        </a:stretch>
      </xdr:blipFill>
      <xdr:spPr>
        <a:xfrm>
          <a:off x="762000" y="749236500"/>
          <a:ext cx="5000000" cy="46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4274</xdr:row>
      <xdr:rowOff>0</xdr:rowOff>
    </xdr:from>
    <xdr:to>
      <xdr:col>18</xdr:col>
      <xdr:colOff>180643</xdr:colOff>
      <xdr:row>4284</xdr:row>
      <xdr:rowOff>180714</xdr:rowOff>
    </xdr:to>
    <xdr:pic>
      <xdr:nvPicPr>
        <xdr:cNvPr id="155" name="Picture 154">
          <a:extLst>
            <a:ext uri="{FF2B5EF4-FFF2-40B4-BE49-F238E27FC236}">
              <a16:creationId xmlns:a16="http://schemas.microsoft.com/office/drawing/2014/main" id="{AB1FE33C-2E31-DFEC-D958-EC3B72BA770D}"/>
            </a:ext>
          </a:extLst>
        </xdr:cNvPr>
        <xdr:cNvPicPr>
          <a:picLocks noChangeAspect="1"/>
        </xdr:cNvPicPr>
      </xdr:nvPicPr>
      <xdr:blipFill>
        <a:blip xmlns:r="http://schemas.openxmlformats.org/officeDocument/2006/relationships" r:embed="rId142"/>
        <a:stretch>
          <a:fillRect/>
        </a:stretch>
      </xdr:blipFill>
      <xdr:spPr>
        <a:xfrm>
          <a:off x="762000" y="753999000"/>
          <a:ext cx="2657143" cy="20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4290</xdr:row>
      <xdr:rowOff>0</xdr:rowOff>
    </xdr:from>
    <xdr:to>
      <xdr:col>64</xdr:col>
      <xdr:colOff>74786</xdr:colOff>
      <xdr:row>4297</xdr:row>
      <xdr:rowOff>56976</xdr:rowOff>
    </xdr:to>
    <xdr:pic>
      <xdr:nvPicPr>
        <xdr:cNvPr id="156" name="Picture 155">
          <a:extLst>
            <a:ext uri="{FF2B5EF4-FFF2-40B4-BE49-F238E27FC236}">
              <a16:creationId xmlns:a16="http://schemas.microsoft.com/office/drawing/2014/main" id="{E57113B3-4923-6AFB-F778-8380D36DA381}"/>
            </a:ext>
          </a:extLst>
        </xdr:cNvPr>
        <xdr:cNvPicPr>
          <a:picLocks noChangeAspect="1"/>
        </xdr:cNvPicPr>
      </xdr:nvPicPr>
      <xdr:blipFill>
        <a:blip xmlns:r="http://schemas.openxmlformats.org/officeDocument/2006/relationships" r:embed="rId143"/>
        <a:stretch>
          <a:fillRect/>
        </a:stretch>
      </xdr:blipFill>
      <xdr:spPr>
        <a:xfrm>
          <a:off x="762000" y="757047000"/>
          <a:ext cx="11314286" cy="13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4313</xdr:row>
      <xdr:rowOff>0</xdr:rowOff>
    </xdr:from>
    <xdr:to>
      <xdr:col>27</xdr:col>
      <xdr:colOff>142333</xdr:colOff>
      <xdr:row>4321</xdr:row>
      <xdr:rowOff>9333</xdr:rowOff>
    </xdr:to>
    <xdr:pic>
      <xdr:nvPicPr>
        <xdr:cNvPr id="152" name="Picture 151">
          <a:extLst>
            <a:ext uri="{FF2B5EF4-FFF2-40B4-BE49-F238E27FC236}">
              <a16:creationId xmlns:a16="http://schemas.microsoft.com/office/drawing/2014/main" id="{DDF11DE6-0770-E5F2-DB57-8900F450A23A}"/>
            </a:ext>
          </a:extLst>
        </xdr:cNvPr>
        <xdr:cNvPicPr>
          <a:picLocks noChangeAspect="1"/>
        </xdr:cNvPicPr>
      </xdr:nvPicPr>
      <xdr:blipFill>
        <a:blip xmlns:r="http://schemas.openxmlformats.org/officeDocument/2006/relationships" r:embed="rId144"/>
        <a:stretch>
          <a:fillRect/>
        </a:stretch>
      </xdr:blipFill>
      <xdr:spPr>
        <a:xfrm>
          <a:off x="762000" y="761047500"/>
          <a:ext cx="4333333" cy="15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4327</xdr:row>
      <xdr:rowOff>0</xdr:rowOff>
    </xdr:from>
    <xdr:to>
      <xdr:col>45</xdr:col>
      <xdr:colOff>37143</xdr:colOff>
      <xdr:row>4340</xdr:row>
      <xdr:rowOff>133024</xdr:rowOff>
    </xdr:to>
    <xdr:pic>
      <xdr:nvPicPr>
        <xdr:cNvPr id="157" name="Picture 156">
          <a:extLst>
            <a:ext uri="{FF2B5EF4-FFF2-40B4-BE49-F238E27FC236}">
              <a16:creationId xmlns:a16="http://schemas.microsoft.com/office/drawing/2014/main" id="{613692EF-C6B8-155A-FF9D-DAE6B75FBA93}"/>
            </a:ext>
          </a:extLst>
        </xdr:cNvPr>
        <xdr:cNvPicPr>
          <a:picLocks noChangeAspect="1"/>
        </xdr:cNvPicPr>
      </xdr:nvPicPr>
      <xdr:blipFill>
        <a:blip xmlns:r="http://schemas.openxmlformats.org/officeDocument/2006/relationships" r:embed="rId145"/>
        <a:stretch>
          <a:fillRect/>
        </a:stretch>
      </xdr:blipFill>
      <xdr:spPr>
        <a:xfrm>
          <a:off x="762000" y="763714500"/>
          <a:ext cx="7657143" cy="26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4361</xdr:row>
      <xdr:rowOff>0</xdr:rowOff>
    </xdr:from>
    <xdr:to>
      <xdr:col>33</xdr:col>
      <xdr:colOff>161238</xdr:colOff>
      <xdr:row>4379</xdr:row>
      <xdr:rowOff>180524</xdr:rowOff>
    </xdr:to>
    <xdr:pic>
      <xdr:nvPicPr>
        <xdr:cNvPr id="159" name="Picture 158">
          <a:extLst>
            <a:ext uri="{FF2B5EF4-FFF2-40B4-BE49-F238E27FC236}">
              <a16:creationId xmlns:a16="http://schemas.microsoft.com/office/drawing/2014/main" id="{A205276C-F73B-1E3B-E674-3B7617AD4C73}"/>
            </a:ext>
          </a:extLst>
        </xdr:cNvPr>
        <xdr:cNvPicPr>
          <a:picLocks noChangeAspect="1"/>
        </xdr:cNvPicPr>
      </xdr:nvPicPr>
      <xdr:blipFill>
        <a:blip xmlns:r="http://schemas.openxmlformats.org/officeDocument/2006/relationships" r:embed="rId146"/>
        <a:stretch>
          <a:fillRect/>
        </a:stretch>
      </xdr:blipFill>
      <xdr:spPr>
        <a:xfrm>
          <a:off x="762000" y="770191500"/>
          <a:ext cx="5495238" cy="36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4384</xdr:row>
      <xdr:rowOff>0</xdr:rowOff>
    </xdr:from>
    <xdr:to>
      <xdr:col>25</xdr:col>
      <xdr:colOff>47143</xdr:colOff>
      <xdr:row>4395</xdr:row>
      <xdr:rowOff>94976</xdr:rowOff>
    </xdr:to>
    <xdr:pic>
      <xdr:nvPicPr>
        <xdr:cNvPr id="160" name="Picture 159">
          <a:extLst>
            <a:ext uri="{FF2B5EF4-FFF2-40B4-BE49-F238E27FC236}">
              <a16:creationId xmlns:a16="http://schemas.microsoft.com/office/drawing/2014/main" id="{072AB90A-8217-C960-53AE-A8A1B962E93E}"/>
            </a:ext>
          </a:extLst>
        </xdr:cNvPr>
        <xdr:cNvPicPr>
          <a:picLocks noChangeAspect="1"/>
        </xdr:cNvPicPr>
      </xdr:nvPicPr>
      <xdr:blipFill>
        <a:blip xmlns:r="http://schemas.openxmlformats.org/officeDocument/2006/relationships" r:embed="rId147"/>
        <a:stretch>
          <a:fillRect/>
        </a:stretch>
      </xdr:blipFill>
      <xdr:spPr>
        <a:xfrm>
          <a:off x="762000" y="774573000"/>
          <a:ext cx="3857143" cy="21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4400</xdr:row>
      <xdr:rowOff>0</xdr:rowOff>
    </xdr:from>
    <xdr:to>
      <xdr:col>51</xdr:col>
      <xdr:colOff>141762</xdr:colOff>
      <xdr:row>4439</xdr:row>
      <xdr:rowOff>113357</xdr:rowOff>
    </xdr:to>
    <xdr:pic>
      <xdr:nvPicPr>
        <xdr:cNvPr id="161" name="Picture 160">
          <a:extLst>
            <a:ext uri="{FF2B5EF4-FFF2-40B4-BE49-F238E27FC236}">
              <a16:creationId xmlns:a16="http://schemas.microsoft.com/office/drawing/2014/main" id="{3E47F5D1-CB05-FA59-65AD-A4CAC6E25084}"/>
            </a:ext>
          </a:extLst>
        </xdr:cNvPr>
        <xdr:cNvPicPr>
          <a:picLocks noChangeAspect="1"/>
        </xdr:cNvPicPr>
      </xdr:nvPicPr>
      <xdr:blipFill>
        <a:blip xmlns:r="http://schemas.openxmlformats.org/officeDocument/2006/relationships" r:embed="rId148"/>
        <a:stretch>
          <a:fillRect/>
        </a:stretch>
      </xdr:blipFill>
      <xdr:spPr>
        <a:xfrm>
          <a:off x="762000" y="777621000"/>
          <a:ext cx="8904762" cy="7542857"/>
        </a:xfrm>
        <a:prstGeom prst="rect">
          <a:avLst/>
        </a:prstGeom>
        <a:effectLst>
          <a:outerShdw blurRad="63500" algn="ctr" rotWithShape="0">
            <a:srgbClr val="000000">
              <a:alpha val="95000"/>
            </a:srgbClr>
          </a:outerShdw>
        </a:effectLst>
      </xdr:spPr>
    </xdr:pic>
    <xdr:clientData/>
  </xdr:twoCellAnchor>
  <xdr:twoCellAnchor editAs="oneCell">
    <xdr:from>
      <xdr:col>54</xdr:col>
      <xdr:colOff>0</xdr:colOff>
      <xdr:row>4400</xdr:row>
      <xdr:rowOff>0</xdr:rowOff>
    </xdr:from>
    <xdr:to>
      <xdr:col>100</xdr:col>
      <xdr:colOff>141762</xdr:colOff>
      <xdr:row>4439</xdr:row>
      <xdr:rowOff>122881</xdr:rowOff>
    </xdr:to>
    <xdr:pic>
      <xdr:nvPicPr>
        <xdr:cNvPr id="162" name="Picture 161">
          <a:extLst>
            <a:ext uri="{FF2B5EF4-FFF2-40B4-BE49-F238E27FC236}">
              <a16:creationId xmlns:a16="http://schemas.microsoft.com/office/drawing/2014/main" id="{538F7592-C2DD-799D-D540-6C253B4B2E33}"/>
            </a:ext>
          </a:extLst>
        </xdr:cNvPr>
        <xdr:cNvPicPr>
          <a:picLocks noChangeAspect="1"/>
        </xdr:cNvPicPr>
      </xdr:nvPicPr>
      <xdr:blipFill>
        <a:blip xmlns:r="http://schemas.openxmlformats.org/officeDocument/2006/relationships" r:embed="rId149"/>
        <a:stretch>
          <a:fillRect/>
        </a:stretch>
      </xdr:blipFill>
      <xdr:spPr>
        <a:xfrm>
          <a:off x="10096500" y="777621000"/>
          <a:ext cx="8904762" cy="7552381"/>
        </a:xfrm>
        <a:prstGeom prst="rect">
          <a:avLst/>
        </a:prstGeom>
        <a:effectLst>
          <a:outerShdw blurRad="63500" algn="ctr" rotWithShape="0">
            <a:srgbClr val="000000">
              <a:alpha val="95000"/>
            </a:srgbClr>
          </a:outerShdw>
        </a:effectLst>
      </xdr:spPr>
    </xdr:pic>
    <xdr:clientData/>
  </xdr:twoCellAnchor>
  <xdr:twoCellAnchor editAs="oneCell">
    <xdr:from>
      <xdr:col>23</xdr:col>
      <xdr:colOff>0</xdr:colOff>
      <xdr:row>4440</xdr:row>
      <xdr:rowOff>0</xdr:rowOff>
    </xdr:from>
    <xdr:to>
      <xdr:col>82</xdr:col>
      <xdr:colOff>36690</xdr:colOff>
      <xdr:row>4443</xdr:row>
      <xdr:rowOff>38024</xdr:rowOff>
    </xdr:to>
    <xdr:pic>
      <xdr:nvPicPr>
        <xdr:cNvPr id="163" name="Picture 162">
          <a:extLst>
            <a:ext uri="{FF2B5EF4-FFF2-40B4-BE49-F238E27FC236}">
              <a16:creationId xmlns:a16="http://schemas.microsoft.com/office/drawing/2014/main" id="{86CDA779-07F5-65C5-9AD5-2358534E2892}"/>
            </a:ext>
          </a:extLst>
        </xdr:cNvPr>
        <xdr:cNvPicPr>
          <a:picLocks noChangeAspect="1"/>
        </xdr:cNvPicPr>
      </xdr:nvPicPr>
      <xdr:blipFill>
        <a:blip xmlns:r="http://schemas.openxmlformats.org/officeDocument/2006/relationships" r:embed="rId150"/>
        <a:stretch>
          <a:fillRect/>
        </a:stretch>
      </xdr:blipFill>
      <xdr:spPr>
        <a:xfrm>
          <a:off x="4191000" y="785241000"/>
          <a:ext cx="11276190" cy="6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4458</xdr:row>
      <xdr:rowOff>0</xdr:rowOff>
    </xdr:from>
    <xdr:to>
      <xdr:col>19</xdr:col>
      <xdr:colOff>47286</xdr:colOff>
      <xdr:row>4463</xdr:row>
      <xdr:rowOff>85595</xdr:rowOff>
    </xdr:to>
    <xdr:pic>
      <xdr:nvPicPr>
        <xdr:cNvPr id="164" name="Picture 163">
          <a:extLst>
            <a:ext uri="{FF2B5EF4-FFF2-40B4-BE49-F238E27FC236}">
              <a16:creationId xmlns:a16="http://schemas.microsoft.com/office/drawing/2014/main" id="{E7A8032D-0F5D-0349-8111-6B1D275F969E}"/>
            </a:ext>
          </a:extLst>
        </xdr:cNvPr>
        <xdr:cNvPicPr>
          <a:picLocks noChangeAspect="1"/>
        </xdr:cNvPicPr>
      </xdr:nvPicPr>
      <xdr:blipFill>
        <a:blip xmlns:r="http://schemas.openxmlformats.org/officeDocument/2006/relationships" r:embed="rId151"/>
        <a:stretch>
          <a:fillRect/>
        </a:stretch>
      </xdr:blipFill>
      <xdr:spPr>
        <a:xfrm>
          <a:off x="762000" y="788670000"/>
          <a:ext cx="2714286" cy="103809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4489</xdr:row>
      <xdr:rowOff>0</xdr:rowOff>
    </xdr:from>
    <xdr:to>
      <xdr:col>69</xdr:col>
      <xdr:colOff>17524</xdr:colOff>
      <xdr:row>4525</xdr:row>
      <xdr:rowOff>46762</xdr:rowOff>
    </xdr:to>
    <xdr:pic>
      <xdr:nvPicPr>
        <xdr:cNvPr id="165" name="Picture 164">
          <a:extLst>
            <a:ext uri="{FF2B5EF4-FFF2-40B4-BE49-F238E27FC236}">
              <a16:creationId xmlns:a16="http://schemas.microsoft.com/office/drawing/2014/main" id="{92C0EE48-FB60-D3B5-DD97-0CF36D42EEBF}"/>
            </a:ext>
          </a:extLst>
        </xdr:cNvPr>
        <xdr:cNvPicPr>
          <a:picLocks noChangeAspect="1"/>
        </xdr:cNvPicPr>
      </xdr:nvPicPr>
      <xdr:blipFill>
        <a:blip xmlns:r="http://schemas.openxmlformats.org/officeDocument/2006/relationships" r:embed="rId152"/>
        <a:stretch>
          <a:fillRect/>
        </a:stretch>
      </xdr:blipFill>
      <xdr:spPr>
        <a:xfrm>
          <a:off x="762000" y="7922895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4569</xdr:row>
      <xdr:rowOff>0</xdr:rowOff>
    </xdr:from>
    <xdr:to>
      <xdr:col>69</xdr:col>
      <xdr:colOff>17524</xdr:colOff>
      <xdr:row>4605</xdr:row>
      <xdr:rowOff>46762</xdr:rowOff>
    </xdr:to>
    <xdr:pic>
      <xdr:nvPicPr>
        <xdr:cNvPr id="167" name="Picture 166">
          <a:extLst>
            <a:ext uri="{FF2B5EF4-FFF2-40B4-BE49-F238E27FC236}">
              <a16:creationId xmlns:a16="http://schemas.microsoft.com/office/drawing/2014/main" id="{98EBC40A-E6B5-D916-120C-7D8C61E84028}"/>
            </a:ext>
          </a:extLst>
        </xdr:cNvPr>
        <xdr:cNvPicPr>
          <a:picLocks noChangeAspect="1"/>
        </xdr:cNvPicPr>
      </xdr:nvPicPr>
      <xdr:blipFill>
        <a:blip xmlns:r="http://schemas.openxmlformats.org/officeDocument/2006/relationships" r:embed="rId153"/>
        <a:stretch>
          <a:fillRect/>
        </a:stretch>
      </xdr:blipFill>
      <xdr:spPr>
        <a:xfrm>
          <a:off x="762000" y="8098155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4526</xdr:row>
      <xdr:rowOff>0</xdr:rowOff>
    </xdr:from>
    <xdr:to>
      <xdr:col>51</xdr:col>
      <xdr:colOff>141762</xdr:colOff>
      <xdr:row>4565</xdr:row>
      <xdr:rowOff>132405</xdr:rowOff>
    </xdr:to>
    <xdr:pic>
      <xdr:nvPicPr>
        <xdr:cNvPr id="168" name="Picture 167">
          <a:extLst>
            <a:ext uri="{FF2B5EF4-FFF2-40B4-BE49-F238E27FC236}">
              <a16:creationId xmlns:a16="http://schemas.microsoft.com/office/drawing/2014/main" id="{51F3CAD8-0C9C-61F2-FA5A-AAE682D29CBA}"/>
            </a:ext>
          </a:extLst>
        </xdr:cNvPr>
        <xdr:cNvPicPr>
          <a:picLocks noChangeAspect="1"/>
        </xdr:cNvPicPr>
      </xdr:nvPicPr>
      <xdr:blipFill>
        <a:blip xmlns:r="http://schemas.openxmlformats.org/officeDocument/2006/relationships" r:embed="rId154"/>
        <a:stretch>
          <a:fillRect/>
        </a:stretch>
      </xdr:blipFill>
      <xdr:spPr>
        <a:xfrm>
          <a:off x="762000" y="801624000"/>
          <a:ext cx="8904762" cy="75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4606</xdr:row>
      <xdr:rowOff>0</xdr:rowOff>
    </xdr:from>
    <xdr:to>
      <xdr:col>51</xdr:col>
      <xdr:colOff>141762</xdr:colOff>
      <xdr:row>4645</xdr:row>
      <xdr:rowOff>94309</xdr:rowOff>
    </xdr:to>
    <xdr:pic>
      <xdr:nvPicPr>
        <xdr:cNvPr id="169" name="Picture 168">
          <a:extLst>
            <a:ext uri="{FF2B5EF4-FFF2-40B4-BE49-F238E27FC236}">
              <a16:creationId xmlns:a16="http://schemas.microsoft.com/office/drawing/2014/main" id="{2C65E2BD-CC02-B1FE-889D-7E78FA0055FF}"/>
            </a:ext>
          </a:extLst>
        </xdr:cNvPr>
        <xdr:cNvPicPr>
          <a:picLocks noChangeAspect="1"/>
        </xdr:cNvPicPr>
      </xdr:nvPicPr>
      <xdr:blipFill>
        <a:blip xmlns:r="http://schemas.openxmlformats.org/officeDocument/2006/relationships" r:embed="rId155"/>
        <a:stretch>
          <a:fillRect/>
        </a:stretch>
      </xdr:blipFill>
      <xdr:spPr>
        <a:xfrm>
          <a:off x="762000" y="816864000"/>
          <a:ext cx="8904762" cy="7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4650</xdr:row>
      <xdr:rowOff>0</xdr:rowOff>
    </xdr:from>
    <xdr:to>
      <xdr:col>26</xdr:col>
      <xdr:colOff>47119</xdr:colOff>
      <xdr:row>4663</xdr:row>
      <xdr:rowOff>47309</xdr:rowOff>
    </xdr:to>
    <xdr:pic>
      <xdr:nvPicPr>
        <xdr:cNvPr id="170" name="Picture 169">
          <a:extLst>
            <a:ext uri="{FF2B5EF4-FFF2-40B4-BE49-F238E27FC236}">
              <a16:creationId xmlns:a16="http://schemas.microsoft.com/office/drawing/2014/main" id="{AC63CB2B-7D96-E3F2-C93E-316FEAFA5FDE}"/>
            </a:ext>
          </a:extLst>
        </xdr:cNvPr>
        <xdr:cNvPicPr>
          <a:picLocks noChangeAspect="1"/>
        </xdr:cNvPicPr>
      </xdr:nvPicPr>
      <xdr:blipFill>
        <a:blip xmlns:r="http://schemas.openxmlformats.org/officeDocument/2006/relationships" r:embed="rId156"/>
        <a:stretch>
          <a:fillRect/>
        </a:stretch>
      </xdr:blipFill>
      <xdr:spPr>
        <a:xfrm>
          <a:off x="762000" y="825246000"/>
          <a:ext cx="4047619" cy="2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4664</xdr:row>
      <xdr:rowOff>0</xdr:rowOff>
    </xdr:from>
    <xdr:to>
      <xdr:col>25</xdr:col>
      <xdr:colOff>161429</xdr:colOff>
      <xdr:row>4673</xdr:row>
      <xdr:rowOff>66452</xdr:rowOff>
    </xdr:to>
    <xdr:pic>
      <xdr:nvPicPr>
        <xdr:cNvPr id="171" name="Picture 170">
          <a:extLst>
            <a:ext uri="{FF2B5EF4-FFF2-40B4-BE49-F238E27FC236}">
              <a16:creationId xmlns:a16="http://schemas.microsoft.com/office/drawing/2014/main" id="{2EF905D9-692C-955D-EF0B-151E18BA2DD0}"/>
            </a:ext>
          </a:extLst>
        </xdr:cNvPr>
        <xdr:cNvPicPr>
          <a:picLocks noChangeAspect="1"/>
        </xdr:cNvPicPr>
      </xdr:nvPicPr>
      <xdr:blipFill>
        <a:blip xmlns:r="http://schemas.openxmlformats.org/officeDocument/2006/relationships" r:embed="rId157"/>
        <a:stretch>
          <a:fillRect/>
        </a:stretch>
      </xdr:blipFill>
      <xdr:spPr>
        <a:xfrm>
          <a:off x="762000" y="830008500"/>
          <a:ext cx="3971429" cy="17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4699</xdr:row>
      <xdr:rowOff>0</xdr:rowOff>
    </xdr:from>
    <xdr:to>
      <xdr:col>69</xdr:col>
      <xdr:colOff>17524</xdr:colOff>
      <xdr:row>4735</xdr:row>
      <xdr:rowOff>46762</xdr:rowOff>
    </xdr:to>
    <xdr:pic>
      <xdr:nvPicPr>
        <xdr:cNvPr id="172" name="Picture 171">
          <a:extLst>
            <a:ext uri="{FF2B5EF4-FFF2-40B4-BE49-F238E27FC236}">
              <a16:creationId xmlns:a16="http://schemas.microsoft.com/office/drawing/2014/main" id="{ECBCF82E-D434-F117-9C5E-2447202A8F2B}"/>
            </a:ext>
          </a:extLst>
        </xdr:cNvPr>
        <xdr:cNvPicPr>
          <a:picLocks noChangeAspect="1"/>
        </xdr:cNvPicPr>
      </xdr:nvPicPr>
      <xdr:blipFill>
        <a:blip xmlns:r="http://schemas.openxmlformats.org/officeDocument/2006/relationships" r:embed="rId158"/>
        <a:stretch>
          <a:fillRect/>
        </a:stretch>
      </xdr:blipFill>
      <xdr:spPr>
        <a:xfrm>
          <a:off x="762000" y="8319135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4736</xdr:row>
      <xdr:rowOff>0</xdr:rowOff>
    </xdr:from>
    <xdr:to>
      <xdr:col>51</xdr:col>
      <xdr:colOff>141762</xdr:colOff>
      <xdr:row>4789</xdr:row>
      <xdr:rowOff>55881</xdr:rowOff>
    </xdr:to>
    <xdr:pic>
      <xdr:nvPicPr>
        <xdr:cNvPr id="173" name="Picture 172">
          <a:extLst>
            <a:ext uri="{FF2B5EF4-FFF2-40B4-BE49-F238E27FC236}">
              <a16:creationId xmlns:a16="http://schemas.microsoft.com/office/drawing/2014/main" id="{1632EB56-52FA-867F-A5A5-6C0C4CED6DF4}"/>
            </a:ext>
          </a:extLst>
        </xdr:cNvPr>
        <xdr:cNvPicPr>
          <a:picLocks noChangeAspect="1"/>
        </xdr:cNvPicPr>
      </xdr:nvPicPr>
      <xdr:blipFill>
        <a:blip xmlns:r="http://schemas.openxmlformats.org/officeDocument/2006/relationships" r:embed="rId159"/>
        <a:stretch>
          <a:fillRect/>
        </a:stretch>
      </xdr:blipFill>
      <xdr:spPr>
        <a:xfrm>
          <a:off x="762000" y="838962000"/>
          <a:ext cx="8904762" cy="1015238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4792</xdr:row>
      <xdr:rowOff>0</xdr:rowOff>
    </xdr:from>
    <xdr:to>
      <xdr:col>69</xdr:col>
      <xdr:colOff>17524</xdr:colOff>
      <xdr:row>4828</xdr:row>
      <xdr:rowOff>46762</xdr:rowOff>
    </xdr:to>
    <xdr:pic>
      <xdr:nvPicPr>
        <xdr:cNvPr id="174" name="Picture 173">
          <a:extLst>
            <a:ext uri="{FF2B5EF4-FFF2-40B4-BE49-F238E27FC236}">
              <a16:creationId xmlns:a16="http://schemas.microsoft.com/office/drawing/2014/main" id="{D276C414-4BB5-B640-2DEA-D2AEA69FF042}"/>
            </a:ext>
          </a:extLst>
        </xdr:cNvPr>
        <xdr:cNvPicPr>
          <a:picLocks noChangeAspect="1"/>
        </xdr:cNvPicPr>
      </xdr:nvPicPr>
      <xdr:blipFill>
        <a:blip xmlns:r="http://schemas.openxmlformats.org/officeDocument/2006/relationships" r:embed="rId160"/>
        <a:stretch>
          <a:fillRect/>
        </a:stretch>
      </xdr:blipFill>
      <xdr:spPr>
        <a:xfrm>
          <a:off x="762000" y="8522970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33</xdr:col>
      <xdr:colOff>0</xdr:colOff>
      <xdr:row>4897</xdr:row>
      <xdr:rowOff>0</xdr:rowOff>
    </xdr:from>
    <xdr:to>
      <xdr:col>63</xdr:col>
      <xdr:colOff>18333</xdr:colOff>
      <xdr:row>4898</xdr:row>
      <xdr:rowOff>161881</xdr:rowOff>
    </xdr:to>
    <xdr:pic>
      <xdr:nvPicPr>
        <xdr:cNvPr id="176" name="Picture 175">
          <a:extLst>
            <a:ext uri="{FF2B5EF4-FFF2-40B4-BE49-F238E27FC236}">
              <a16:creationId xmlns:a16="http://schemas.microsoft.com/office/drawing/2014/main" id="{3730C6EF-D875-2EC7-7688-939B03403DB3}"/>
            </a:ext>
          </a:extLst>
        </xdr:cNvPr>
        <xdr:cNvPicPr>
          <a:picLocks noChangeAspect="1"/>
        </xdr:cNvPicPr>
      </xdr:nvPicPr>
      <xdr:blipFill>
        <a:blip xmlns:r="http://schemas.openxmlformats.org/officeDocument/2006/relationships" r:embed="rId161"/>
        <a:stretch>
          <a:fillRect/>
        </a:stretch>
      </xdr:blipFill>
      <xdr:spPr>
        <a:xfrm>
          <a:off x="6096000" y="834199500"/>
          <a:ext cx="5733333" cy="35238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4829</xdr:row>
      <xdr:rowOff>0</xdr:rowOff>
    </xdr:from>
    <xdr:to>
      <xdr:col>51</xdr:col>
      <xdr:colOff>141762</xdr:colOff>
      <xdr:row>4885</xdr:row>
      <xdr:rowOff>170095</xdr:rowOff>
    </xdr:to>
    <xdr:pic>
      <xdr:nvPicPr>
        <xdr:cNvPr id="177" name="Picture 176">
          <a:extLst>
            <a:ext uri="{FF2B5EF4-FFF2-40B4-BE49-F238E27FC236}">
              <a16:creationId xmlns:a16="http://schemas.microsoft.com/office/drawing/2014/main" id="{9FB6DADF-B58E-8EA5-41F2-778C7EA5191E}"/>
            </a:ext>
          </a:extLst>
        </xdr:cNvPr>
        <xdr:cNvPicPr>
          <a:picLocks noChangeAspect="1"/>
        </xdr:cNvPicPr>
      </xdr:nvPicPr>
      <xdr:blipFill>
        <a:blip xmlns:r="http://schemas.openxmlformats.org/officeDocument/2006/relationships" r:embed="rId162"/>
        <a:stretch>
          <a:fillRect/>
        </a:stretch>
      </xdr:blipFill>
      <xdr:spPr>
        <a:xfrm>
          <a:off x="762000" y="860488500"/>
          <a:ext cx="8904762" cy="1083809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4887</xdr:row>
      <xdr:rowOff>0</xdr:rowOff>
    </xdr:from>
    <xdr:to>
      <xdr:col>31</xdr:col>
      <xdr:colOff>161286</xdr:colOff>
      <xdr:row>4896</xdr:row>
      <xdr:rowOff>75976</xdr:rowOff>
    </xdr:to>
    <xdr:pic>
      <xdr:nvPicPr>
        <xdr:cNvPr id="178" name="Picture 177">
          <a:extLst>
            <a:ext uri="{FF2B5EF4-FFF2-40B4-BE49-F238E27FC236}">
              <a16:creationId xmlns:a16="http://schemas.microsoft.com/office/drawing/2014/main" id="{E0DFD41B-2F7F-9834-C141-C3EF28AB0019}"/>
            </a:ext>
          </a:extLst>
        </xdr:cNvPr>
        <xdr:cNvPicPr>
          <a:picLocks noChangeAspect="1"/>
        </xdr:cNvPicPr>
      </xdr:nvPicPr>
      <xdr:blipFill>
        <a:blip xmlns:r="http://schemas.openxmlformats.org/officeDocument/2006/relationships" r:embed="rId163"/>
        <a:stretch>
          <a:fillRect/>
        </a:stretch>
      </xdr:blipFill>
      <xdr:spPr>
        <a:xfrm>
          <a:off x="762000" y="871537500"/>
          <a:ext cx="5114286" cy="17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4917</xdr:row>
      <xdr:rowOff>0</xdr:rowOff>
    </xdr:from>
    <xdr:to>
      <xdr:col>69</xdr:col>
      <xdr:colOff>17524</xdr:colOff>
      <xdr:row>4953</xdr:row>
      <xdr:rowOff>46762</xdr:rowOff>
    </xdr:to>
    <xdr:pic>
      <xdr:nvPicPr>
        <xdr:cNvPr id="179" name="Picture 178">
          <a:extLst>
            <a:ext uri="{FF2B5EF4-FFF2-40B4-BE49-F238E27FC236}">
              <a16:creationId xmlns:a16="http://schemas.microsoft.com/office/drawing/2014/main" id="{9CDFA243-6EED-A303-D0CB-A65E9089526A}"/>
            </a:ext>
          </a:extLst>
        </xdr:cNvPr>
        <xdr:cNvPicPr>
          <a:picLocks noChangeAspect="1"/>
        </xdr:cNvPicPr>
      </xdr:nvPicPr>
      <xdr:blipFill>
        <a:blip xmlns:r="http://schemas.openxmlformats.org/officeDocument/2006/relationships" r:embed="rId164"/>
        <a:stretch>
          <a:fillRect/>
        </a:stretch>
      </xdr:blipFill>
      <xdr:spPr>
        <a:xfrm>
          <a:off x="762000" y="8761095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4956</xdr:row>
      <xdr:rowOff>0</xdr:rowOff>
    </xdr:from>
    <xdr:to>
      <xdr:col>69</xdr:col>
      <xdr:colOff>17524</xdr:colOff>
      <xdr:row>4992</xdr:row>
      <xdr:rowOff>46762</xdr:rowOff>
    </xdr:to>
    <xdr:pic>
      <xdr:nvPicPr>
        <xdr:cNvPr id="180" name="Picture 179">
          <a:extLst>
            <a:ext uri="{FF2B5EF4-FFF2-40B4-BE49-F238E27FC236}">
              <a16:creationId xmlns:a16="http://schemas.microsoft.com/office/drawing/2014/main" id="{F6FCEE7C-8785-318F-250A-34742DF964CB}"/>
            </a:ext>
          </a:extLst>
        </xdr:cNvPr>
        <xdr:cNvPicPr>
          <a:picLocks noChangeAspect="1"/>
        </xdr:cNvPicPr>
      </xdr:nvPicPr>
      <xdr:blipFill>
        <a:blip xmlns:r="http://schemas.openxmlformats.org/officeDocument/2006/relationships" r:embed="rId165"/>
        <a:stretch>
          <a:fillRect/>
        </a:stretch>
      </xdr:blipFill>
      <xdr:spPr>
        <a:xfrm>
          <a:off x="762000" y="8835390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4993</xdr:row>
      <xdr:rowOff>0</xdr:rowOff>
    </xdr:from>
    <xdr:to>
      <xdr:col>51</xdr:col>
      <xdr:colOff>113190</xdr:colOff>
      <xdr:row>5020</xdr:row>
      <xdr:rowOff>75548</xdr:rowOff>
    </xdr:to>
    <xdr:pic>
      <xdr:nvPicPr>
        <xdr:cNvPr id="181" name="Picture 180">
          <a:extLst>
            <a:ext uri="{FF2B5EF4-FFF2-40B4-BE49-F238E27FC236}">
              <a16:creationId xmlns:a16="http://schemas.microsoft.com/office/drawing/2014/main" id="{0AA39C43-2599-43DD-DF4C-F59590166BB8}"/>
            </a:ext>
          </a:extLst>
        </xdr:cNvPr>
        <xdr:cNvPicPr>
          <a:picLocks noChangeAspect="1"/>
        </xdr:cNvPicPr>
      </xdr:nvPicPr>
      <xdr:blipFill>
        <a:blip xmlns:r="http://schemas.openxmlformats.org/officeDocument/2006/relationships" r:embed="rId166"/>
        <a:stretch>
          <a:fillRect/>
        </a:stretch>
      </xdr:blipFill>
      <xdr:spPr>
        <a:xfrm>
          <a:off x="762000" y="890587500"/>
          <a:ext cx="8876190" cy="521904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5047</xdr:row>
      <xdr:rowOff>0</xdr:rowOff>
    </xdr:from>
    <xdr:to>
      <xdr:col>32</xdr:col>
      <xdr:colOff>931</xdr:colOff>
      <xdr:row>5069</xdr:row>
      <xdr:rowOff>9000</xdr:rowOff>
    </xdr:to>
    <xdr:pic>
      <xdr:nvPicPr>
        <xdr:cNvPr id="182" name="Picture 181">
          <a:extLst>
            <a:ext uri="{FF2B5EF4-FFF2-40B4-BE49-F238E27FC236}">
              <a16:creationId xmlns:a16="http://schemas.microsoft.com/office/drawing/2014/main" id="{3B258CC0-DCD3-90F4-6800-BB9A3C436CEE}"/>
            </a:ext>
          </a:extLst>
        </xdr:cNvPr>
        <xdr:cNvPicPr>
          <a:picLocks noChangeAspect="1"/>
        </xdr:cNvPicPr>
      </xdr:nvPicPr>
      <xdr:blipFill>
        <a:blip xmlns:r="http://schemas.openxmlformats.org/officeDocument/2006/relationships" r:embed="rId167"/>
        <a:stretch>
          <a:fillRect/>
        </a:stretch>
      </xdr:blipFill>
      <xdr:spPr>
        <a:xfrm>
          <a:off x="762000" y="896874000"/>
          <a:ext cx="5142857" cy="42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5076</xdr:row>
      <xdr:rowOff>0</xdr:rowOff>
    </xdr:from>
    <xdr:to>
      <xdr:col>34</xdr:col>
      <xdr:colOff>132643</xdr:colOff>
      <xdr:row>5081</xdr:row>
      <xdr:rowOff>161786</xdr:rowOff>
    </xdr:to>
    <xdr:pic>
      <xdr:nvPicPr>
        <xdr:cNvPr id="183" name="Picture 182">
          <a:extLst>
            <a:ext uri="{FF2B5EF4-FFF2-40B4-BE49-F238E27FC236}">
              <a16:creationId xmlns:a16="http://schemas.microsoft.com/office/drawing/2014/main" id="{14BE9CA1-BA4E-4935-F158-90A468128F9B}"/>
            </a:ext>
          </a:extLst>
        </xdr:cNvPr>
        <xdr:cNvPicPr>
          <a:picLocks noChangeAspect="1"/>
        </xdr:cNvPicPr>
      </xdr:nvPicPr>
      <xdr:blipFill>
        <a:blip xmlns:r="http://schemas.openxmlformats.org/officeDocument/2006/relationships" r:embed="rId168"/>
        <a:stretch>
          <a:fillRect/>
        </a:stretch>
      </xdr:blipFill>
      <xdr:spPr>
        <a:xfrm>
          <a:off x="762000" y="902398500"/>
          <a:ext cx="5657143" cy="111428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5082</xdr:row>
      <xdr:rowOff>0</xdr:rowOff>
    </xdr:from>
    <xdr:to>
      <xdr:col>34</xdr:col>
      <xdr:colOff>142167</xdr:colOff>
      <xdr:row>5089</xdr:row>
      <xdr:rowOff>161738</xdr:rowOff>
    </xdr:to>
    <xdr:pic>
      <xdr:nvPicPr>
        <xdr:cNvPr id="184" name="Picture 183">
          <a:extLst>
            <a:ext uri="{FF2B5EF4-FFF2-40B4-BE49-F238E27FC236}">
              <a16:creationId xmlns:a16="http://schemas.microsoft.com/office/drawing/2014/main" id="{A9A84A6C-9536-5C55-A88B-79412E6E84A7}"/>
            </a:ext>
          </a:extLst>
        </xdr:cNvPr>
        <xdr:cNvPicPr>
          <a:picLocks noChangeAspect="1"/>
        </xdr:cNvPicPr>
      </xdr:nvPicPr>
      <xdr:blipFill>
        <a:blip xmlns:r="http://schemas.openxmlformats.org/officeDocument/2006/relationships" r:embed="rId169"/>
        <a:stretch>
          <a:fillRect/>
        </a:stretch>
      </xdr:blipFill>
      <xdr:spPr>
        <a:xfrm>
          <a:off x="762000" y="903541500"/>
          <a:ext cx="5666667" cy="149523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5097</xdr:row>
      <xdr:rowOff>0</xdr:rowOff>
    </xdr:from>
    <xdr:to>
      <xdr:col>45</xdr:col>
      <xdr:colOff>46667</xdr:colOff>
      <xdr:row>5104</xdr:row>
      <xdr:rowOff>9357</xdr:rowOff>
    </xdr:to>
    <xdr:pic>
      <xdr:nvPicPr>
        <xdr:cNvPr id="186" name="Picture 185">
          <a:extLst>
            <a:ext uri="{FF2B5EF4-FFF2-40B4-BE49-F238E27FC236}">
              <a16:creationId xmlns:a16="http://schemas.microsoft.com/office/drawing/2014/main" id="{194EB148-E559-71E2-9C94-08226B2FCA6B}"/>
            </a:ext>
          </a:extLst>
        </xdr:cNvPr>
        <xdr:cNvPicPr>
          <a:picLocks noChangeAspect="1"/>
        </xdr:cNvPicPr>
      </xdr:nvPicPr>
      <xdr:blipFill>
        <a:blip xmlns:r="http://schemas.openxmlformats.org/officeDocument/2006/relationships" r:embed="rId170"/>
        <a:stretch>
          <a:fillRect/>
        </a:stretch>
      </xdr:blipFill>
      <xdr:spPr>
        <a:xfrm>
          <a:off x="762000" y="906399000"/>
          <a:ext cx="7666667" cy="134285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5109</xdr:row>
      <xdr:rowOff>0</xdr:rowOff>
    </xdr:from>
    <xdr:to>
      <xdr:col>42</xdr:col>
      <xdr:colOff>56262</xdr:colOff>
      <xdr:row>5119</xdr:row>
      <xdr:rowOff>18810</xdr:rowOff>
    </xdr:to>
    <xdr:pic>
      <xdr:nvPicPr>
        <xdr:cNvPr id="158" name="Picture 157">
          <a:extLst>
            <a:ext uri="{FF2B5EF4-FFF2-40B4-BE49-F238E27FC236}">
              <a16:creationId xmlns:a16="http://schemas.microsoft.com/office/drawing/2014/main" id="{6538C531-AB40-949F-54E7-2AD4EB25FF46}"/>
            </a:ext>
          </a:extLst>
        </xdr:cNvPr>
        <xdr:cNvPicPr>
          <a:picLocks noChangeAspect="1"/>
        </xdr:cNvPicPr>
      </xdr:nvPicPr>
      <xdr:blipFill>
        <a:blip xmlns:r="http://schemas.openxmlformats.org/officeDocument/2006/relationships" r:embed="rId171"/>
        <a:stretch>
          <a:fillRect/>
        </a:stretch>
      </xdr:blipFill>
      <xdr:spPr>
        <a:xfrm>
          <a:off x="762000" y="908685000"/>
          <a:ext cx="7104762" cy="1923810"/>
        </a:xfrm>
        <a:prstGeom prst="rect">
          <a:avLst/>
        </a:prstGeom>
        <a:effectLst>
          <a:outerShdw blurRad="63500" algn="ctr" rotWithShape="0">
            <a:srgbClr val="000000">
              <a:alpha val="95000"/>
            </a:srgbClr>
          </a:outerShdw>
        </a:effectLst>
      </xdr:spPr>
    </xdr:pic>
    <xdr:clientData/>
  </xdr:twoCellAnchor>
  <xdr:twoCellAnchor>
    <xdr:from>
      <xdr:col>5</xdr:col>
      <xdr:colOff>0</xdr:colOff>
      <xdr:row>5120</xdr:row>
      <xdr:rowOff>0</xdr:rowOff>
    </xdr:from>
    <xdr:to>
      <xdr:col>93</xdr:col>
      <xdr:colOff>56029</xdr:colOff>
      <xdr:row>5178</xdr:row>
      <xdr:rowOff>180024</xdr:rowOff>
    </xdr:to>
    <xdr:grpSp>
      <xdr:nvGrpSpPr>
        <xdr:cNvPr id="198" name="Group 197">
          <a:extLst>
            <a:ext uri="{FF2B5EF4-FFF2-40B4-BE49-F238E27FC236}">
              <a16:creationId xmlns:a16="http://schemas.microsoft.com/office/drawing/2014/main" id="{40897E57-8DAA-4CB7-8A0E-5730680DC85F}"/>
            </a:ext>
          </a:extLst>
        </xdr:cNvPr>
        <xdr:cNvGrpSpPr/>
      </xdr:nvGrpSpPr>
      <xdr:grpSpPr>
        <a:xfrm>
          <a:off x="952500" y="975360000"/>
          <a:ext cx="16820029" cy="11229024"/>
          <a:chOff x="762000" y="910780500"/>
          <a:chExt cx="16820029" cy="11229024"/>
        </a:xfrm>
      </xdr:grpSpPr>
      <xdr:grpSp>
        <xdr:nvGrpSpPr>
          <xdr:cNvPr id="195" name="Group 194">
            <a:extLst>
              <a:ext uri="{FF2B5EF4-FFF2-40B4-BE49-F238E27FC236}">
                <a16:creationId xmlns:a16="http://schemas.microsoft.com/office/drawing/2014/main" id="{C6491BB5-FF81-5644-08DD-8B1B04D38EAB}"/>
              </a:ext>
            </a:extLst>
          </xdr:cNvPr>
          <xdr:cNvGrpSpPr/>
        </xdr:nvGrpSpPr>
        <xdr:grpSpPr>
          <a:xfrm>
            <a:off x="762000" y="910780500"/>
            <a:ext cx="16820029" cy="11229024"/>
            <a:chOff x="762000" y="910780500"/>
            <a:chExt cx="16820029" cy="11229024"/>
          </a:xfrm>
        </xdr:grpSpPr>
        <xdr:pic>
          <xdr:nvPicPr>
            <xdr:cNvPr id="175" name="Picture 174">
              <a:extLst>
                <a:ext uri="{FF2B5EF4-FFF2-40B4-BE49-F238E27FC236}">
                  <a16:creationId xmlns:a16="http://schemas.microsoft.com/office/drawing/2014/main" id="{DA64D2A5-8BE1-404E-B9F9-F810365BB511}"/>
                </a:ext>
              </a:extLst>
            </xdr:cNvPr>
            <xdr:cNvPicPr>
              <a:picLocks noChangeAspect="1"/>
            </xdr:cNvPicPr>
          </xdr:nvPicPr>
          <xdr:blipFill>
            <a:blip xmlns:r="http://schemas.openxmlformats.org/officeDocument/2006/relationships" r:embed="rId172"/>
            <a:stretch>
              <a:fillRect/>
            </a:stretch>
          </xdr:blipFill>
          <xdr:spPr>
            <a:xfrm>
              <a:off x="6096000" y="910780500"/>
              <a:ext cx="11428571" cy="1590476"/>
            </a:xfrm>
            <a:prstGeom prst="rect">
              <a:avLst/>
            </a:prstGeom>
            <a:effectLst>
              <a:outerShdw blurRad="63500" algn="ctr" rotWithShape="0">
                <a:srgbClr val="000000">
                  <a:alpha val="95000"/>
                </a:srgbClr>
              </a:outerShdw>
            </a:effectLst>
          </xdr:spPr>
        </xdr:pic>
        <xdr:pic>
          <xdr:nvPicPr>
            <xdr:cNvPr id="187" name="Picture 186">
              <a:extLst>
                <a:ext uri="{FF2B5EF4-FFF2-40B4-BE49-F238E27FC236}">
                  <a16:creationId xmlns:a16="http://schemas.microsoft.com/office/drawing/2014/main" id="{B70883A2-2915-88C1-1845-960B6C6612DB}"/>
                </a:ext>
              </a:extLst>
            </xdr:cNvPr>
            <xdr:cNvPicPr>
              <a:picLocks noChangeAspect="1"/>
            </xdr:cNvPicPr>
          </xdr:nvPicPr>
          <xdr:blipFill>
            <a:blip xmlns:r="http://schemas.openxmlformats.org/officeDocument/2006/relationships" r:embed="rId173"/>
            <a:stretch>
              <a:fillRect/>
            </a:stretch>
          </xdr:blipFill>
          <xdr:spPr>
            <a:xfrm>
              <a:off x="762000" y="914400000"/>
              <a:ext cx="11742857" cy="7609524"/>
            </a:xfrm>
            <a:prstGeom prst="rect">
              <a:avLst/>
            </a:prstGeom>
            <a:effectLst>
              <a:outerShdw blurRad="63500" algn="ctr" rotWithShape="0">
                <a:srgbClr val="000000">
                  <a:alpha val="95000"/>
                </a:srgbClr>
              </a:outerShdw>
            </a:effectLst>
          </xdr:spPr>
        </xdr:pic>
        <xdr:sp macro="" textlink="">
          <xdr:nvSpPr>
            <xdr:cNvPr id="188" name="Rectangle 187">
              <a:extLst>
                <a:ext uri="{FF2B5EF4-FFF2-40B4-BE49-F238E27FC236}">
                  <a16:creationId xmlns:a16="http://schemas.microsoft.com/office/drawing/2014/main" id="{74142975-6E59-42D6-991E-7C3EF1B8C54A}"/>
                </a:ext>
              </a:extLst>
            </xdr:cNvPr>
            <xdr:cNvSpPr/>
          </xdr:nvSpPr>
          <xdr:spPr>
            <a:xfrm>
              <a:off x="2756649" y="916921323"/>
              <a:ext cx="1075764" cy="40341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89" name="Straight Arrow Connector 188">
              <a:extLst>
                <a:ext uri="{FF2B5EF4-FFF2-40B4-BE49-F238E27FC236}">
                  <a16:creationId xmlns:a16="http://schemas.microsoft.com/office/drawing/2014/main" id="{BD49D786-E62F-4D50-881C-1BB481663B0A}"/>
                </a:ext>
              </a:extLst>
            </xdr:cNvPr>
            <xdr:cNvCxnSpPr>
              <a:stCxn id="190" idx="1"/>
              <a:endCxn id="188" idx="3"/>
            </xdr:cNvCxnSpPr>
          </xdr:nvCxnSpPr>
          <xdr:spPr>
            <a:xfrm flipH="1">
              <a:off x="3832413" y="911394582"/>
              <a:ext cx="12826253" cy="5728447"/>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190" name="Rectangle 189">
              <a:extLst>
                <a:ext uri="{FF2B5EF4-FFF2-40B4-BE49-F238E27FC236}">
                  <a16:creationId xmlns:a16="http://schemas.microsoft.com/office/drawing/2014/main" id="{1B6A25B9-63FD-446D-8A7E-16F4487FEB13}"/>
                </a:ext>
              </a:extLst>
            </xdr:cNvPr>
            <xdr:cNvSpPr/>
          </xdr:nvSpPr>
          <xdr:spPr>
            <a:xfrm>
              <a:off x="16658666" y="911201840"/>
              <a:ext cx="923363" cy="38548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97" name="Rectangle 196">
            <a:extLst>
              <a:ext uri="{FF2B5EF4-FFF2-40B4-BE49-F238E27FC236}">
                <a16:creationId xmlns:a16="http://schemas.microsoft.com/office/drawing/2014/main" id="{E426AF8B-43E5-4DA7-A3B4-89A100A4163D}"/>
              </a:ext>
            </a:extLst>
          </xdr:cNvPr>
          <xdr:cNvSpPr/>
        </xdr:nvSpPr>
        <xdr:spPr>
          <a:xfrm>
            <a:off x="11306734" y="913100117"/>
            <a:ext cx="2344271" cy="392206"/>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0" i="0" u="none" strike="noStrike" baseline="0">
                <a:solidFill>
                  <a:sysClr val="windowText" lastClr="000000"/>
                </a:solidFill>
                <a:latin typeface="Lucida Sans Typewriter" panose="020B0509030504030204" pitchFamily="49" charset="0"/>
                <a:ea typeface="+mn-ea"/>
                <a:cs typeface="+mn-cs"/>
              </a:rPr>
              <a:t>sebelumnya = query result</a:t>
            </a:r>
            <a:endParaRPr lang="en-US" sz="1000" b="1" i="0" u="none" strike="noStrike" baseline="0">
              <a:solidFill>
                <a:srgbClr val="FF0000"/>
              </a:solidFill>
              <a:latin typeface="Lucida Sans Typewriter" panose="020B0509030504030204" pitchFamily="49" charset="0"/>
              <a:ea typeface="+mn-ea"/>
              <a:cs typeface="+mn-cs"/>
            </a:endParaRPr>
          </a:p>
        </xdr:txBody>
      </xdr:sp>
    </xdr:grpSp>
    <xdr:clientData/>
  </xdr:twoCellAnchor>
  <xdr:twoCellAnchor editAs="oneCell">
    <xdr:from>
      <xdr:col>5</xdr:col>
      <xdr:colOff>0</xdr:colOff>
      <xdr:row>5184</xdr:row>
      <xdr:rowOff>0</xdr:rowOff>
    </xdr:from>
    <xdr:to>
      <xdr:col>33</xdr:col>
      <xdr:colOff>75524</xdr:colOff>
      <xdr:row>5190</xdr:row>
      <xdr:rowOff>152238</xdr:rowOff>
    </xdr:to>
    <xdr:pic>
      <xdr:nvPicPr>
        <xdr:cNvPr id="199" name="Picture 198">
          <a:extLst>
            <a:ext uri="{FF2B5EF4-FFF2-40B4-BE49-F238E27FC236}">
              <a16:creationId xmlns:a16="http://schemas.microsoft.com/office/drawing/2014/main" id="{5DF6562D-2BDC-8AE6-ACCE-B0BE3D3EE9AB}"/>
            </a:ext>
          </a:extLst>
        </xdr:cNvPr>
        <xdr:cNvPicPr>
          <a:picLocks noChangeAspect="1"/>
        </xdr:cNvPicPr>
      </xdr:nvPicPr>
      <xdr:blipFill>
        <a:blip xmlns:r="http://schemas.openxmlformats.org/officeDocument/2006/relationships" r:embed="rId174"/>
        <a:stretch>
          <a:fillRect/>
        </a:stretch>
      </xdr:blipFill>
      <xdr:spPr>
        <a:xfrm>
          <a:off x="762000" y="926973000"/>
          <a:ext cx="5409524" cy="129523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5307</xdr:row>
      <xdr:rowOff>0</xdr:rowOff>
    </xdr:from>
    <xdr:to>
      <xdr:col>39</xdr:col>
      <xdr:colOff>27762</xdr:colOff>
      <xdr:row>5318</xdr:row>
      <xdr:rowOff>9262</xdr:rowOff>
    </xdr:to>
    <xdr:pic>
      <xdr:nvPicPr>
        <xdr:cNvPr id="202" name="Picture 201">
          <a:extLst>
            <a:ext uri="{FF2B5EF4-FFF2-40B4-BE49-F238E27FC236}">
              <a16:creationId xmlns:a16="http://schemas.microsoft.com/office/drawing/2014/main" id="{26980723-B1FC-F0A5-541B-6C9B47340F00}"/>
            </a:ext>
          </a:extLst>
        </xdr:cNvPr>
        <xdr:cNvPicPr>
          <a:picLocks noChangeAspect="1"/>
        </xdr:cNvPicPr>
      </xdr:nvPicPr>
      <xdr:blipFill>
        <a:blip xmlns:r="http://schemas.openxmlformats.org/officeDocument/2006/relationships" r:embed="rId175"/>
        <a:stretch>
          <a:fillRect/>
        </a:stretch>
      </xdr:blipFill>
      <xdr:spPr>
        <a:xfrm>
          <a:off x="762000" y="950404500"/>
          <a:ext cx="6504762" cy="2104762"/>
        </a:xfrm>
        <a:prstGeom prst="rect">
          <a:avLst/>
        </a:prstGeom>
        <a:effectLst>
          <a:outerShdw blurRad="63500" algn="ctr" rotWithShape="0">
            <a:srgbClr val="000000">
              <a:alpha val="95000"/>
            </a:srgbClr>
          </a:outerShdw>
        </a:effectLst>
      </xdr:spPr>
    </xdr:pic>
    <xdr:clientData/>
  </xdr:twoCellAnchor>
  <xdr:twoCellAnchor>
    <xdr:from>
      <xdr:col>35</xdr:col>
      <xdr:colOff>0</xdr:colOff>
      <xdr:row>5192</xdr:row>
      <xdr:rowOff>0</xdr:rowOff>
    </xdr:from>
    <xdr:to>
      <xdr:col>96</xdr:col>
      <xdr:colOff>93786</xdr:colOff>
      <xdr:row>5205</xdr:row>
      <xdr:rowOff>78441</xdr:rowOff>
    </xdr:to>
    <xdr:grpSp>
      <xdr:nvGrpSpPr>
        <xdr:cNvPr id="225" name="Group 224">
          <a:extLst>
            <a:ext uri="{FF2B5EF4-FFF2-40B4-BE49-F238E27FC236}">
              <a16:creationId xmlns:a16="http://schemas.microsoft.com/office/drawing/2014/main" id="{C7F46D3C-B00D-2999-E5DC-F0C8CAB8FBCC}"/>
            </a:ext>
          </a:extLst>
        </xdr:cNvPr>
        <xdr:cNvGrpSpPr/>
      </xdr:nvGrpSpPr>
      <xdr:grpSpPr>
        <a:xfrm>
          <a:off x="6667500" y="989076000"/>
          <a:ext cx="11714286" cy="2554941"/>
          <a:chOff x="6477000" y="928497000"/>
          <a:chExt cx="11714286" cy="2554941"/>
        </a:xfrm>
      </xdr:grpSpPr>
      <xdr:pic>
        <xdr:nvPicPr>
          <xdr:cNvPr id="203" name="Picture 202">
            <a:extLst>
              <a:ext uri="{FF2B5EF4-FFF2-40B4-BE49-F238E27FC236}">
                <a16:creationId xmlns:a16="http://schemas.microsoft.com/office/drawing/2014/main" id="{CABF03E9-00CD-5DE3-2E53-0D8844974121}"/>
              </a:ext>
            </a:extLst>
          </xdr:cNvPr>
          <xdr:cNvPicPr>
            <a:picLocks noChangeAspect="1"/>
          </xdr:cNvPicPr>
        </xdr:nvPicPr>
        <xdr:blipFill>
          <a:blip xmlns:r="http://schemas.openxmlformats.org/officeDocument/2006/relationships" r:embed="rId176"/>
          <a:stretch>
            <a:fillRect/>
          </a:stretch>
        </xdr:blipFill>
        <xdr:spPr>
          <a:xfrm>
            <a:off x="6477000" y="929640000"/>
            <a:ext cx="11714286" cy="580952"/>
          </a:xfrm>
          <a:prstGeom prst="rect">
            <a:avLst/>
          </a:prstGeom>
          <a:effectLst>
            <a:outerShdw blurRad="63500" algn="ctr" rotWithShape="0">
              <a:srgbClr val="000000">
                <a:alpha val="95000"/>
              </a:srgbClr>
            </a:outerShdw>
          </a:effectLst>
        </xdr:spPr>
      </xdr:pic>
      <xdr:pic>
        <xdr:nvPicPr>
          <xdr:cNvPr id="204" name="Picture 203">
            <a:extLst>
              <a:ext uri="{FF2B5EF4-FFF2-40B4-BE49-F238E27FC236}">
                <a16:creationId xmlns:a16="http://schemas.microsoft.com/office/drawing/2014/main" id="{71E9DE4A-C055-16C0-E5CE-85D126821C92}"/>
              </a:ext>
            </a:extLst>
          </xdr:cNvPr>
          <xdr:cNvPicPr>
            <a:picLocks noChangeAspect="1"/>
          </xdr:cNvPicPr>
        </xdr:nvPicPr>
        <xdr:blipFill>
          <a:blip xmlns:r="http://schemas.openxmlformats.org/officeDocument/2006/relationships" r:embed="rId177"/>
          <a:stretch>
            <a:fillRect/>
          </a:stretch>
        </xdr:blipFill>
        <xdr:spPr>
          <a:xfrm>
            <a:off x="6667500" y="928497000"/>
            <a:ext cx="8885714" cy="828571"/>
          </a:xfrm>
          <a:prstGeom prst="rect">
            <a:avLst/>
          </a:prstGeom>
          <a:effectLst>
            <a:outerShdw blurRad="63500" algn="ctr" rotWithShape="0">
              <a:srgbClr val="000000">
                <a:alpha val="95000"/>
              </a:srgbClr>
            </a:outerShdw>
          </a:effectLst>
        </xdr:spPr>
      </xdr:pic>
      <xdr:sp macro="" textlink="">
        <xdr:nvSpPr>
          <xdr:cNvPr id="206" name="Rectangle 205">
            <a:extLst>
              <a:ext uri="{FF2B5EF4-FFF2-40B4-BE49-F238E27FC236}">
                <a16:creationId xmlns:a16="http://schemas.microsoft.com/office/drawing/2014/main" id="{C0FA6F6E-9CDE-4ED6-BBBE-427706E5B63B}"/>
              </a:ext>
            </a:extLst>
          </xdr:cNvPr>
          <xdr:cNvSpPr/>
        </xdr:nvSpPr>
        <xdr:spPr>
          <a:xfrm>
            <a:off x="16472648" y="929796882"/>
            <a:ext cx="1120588" cy="16808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7" name="Straight Arrow Connector 206">
            <a:extLst>
              <a:ext uri="{FF2B5EF4-FFF2-40B4-BE49-F238E27FC236}">
                <a16:creationId xmlns:a16="http://schemas.microsoft.com/office/drawing/2014/main" id="{E319316F-2CB6-4F1B-AF77-129CE73C974E}"/>
              </a:ext>
            </a:extLst>
          </xdr:cNvPr>
          <xdr:cNvCxnSpPr>
            <a:stCxn id="206" idx="1"/>
            <a:endCxn id="208" idx="3"/>
          </xdr:cNvCxnSpPr>
        </xdr:nvCxnSpPr>
        <xdr:spPr>
          <a:xfrm flipH="1" flipV="1">
            <a:off x="15224313" y="929136857"/>
            <a:ext cx="1248335" cy="74407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208" name="Rectangle 207">
            <a:extLst>
              <a:ext uri="{FF2B5EF4-FFF2-40B4-BE49-F238E27FC236}">
                <a16:creationId xmlns:a16="http://schemas.microsoft.com/office/drawing/2014/main" id="{4BD3B40B-B52A-4F59-B37A-8CD4CF54BF6D}"/>
              </a:ext>
            </a:extLst>
          </xdr:cNvPr>
          <xdr:cNvSpPr/>
        </xdr:nvSpPr>
        <xdr:spPr>
          <a:xfrm>
            <a:off x="14103725" y="929052812"/>
            <a:ext cx="1120588" cy="16808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2" name="Rectangle 211">
            <a:extLst>
              <a:ext uri="{FF2B5EF4-FFF2-40B4-BE49-F238E27FC236}">
                <a16:creationId xmlns:a16="http://schemas.microsoft.com/office/drawing/2014/main" id="{FBDA606C-B5DE-4F86-8866-58DBF64C9222}"/>
              </a:ext>
            </a:extLst>
          </xdr:cNvPr>
          <xdr:cNvSpPr/>
        </xdr:nvSpPr>
        <xdr:spPr>
          <a:xfrm>
            <a:off x="16468166" y="929960488"/>
            <a:ext cx="1120588" cy="16808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13" name="Straight Arrow Connector 212">
            <a:extLst>
              <a:ext uri="{FF2B5EF4-FFF2-40B4-BE49-F238E27FC236}">
                <a16:creationId xmlns:a16="http://schemas.microsoft.com/office/drawing/2014/main" id="{36B66B70-A790-464D-BEC2-254F22460629}"/>
              </a:ext>
            </a:extLst>
          </xdr:cNvPr>
          <xdr:cNvCxnSpPr>
            <a:stCxn id="212" idx="2"/>
            <a:endCxn id="216" idx="0"/>
          </xdr:cNvCxnSpPr>
        </xdr:nvCxnSpPr>
        <xdr:spPr>
          <a:xfrm flipH="1">
            <a:off x="16807703" y="930128577"/>
            <a:ext cx="220757" cy="605117"/>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216" name="Rectangle 215">
            <a:extLst>
              <a:ext uri="{FF2B5EF4-FFF2-40B4-BE49-F238E27FC236}">
                <a16:creationId xmlns:a16="http://schemas.microsoft.com/office/drawing/2014/main" id="{DF2C95DE-BD8B-45BB-87E9-56A96FD4AB20}"/>
              </a:ext>
            </a:extLst>
          </xdr:cNvPr>
          <xdr:cNvSpPr/>
        </xdr:nvSpPr>
        <xdr:spPr>
          <a:xfrm>
            <a:off x="15901146" y="930733694"/>
            <a:ext cx="1813113" cy="318247"/>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0" i="0" u="none" strike="noStrike" baseline="0">
                <a:solidFill>
                  <a:sysClr val="windowText" lastClr="000000"/>
                </a:solidFill>
                <a:latin typeface="Lucida Sans Typewriter" panose="020B0509030504030204" pitchFamily="49" charset="0"/>
                <a:ea typeface="+mn-ea"/>
                <a:cs typeface="+mn-cs"/>
              </a:rPr>
              <a:t>PERLU DIRUBAH...!!!</a:t>
            </a:r>
            <a:endParaRPr lang="en-US" sz="1000" b="1" i="0" u="none" strike="noStrike" baseline="0">
              <a:solidFill>
                <a:srgbClr val="FF0000"/>
              </a:solidFill>
              <a:latin typeface="Lucida Sans Typewriter" panose="020B0509030504030204" pitchFamily="49" charset="0"/>
              <a:ea typeface="+mn-ea"/>
              <a:cs typeface="+mn-cs"/>
            </a:endParaRPr>
          </a:p>
        </xdr:txBody>
      </xdr:sp>
    </xdr:grpSp>
    <xdr:clientData/>
  </xdr:twoCellAnchor>
  <xdr:twoCellAnchor editAs="oneCell">
    <xdr:from>
      <xdr:col>5</xdr:col>
      <xdr:colOff>0</xdr:colOff>
      <xdr:row>5226</xdr:row>
      <xdr:rowOff>0</xdr:rowOff>
    </xdr:from>
    <xdr:to>
      <xdr:col>69</xdr:col>
      <xdr:colOff>17524</xdr:colOff>
      <xdr:row>5262</xdr:row>
      <xdr:rowOff>46762</xdr:rowOff>
    </xdr:to>
    <xdr:pic>
      <xdr:nvPicPr>
        <xdr:cNvPr id="223" name="Picture 222">
          <a:extLst>
            <a:ext uri="{FF2B5EF4-FFF2-40B4-BE49-F238E27FC236}">
              <a16:creationId xmlns:a16="http://schemas.microsoft.com/office/drawing/2014/main" id="{B599353A-B233-E372-1DDF-A64602FFA92A}"/>
            </a:ext>
          </a:extLst>
        </xdr:cNvPr>
        <xdr:cNvPicPr>
          <a:picLocks noChangeAspect="1"/>
        </xdr:cNvPicPr>
      </xdr:nvPicPr>
      <xdr:blipFill>
        <a:blip xmlns:r="http://schemas.openxmlformats.org/officeDocument/2006/relationships" r:embed="rId178"/>
        <a:stretch>
          <a:fillRect/>
        </a:stretch>
      </xdr:blipFill>
      <xdr:spPr>
        <a:xfrm>
          <a:off x="762000" y="9349740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5265</xdr:row>
      <xdr:rowOff>0</xdr:rowOff>
    </xdr:from>
    <xdr:to>
      <xdr:col>69</xdr:col>
      <xdr:colOff>17524</xdr:colOff>
      <xdr:row>5301</xdr:row>
      <xdr:rowOff>46762</xdr:rowOff>
    </xdr:to>
    <xdr:pic>
      <xdr:nvPicPr>
        <xdr:cNvPr id="224" name="Picture 223">
          <a:extLst>
            <a:ext uri="{FF2B5EF4-FFF2-40B4-BE49-F238E27FC236}">
              <a16:creationId xmlns:a16="http://schemas.microsoft.com/office/drawing/2014/main" id="{F973CB13-965D-D088-0148-4B5E85DFDC75}"/>
            </a:ext>
          </a:extLst>
        </xdr:cNvPr>
        <xdr:cNvPicPr>
          <a:picLocks noChangeAspect="1"/>
        </xdr:cNvPicPr>
      </xdr:nvPicPr>
      <xdr:blipFill>
        <a:blip xmlns:r="http://schemas.openxmlformats.org/officeDocument/2006/relationships" r:embed="rId179"/>
        <a:stretch>
          <a:fillRect/>
        </a:stretch>
      </xdr:blipFill>
      <xdr:spPr>
        <a:xfrm>
          <a:off x="762000" y="9424035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5356</xdr:row>
      <xdr:rowOff>0</xdr:rowOff>
    </xdr:from>
    <xdr:to>
      <xdr:col>26</xdr:col>
      <xdr:colOff>170929</xdr:colOff>
      <xdr:row>5364</xdr:row>
      <xdr:rowOff>37905</xdr:rowOff>
    </xdr:to>
    <xdr:pic>
      <xdr:nvPicPr>
        <xdr:cNvPr id="166" name="Picture 165">
          <a:extLst>
            <a:ext uri="{FF2B5EF4-FFF2-40B4-BE49-F238E27FC236}">
              <a16:creationId xmlns:a16="http://schemas.microsoft.com/office/drawing/2014/main" id="{62AA7465-AB82-EBD2-ABAA-5CA329CA012E}"/>
            </a:ext>
          </a:extLst>
        </xdr:cNvPr>
        <xdr:cNvPicPr>
          <a:picLocks noChangeAspect="1"/>
        </xdr:cNvPicPr>
      </xdr:nvPicPr>
      <xdr:blipFill>
        <a:blip xmlns:r="http://schemas.openxmlformats.org/officeDocument/2006/relationships" r:embed="rId180"/>
        <a:stretch>
          <a:fillRect/>
        </a:stretch>
      </xdr:blipFill>
      <xdr:spPr>
        <a:xfrm>
          <a:off x="762000" y="959739000"/>
          <a:ext cx="4171429" cy="15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5370</xdr:row>
      <xdr:rowOff>0</xdr:rowOff>
    </xdr:from>
    <xdr:to>
      <xdr:col>18</xdr:col>
      <xdr:colOff>113976</xdr:colOff>
      <xdr:row>5375</xdr:row>
      <xdr:rowOff>85595</xdr:rowOff>
    </xdr:to>
    <xdr:pic>
      <xdr:nvPicPr>
        <xdr:cNvPr id="191" name="Picture 190">
          <a:extLst>
            <a:ext uri="{FF2B5EF4-FFF2-40B4-BE49-F238E27FC236}">
              <a16:creationId xmlns:a16="http://schemas.microsoft.com/office/drawing/2014/main" id="{7F604C6E-FBC5-46D4-A26C-1619DD52FB09}"/>
            </a:ext>
          </a:extLst>
        </xdr:cNvPr>
        <xdr:cNvPicPr>
          <a:picLocks noChangeAspect="1"/>
        </xdr:cNvPicPr>
      </xdr:nvPicPr>
      <xdr:blipFill>
        <a:blip xmlns:r="http://schemas.openxmlformats.org/officeDocument/2006/relationships" r:embed="rId181"/>
        <a:stretch>
          <a:fillRect/>
        </a:stretch>
      </xdr:blipFill>
      <xdr:spPr>
        <a:xfrm>
          <a:off x="762000" y="963358500"/>
          <a:ext cx="2590476" cy="103809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5376</xdr:row>
      <xdr:rowOff>0</xdr:rowOff>
    </xdr:from>
    <xdr:to>
      <xdr:col>52</xdr:col>
      <xdr:colOff>113167</xdr:colOff>
      <xdr:row>5418</xdr:row>
      <xdr:rowOff>179952</xdr:rowOff>
    </xdr:to>
    <xdr:pic>
      <xdr:nvPicPr>
        <xdr:cNvPr id="192" name="Picture 191">
          <a:extLst>
            <a:ext uri="{FF2B5EF4-FFF2-40B4-BE49-F238E27FC236}">
              <a16:creationId xmlns:a16="http://schemas.microsoft.com/office/drawing/2014/main" id="{CABB3F62-0BB9-68E3-B934-E2640B323CBF}"/>
            </a:ext>
          </a:extLst>
        </xdr:cNvPr>
        <xdr:cNvPicPr>
          <a:picLocks noChangeAspect="1"/>
        </xdr:cNvPicPr>
      </xdr:nvPicPr>
      <xdr:blipFill>
        <a:blip xmlns:r="http://schemas.openxmlformats.org/officeDocument/2006/relationships" r:embed="rId182"/>
        <a:stretch>
          <a:fillRect/>
        </a:stretch>
      </xdr:blipFill>
      <xdr:spPr>
        <a:xfrm>
          <a:off x="762000" y="964501500"/>
          <a:ext cx="9066667" cy="81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5434</xdr:row>
      <xdr:rowOff>0</xdr:rowOff>
    </xdr:from>
    <xdr:to>
      <xdr:col>31</xdr:col>
      <xdr:colOff>18429</xdr:colOff>
      <xdr:row>5472</xdr:row>
      <xdr:rowOff>46714</xdr:rowOff>
    </xdr:to>
    <xdr:pic>
      <xdr:nvPicPr>
        <xdr:cNvPr id="193" name="Picture 192">
          <a:extLst>
            <a:ext uri="{FF2B5EF4-FFF2-40B4-BE49-F238E27FC236}">
              <a16:creationId xmlns:a16="http://schemas.microsoft.com/office/drawing/2014/main" id="{780B902A-7279-0EFE-288E-C51C2A77CE58}"/>
            </a:ext>
          </a:extLst>
        </xdr:cNvPr>
        <xdr:cNvPicPr>
          <a:picLocks noChangeAspect="1"/>
        </xdr:cNvPicPr>
      </xdr:nvPicPr>
      <xdr:blipFill>
        <a:blip xmlns:r="http://schemas.openxmlformats.org/officeDocument/2006/relationships" r:embed="rId183"/>
        <a:stretch>
          <a:fillRect/>
        </a:stretch>
      </xdr:blipFill>
      <xdr:spPr>
        <a:xfrm>
          <a:off x="762000" y="975550500"/>
          <a:ext cx="4971429" cy="7285714"/>
        </a:xfrm>
        <a:prstGeom prst="rect">
          <a:avLst/>
        </a:prstGeom>
        <a:effectLst>
          <a:outerShdw blurRad="63500" algn="ctr" rotWithShape="0">
            <a:srgbClr val="000000">
              <a:alpha val="95000"/>
            </a:srgbClr>
          </a:outerShdw>
        </a:effectLst>
      </xdr:spPr>
    </xdr:pic>
    <xdr:clientData/>
  </xdr:twoCellAnchor>
  <xdr:twoCellAnchor editAs="oneCell">
    <xdr:from>
      <xdr:col>32</xdr:col>
      <xdr:colOff>0</xdr:colOff>
      <xdr:row>5434</xdr:row>
      <xdr:rowOff>0</xdr:rowOff>
    </xdr:from>
    <xdr:to>
      <xdr:col>72</xdr:col>
      <xdr:colOff>622</xdr:colOff>
      <xdr:row>5456</xdr:row>
      <xdr:rowOff>94714</xdr:rowOff>
    </xdr:to>
    <xdr:pic>
      <xdr:nvPicPr>
        <xdr:cNvPr id="194" name="Picture 193">
          <a:extLst>
            <a:ext uri="{FF2B5EF4-FFF2-40B4-BE49-F238E27FC236}">
              <a16:creationId xmlns:a16="http://schemas.microsoft.com/office/drawing/2014/main" id="{153238E5-BEAD-6382-A240-9F98316DDD75}"/>
            </a:ext>
          </a:extLst>
        </xdr:cNvPr>
        <xdr:cNvPicPr>
          <a:picLocks noChangeAspect="1"/>
        </xdr:cNvPicPr>
      </xdr:nvPicPr>
      <xdr:blipFill>
        <a:blip xmlns:r="http://schemas.openxmlformats.org/officeDocument/2006/relationships" r:embed="rId184"/>
        <a:stretch>
          <a:fillRect/>
        </a:stretch>
      </xdr:blipFill>
      <xdr:spPr>
        <a:xfrm>
          <a:off x="5905500" y="975550500"/>
          <a:ext cx="7619048" cy="4285714"/>
        </a:xfrm>
        <a:prstGeom prst="rect">
          <a:avLst/>
        </a:prstGeom>
        <a:effectLst>
          <a:outerShdw blurRad="63500" algn="ctr" rotWithShape="0">
            <a:srgbClr val="000000">
              <a:alpha val="95000"/>
            </a:srgbClr>
          </a:outerShdw>
        </a:effectLst>
      </xdr:spPr>
    </xdr:pic>
    <xdr:clientData/>
  </xdr:twoCellAnchor>
  <xdr:twoCellAnchor editAs="oneCell">
    <xdr:from>
      <xdr:col>41</xdr:col>
      <xdr:colOff>0</xdr:colOff>
      <xdr:row>5457</xdr:row>
      <xdr:rowOff>0</xdr:rowOff>
    </xdr:from>
    <xdr:to>
      <xdr:col>81</xdr:col>
      <xdr:colOff>623</xdr:colOff>
      <xdr:row>5479</xdr:row>
      <xdr:rowOff>94714</xdr:rowOff>
    </xdr:to>
    <xdr:pic>
      <xdr:nvPicPr>
        <xdr:cNvPr id="196" name="Picture 195">
          <a:extLst>
            <a:ext uri="{FF2B5EF4-FFF2-40B4-BE49-F238E27FC236}">
              <a16:creationId xmlns:a16="http://schemas.microsoft.com/office/drawing/2014/main" id="{91B0D6E0-9DBB-F1B4-FB3A-B79BF78E3EA1}"/>
            </a:ext>
          </a:extLst>
        </xdr:cNvPr>
        <xdr:cNvPicPr>
          <a:picLocks noChangeAspect="1"/>
        </xdr:cNvPicPr>
      </xdr:nvPicPr>
      <xdr:blipFill>
        <a:blip xmlns:r="http://schemas.openxmlformats.org/officeDocument/2006/relationships" r:embed="rId185"/>
        <a:stretch>
          <a:fillRect/>
        </a:stretch>
      </xdr:blipFill>
      <xdr:spPr>
        <a:xfrm>
          <a:off x="7620000" y="979932000"/>
          <a:ext cx="7619048" cy="42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5774</xdr:row>
      <xdr:rowOff>0</xdr:rowOff>
    </xdr:from>
    <xdr:to>
      <xdr:col>31</xdr:col>
      <xdr:colOff>123190</xdr:colOff>
      <xdr:row>5792</xdr:row>
      <xdr:rowOff>56714</xdr:rowOff>
    </xdr:to>
    <xdr:pic>
      <xdr:nvPicPr>
        <xdr:cNvPr id="200" name="Picture 199">
          <a:extLst>
            <a:ext uri="{FF2B5EF4-FFF2-40B4-BE49-F238E27FC236}">
              <a16:creationId xmlns:a16="http://schemas.microsoft.com/office/drawing/2014/main" id="{49F51E71-5D1E-4C2E-8649-3230A7055BD6}"/>
            </a:ext>
          </a:extLst>
        </xdr:cNvPr>
        <xdr:cNvPicPr>
          <a:picLocks noChangeAspect="1"/>
        </xdr:cNvPicPr>
      </xdr:nvPicPr>
      <xdr:blipFill>
        <a:blip xmlns:r="http://schemas.openxmlformats.org/officeDocument/2006/relationships" r:embed="rId186"/>
        <a:stretch>
          <a:fillRect/>
        </a:stretch>
      </xdr:blipFill>
      <xdr:spPr>
        <a:xfrm>
          <a:off x="762000" y="983932500"/>
          <a:ext cx="5076190" cy="34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5511</xdr:row>
      <xdr:rowOff>0</xdr:rowOff>
    </xdr:from>
    <xdr:to>
      <xdr:col>42</xdr:col>
      <xdr:colOff>132452</xdr:colOff>
      <xdr:row>5562</xdr:row>
      <xdr:rowOff>132119</xdr:rowOff>
    </xdr:to>
    <xdr:pic>
      <xdr:nvPicPr>
        <xdr:cNvPr id="201" name="Picture 200">
          <a:extLst>
            <a:ext uri="{FF2B5EF4-FFF2-40B4-BE49-F238E27FC236}">
              <a16:creationId xmlns:a16="http://schemas.microsoft.com/office/drawing/2014/main" id="{21AD6425-EC01-7636-F79F-8941021ED43F}"/>
            </a:ext>
          </a:extLst>
        </xdr:cNvPr>
        <xdr:cNvPicPr>
          <a:picLocks noChangeAspect="1"/>
        </xdr:cNvPicPr>
      </xdr:nvPicPr>
      <xdr:blipFill>
        <a:blip xmlns:r="http://schemas.openxmlformats.org/officeDocument/2006/relationships" r:embed="rId187"/>
        <a:stretch>
          <a:fillRect/>
        </a:stretch>
      </xdr:blipFill>
      <xdr:spPr>
        <a:xfrm>
          <a:off x="762000" y="999172500"/>
          <a:ext cx="7180952" cy="98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5563</xdr:row>
      <xdr:rowOff>0</xdr:rowOff>
    </xdr:from>
    <xdr:to>
      <xdr:col>42</xdr:col>
      <xdr:colOff>161024</xdr:colOff>
      <xdr:row>5769</xdr:row>
      <xdr:rowOff>109381</xdr:rowOff>
    </xdr:to>
    <xdr:pic>
      <xdr:nvPicPr>
        <xdr:cNvPr id="205" name="Picture 204">
          <a:extLst>
            <a:ext uri="{FF2B5EF4-FFF2-40B4-BE49-F238E27FC236}">
              <a16:creationId xmlns:a16="http://schemas.microsoft.com/office/drawing/2014/main" id="{91237752-7BF5-853E-2126-9850C153165E}"/>
            </a:ext>
          </a:extLst>
        </xdr:cNvPr>
        <xdr:cNvPicPr>
          <a:picLocks noChangeAspect="1"/>
        </xdr:cNvPicPr>
      </xdr:nvPicPr>
      <xdr:blipFill>
        <a:blip xmlns:r="http://schemas.openxmlformats.org/officeDocument/2006/relationships" r:embed="rId188"/>
        <a:stretch>
          <a:fillRect/>
        </a:stretch>
      </xdr:blipFill>
      <xdr:spPr>
        <a:xfrm>
          <a:off x="762000" y="1009078500"/>
          <a:ext cx="7209524" cy="39352381"/>
        </a:xfrm>
        <a:prstGeom prst="rect">
          <a:avLst/>
        </a:prstGeom>
        <a:effectLst>
          <a:outerShdw blurRad="63500" algn="ctr" rotWithShape="0">
            <a:srgbClr val="000000">
              <a:alpha val="95000"/>
            </a:srgbClr>
          </a:outerShdw>
        </a:effectLst>
      </xdr:spPr>
    </xdr:pic>
    <xdr:clientData/>
  </xdr:twoCellAnchor>
  <xdr:twoCellAnchor editAs="oneCell">
    <xdr:from>
      <xdr:col>29</xdr:col>
      <xdr:colOff>0</xdr:colOff>
      <xdr:row>5793</xdr:row>
      <xdr:rowOff>0</xdr:rowOff>
    </xdr:from>
    <xdr:to>
      <xdr:col>41</xdr:col>
      <xdr:colOff>123524</xdr:colOff>
      <xdr:row>5797</xdr:row>
      <xdr:rowOff>85619</xdr:rowOff>
    </xdr:to>
    <xdr:pic>
      <xdr:nvPicPr>
        <xdr:cNvPr id="209" name="Picture 208">
          <a:extLst>
            <a:ext uri="{FF2B5EF4-FFF2-40B4-BE49-F238E27FC236}">
              <a16:creationId xmlns:a16="http://schemas.microsoft.com/office/drawing/2014/main" id="{46359426-360A-C60F-FBF2-63ACA61B8B13}"/>
            </a:ext>
          </a:extLst>
        </xdr:cNvPr>
        <xdr:cNvPicPr>
          <a:picLocks noChangeAspect="1"/>
        </xdr:cNvPicPr>
      </xdr:nvPicPr>
      <xdr:blipFill>
        <a:blip xmlns:r="http://schemas.openxmlformats.org/officeDocument/2006/relationships" r:embed="rId189"/>
        <a:stretch>
          <a:fillRect/>
        </a:stretch>
      </xdr:blipFill>
      <xdr:spPr>
        <a:xfrm>
          <a:off x="5334000" y="1044511500"/>
          <a:ext cx="2409524" cy="8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5822</xdr:row>
      <xdr:rowOff>0</xdr:rowOff>
    </xdr:from>
    <xdr:to>
      <xdr:col>26</xdr:col>
      <xdr:colOff>123309</xdr:colOff>
      <xdr:row>5829</xdr:row>
      <xdr:rowOff>9357</xdr:rowOff>
    </xdr:to>
    <xdr:pic>
      <xdr:nvPicPr>
        <xdr:cNvPr id="210" name="Picture 209">
          <a:extLst>
            <a:ext uri="{FF2B5EF4-FFF2-40B4-BE49-F238E27FC236}">
              <a16:creationId xmlns:a16="http://schemas.microsoft.com/office/drawing/2014/main" id="{717642F7-1D26-29C7-BEFC-92952B7F1202}"/>
            </a:ext>
          </a:extLst>
        </xdr:cNvPr>
        <xdr:cNvPicPr>
          <a:picLocks noChangeAspect="1"/>
        </xdr:cNvPicPr>
      </xdr:nvPicPr>
      <xdr:blipFill>
        <a:blip xmlns:r="http://schemas.openxmlformats.org/officeDocument/2006/relationships" r:embed="rId190"/>
        <a:stretch>
          <a:fillRect/>
        </a:stretch>
      </xdr:blipFill>
      <xdr:spPr>
        <a:xfrm>
          <a:off x="762000" y="1050036000"/>
          <a:ext cx="4123809" cy="134285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5833</xdr:row>
      <xdr:rowOff>0</xdr:rowOff>
    </xdr:from>
    <xdr:to>
      <xdr:col>21</xdr:col>
      <xdr:colOff>123429</xdr:colOff>
      <xdr:row>5838</xdr:row>
      <xdr:rowOff>104643</xdr:rowOff>
    </xdr:to>
    <xdr:pic>
      <xdr:nvPicPr>
        <xdr:cNvPr id="211" name="Picture 210">
          <a:extLst>
            <a:ext uri="{FF2B5EF4-FFF2-40B4-BE49-F238E27FC236}">
              <a16:creationId xmlns:a16="http://schemas.microsoft.com/office/drawing/2014/main" id="{58527E52-287D-1A2A-44FA-9E74E183EFEE}"/>
            </a:ext>
          </a:extLst>
        </xdr:cNvPr>
        <xdr:cNvPicPr>
          <a:picLocks noChangeAspect="1"/>
        </xdr:cNvPicPr>
      </xdr:nvPicPr>
      <xdr:blipFill>
        <a:blip xmlns:r="http://schemas.openxmlformats.org/officeDocument/2006/relationships" r:embed="rId191"/>
        <a:stretch>
          <a:fillRect/>
        </a:stretch>
      </xdr:blipFill>
      <xdr:spPr>
        <a:xfrm>
          <a:off x="762000" y="1052131500"/>
          <a:ext cx="3171429" cy="105714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5839</xdr:row>
      <xdr:rowOff>0</xdr:rowOff>
    </xdr:from>
    <xdr:to>
      <xdr:col>68</xdr:col>
      <xdr:colOff>36595</xdr:colOff>
      <xdr:row>5857</xdr:row>
      <xdr:rowOff>75762</xdr:rowOff>
    </xdr:to>
    <xdr:pic>
      <xdr:nvPicPr>
        <xdr:cNvPr id="215" name="Picture 214">
          <a:extLst>
            <a:ext uri="{FF2B5EF4-FFF2-40B4-BE49-F238E27FC236}">
              <a16:creationId xmlns:a16="http://schemas.microsoft.com/office/drawing/2014/main" id="{927DDBE4-F8B9-B7A3-44F1-AB03AD840EE8}"/>
            </a:ext>
          </a:extLst>
        </xdr:cNvPr>
        <xdr:cNvPicPr>
          <a:picLocks noChangeAspect="1"/>
        </xdr:cNvPicPr>
      </xdr:nvPicPr>
      <xdr:blipFill>
        <a:blip xmlns:r="http://schemas.openxmlformats.org/officeDocument/2006/relationships" r:embed="rId192"/>
        <a:stretch>
          <a:fillRect/>
        </a:stretch>
      </xdr:blipFill>
      <xdr:spPr>
        <a:xfrm>
          <a:off x="762000" y="1053274500"/>
          <a:ext cx="12038095" cy="35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5888</xdr:row>
      <xdr:rowOff>0</xdr:rowOff>
    </xdr:from>
    <xdr:to>
      <xdr:col>34</xdr:col>
      <xdr:colOff>46929</xdr:colOff>
      <xdr:row>5897</xdr:row>
      <xdr:rowOff>47405</xdr:rowOff>
    </xdr:to>
    <xdr:pic>
      <xdr:nvPicPr>
        <xdr:cNvPr id="219" name="Picture 218">
          <a:extLst>
            <a:ext uri="{FF2B5EF4-FFF2-40B4-BE49-F238E27FC236}">
              <a16:creationId xmlns:a16="http://schemas.microsoft.com/office/drawing/2014/main" id="{8443A972-7CDA-C693-DD39-3C5AB4A99684}"/>
            </a:ext>
          </a:extLst>
        </xdr:cNvPr>
        <xdr:cNvPicPr>
          <a:picLocks noChangeAspect="1"/>
        </xdr:cNvPicPr>
      </xdr:nvPicPr>
      <xdr:blipFill>
        <a:blip xmlns:r="http://schemas.openxmlformats.org/officeDocument/2006/relationships" r:embed="rId193"/>
        <a:stretch>
          <a:fillRect/>
        </a:stretch>
      </xdr:blipFill>
      <xdr:spPr>
        <a:xfrm>
          <a:off x="762000" y="1061085000"/>
          <a:ext cx="5571429" cy="1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5941</xdr:row>
      <xdr:rowOff>0</xdr:rowOff>
    </xdr:from>
    <xdr:to>
      <xdr:col>34</xdr:col>
      <xdr:colOff>123119</xdr:colOff>
      <xdr:row>5950</xdr:row>
      <xdr:rowOff>123595</xdr:rowOff>
    </xdr:to>
    <xdr:pic>
      <xdr:nvPicPr>
        <xdr:cNvPr id="214" name="Picture 213">
          <a:extLst>
            <a:ext uri="{FF2B5EF4-FFF2-40B4-BE49-F238E27FC236}">
              <a16:creationId xmlns:a16="http://schemas.microsoft.com/office/drawing/2014/main" id="{B7E428C4-813A-4001-B4F5-8EB583E460BE}"/>
            </a:ext>
          </a:extLst>
        </xdr:cNvPr>
        <xdr:cNvPicPr>
          <a:picLocks noChangeAspect="1"/>
        </xdr:cNvPicPr>
      </xdr:nvPicPr>
      <xdr:blipFill>
        <a:blip xmlns:r="http://schemas.openxmlformats.org/officeDocument/2006/relationships" r:embed="rId194"/>
        <a:stretch>
          <a:fillRect/>
        </a:stretch>
      </xdr:blipFill>
      <xdr:spPr>
        <a:xfrm>
          <a:off x="952500" y="1071181500"/>
          <a:ext cx="5647619" cy="183809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5979</xdr:row>
      <xdr:rowOff>0</xdr:rowOff>
    </xdr:from>
    <xdr:to>
      <xdr:col>31</xdr:col>
      <xdr:colOff>123190</xdr:colOff>
      <xdr:row>5983</xdr:row>
      <xdr:rowOff>161810</xdr:rowOff>
    </xdr:to>
    <xdr:pic>
      <xdr:nvPicPr>
        <xdr:cNvPr id="217" name="Picture 216">
          <a:extLst>
            <a:ext uri="{FF2B5EF4-FFF2-40B4-BE49-F238E27FC236}">
              <a16:creationId xmlns:a16="http://schemas.microsoft.com/office/drawing/2014/main" id="{3B32A7BE-7244-3CA5-1408-2D8F204A418E}"/>
            </a:ext>
          </a:extLst>
        </xdr:cNvPr>
        <xdr:cNvPicPr>
          <a:picLocks noChangeAspect="1"/>
        </xdr:cNvPicPr>
      </xdr:nvPicPr>
      <xdr:blipFill>
        <a:blip xmlns:r="http://schemas.openxmlformats.org/officeDocument/2006/relationships" r:embed="rId195"/>
        <a:stretch>
          <a:fillRect/>
        </a:stretch>
      </xdr:blipFill>
      <xdr:spPr>
        <a:xfrm>
          <a:off x="952500" y="1078420500"/>
          <a:ext cx="5076190" cy="92381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6136</xdr:row>
      <xdr:rowOff>0</xdr:rowOff>
    </xdr:from>
    <xdr:to>
      <xdr:col>34</xdr:col>
      <xdr:colOff>132643</xdr:colOff>
      <xdr:row>6142</xdr:row>
      <xdr:rowOff>37952</xdr:rowOff>
    </xdr:to>
    <xdr:pic>
      <xdr:nvPicPr>
        <xdr:cNvPr id="218" name="Picture 217">
          <a:extLst>
            <a:ext uri="{FF2B5EF4-FFF2-40B4-BE49-F238E27FC236}">
              <a16:creationId xmlns:a16="http://schemas.microsoft.com/office/drawing/2014/main" id="{25CE8F0D-C391-72F8-319E-4C725043D915}"/>
            </a:ext>
          </a:extLst>
        </xdr:cNvPr>
        <xdr:cNvPicPr>
          <a:picLocks noChangeAspect="1"/>
        </xdr:cNvPicPr>
      </xdr:nvPicPr>
      <xdr:blipFill>
        <a:blip xmlns:r="http://schemas.openxmlformats.org/officeDocument/2006/relationships" r:embed="rId196"/>
        <a:stretch>
          <a:fillRect/>
        </a:stretch>
      </xdr:blipFill>
      <xdr:spPr>
        <a:xfrm>
          <a:off x="952500" y="1080325500"/>
          <a:ext cx="5657143" cy="11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6023</xdr:row>
      <xdr:rowOff>0</xdr:rowOff>
    </xdr:from>
    <xdr:to>
      <xdr:col>52</xdr:col>
      <xdr:colOff>65548</xdr:colOff>
      <xdr:row>6129</xdr:row>
      <xdr:rowOff>168905</xdr:rowOff>
    </xdr:to>
    <xdr:pic>
      <xdr:nvPicPr>
        <xdr:cNvPr id="220" name="Picture 219">
          <a:extLst>
            <a:ext uri="{FF2B5EF4-FFF2-40B4-BE49-F238E27FC236}">
              <a16:creationId xmlns:a16="http://schemas.microsoft.com/office/drawing/2014/main" id="{699CB786-7123-2E81-3415-AEBFFF15FD78}"/>
            </a:ext>
          </a:extLst>
        </xdr:cNvPr>
        <xdr:cNvPicPr>
          <a:picLocks noChangeAspect="1"/>
        </xdr:cNvPicPr>
      </xdr:nvPicPr>
      <xdr:blipFill>
        <a:blip xmlns:r="http://schemas.openxmlformats.org/officeDocument/2006/relationships" r:embed="rId197"/>
        <a:stretch>
          <a:fillRect/>
        </a:stretch>
      </xdr:blipFill>
      <xdr:spPr>
        <a:xfrm>
          <a:off x="952500" y="1089088500"/>
          <a:ext cx="9019048" cy="20361905"/>
        </a:xfrm>
        <a:prstGeom prst="rect">
          <a:avLst/>
        </a:prstGeom>
        <a:effectLst>
          <a:outerShdw blurRad="63500" algn="ctr" rotWithShape="0">
            <a:srgbClr val="000000">
              <a:alpha val="95000"/>
            </a:srgbClr>
          </a:outerShdw>
        </a:effectLst>
      </xdr:spPr>
    </xdr:pic>
    <xdr:clientData/>
  </xdr:twoCellAnchor>
  <xdr:twoCellAnchor editAs="oneCell">
    <xdr:from>
      <xdr:col>54</xdr:col>
      <xdr:colOff>0</xdr:colOff>
      <xdr:row>6023</xdr:row>
      <xdr:rowOff>0</xdr:rowOff>
    </xdr:from>
    <xdr:to>
      <xdr:col>101</xdr:col>
      <xdr:colOff>65548</xdr:colOff>
      <xdr:row>6128</xdr:row>
      <xdr:rowOff>149881</xdr:rowOff>
    </xdr:to>
    <xdr:pic>
      <xdr:nvPicPr>
        <xdr:cNvPr id="221" name="Picture 220">
          <a:extLst>
            <a:ext uri="{FF2B5EF4-FFF2-40B4-BE49-F238E27FC236}">
              <a16:creationId xmlns:a16="http://schemas.microsoft.com/office/drawing/2014/main" id="{2DFDEBD7-1963-2222-7CE0-61C8B8B2B3E8}"/>
            </a:ext>
          </a:extLst>
        </xdr:cNvPr>
        <xdr:cNvPicPr>
          <a:picLocks noChangeAspect="1"/>
        </xdr:cNvPicPr>
      </xdr:nvPicPr>
      <xdr:blipFill>
        <a:blip xmlns:r="http://schemas.openxmlformats.org/officeDocument/2006/relationships" r:embed="rId198"/>
        <a:stretch>
          <a:fillRect/>
        </a:stretch>
      </xdr:blipFill>
      <xdr:spPr>
        <a:xfrm>
          <a:off x="10287000" y="1089088500"/>
          <a:ext cx="9019048" cy="2015238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6180</xdr:row>
      <xdr:rowOff>0</xdr:rowOff>
    </xdr:from>
    <xdr:to>
      <xdr:col>52</xdr:col>
      <xdr:colOff>65548</xdr:colOff>
      <xdr:row>6283</xdr:row>
      <xdr:rowOff>140405</xdr:rowOff>
    </xdr:to>
    <xdr:pic>
      <xdr:nvPicPr>
        <xdr:cNvPr id="222" name="Picture 221">
          <a:extLst>
            <a:ext uri="{FF2B5EF4-FFF2-40B4-BE49-F238E27FC236}">
              <a16:creationId xmlns:a16="http://schemas.microsoft.com/office/drawing/2014/main" id="{D522E48A-4686-8C9C-A985-A1D2D9C8341F}"/>
            </a:ext>
          </a:extLst>
        </xdr:cNvPr>
        <xdr:cNvPicPr>
          <a:picLocks noChangeAspect="1"/>
        </xdr:cNvPicPr>
      </xdr:nvPicPr>
      <xdr:blipFill>
        <a:blip xmlns:r="http://schemas.openxmlformats.org/officeDocument/2006/relationships" r:embed="rId199"/>
        <a:stretch>
          <a:fillRect/>
        </a:stretch>
      </xdr:blipFill>
      <xdr:spPr>
        <a:xfrm>
          <a:off x="952500" y="1116711000"/>
          <a:ext cx="9019048" cy="19761905"/>
        </a:xfrm>
        <a:prstGeom prst="rect">
          <a:avLst/>
        </a:prstGeom>
        <a:effectLst>
          <a:outerShdw blurRad="63500" algn="ctr" rotWithShape="0">
            <a:srgbClr val="000000">
              <a:alpha val="95000"/>
            </a:srgbClr>
          </a:outerShdw>
        </a:effectLst>
      </xdr:spPr>
    </xdr:pic>
    <xdr:clientData/>
  </xdr:twoCellAnchor>
  <xdr:twoCellAnchor editAs="oneCell">
    <xdr:from>
      <xdr:col>54</xdr:col>
      <xdr:colOff>0</xdr:colOff>
      <xdr:row>6180</xdr:row>
      <xdr:rowOff>0</xdr:rowOff>
    </xdr:from>
    <xdr:to>
      <xdr:col>101</xdr:col>
      <xdr:colOff>65548</xdr:colOff>
      <xdr:row>6283</xdr:row>
      <xdr:rowOff>188024</xdr:rowOff>
    </xdr:to>
    <xdr:pic>
      <xdr:nvPicPr>
        <xdr:cNvPr id="226" name="Picture 225">
          <a:extLst>
            <a:ext uri="{FF2B5EF4-FFF2-40B4-BE49-F238E27FC236}">
              <a16:creationId xmlns:a16="http://schemas.microsoft.com/office/drawing/2014/main" id="{61B6E0F6-BA4E-3DF5-7515-9035FC4662CB}"/>
            </a:ext>
          </a:extLst>
        </xdr:cNvPr>
        <xdr:cNvPicPr>
          <a:picLocks noChangeAspect="1"/>
        </xdr:cNvPicPr>
      </xdr:nvPicPr>
      <xdr:blipFill>
        <a:blip xmlns:r="http://schemas.openxmlformats.org/officeDocument/2006/relationships" r:embed="rId200"/>
        <a:stretch>
          <a:fillRect/>
        </a:stretch>
      </xdr:blipFill>
      <xdr:spPr>
        <a:xfrm>
          <a:off x="10287000" y="1116711000"/>
          <a:ext cx="9019048" cy="19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6288</xdr:row>
      <xdr:rowOff>0</xdr:rowOff>
    </xdr:from>
    <xdr:to>
      <xdr:col>32</xdr:col>
      <xdr:colOff>66024</xdr:colOff>
      <xdr:row>6295</xdr:row>
      <xdr:rowOff>85548</xdr:rowOff>
    </xdr:to>
    <xdr:pic>
      <xdr:nvPicPr>
        <xdr:cNvPr id="227" name="Picture 226">
          <a:extLst>
            <a:ext uri="{FF2B5EF4-FFF2-40B4-BE49-F238E27FC236}">
              <a16:creationId xmlns:a16="http://schemas.microsoft.com/office/drawing/2014/main" id="{4A98A8E6-3E8D-8433-CDCE-393761FBA658}"/>
            </a:ext>
          </a:extLst>
        </xdr:cNvPr>
        <xdr:cNvPicPr>
          <a:picLocks noChangeAspect="1"/>
        </xdr:cNvPicPr>
      </xdr:nvPicPr>
      <xdr:blipFill>
        <a:blip xmlns:r="http://schemas.openxmlformats.org/officeDocument/2006/relationships" r:embed="rId201"/>
        <a:stretch>
          <a:fillRect/>
        </a:stretch>
      </xdr:blipFill>
      <xdr:spPr>
        <a:xfrm>
          <a:off x="952500" y="1137285000"/>
          <a:ext cx="5209524" cy="141904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6296</xdr:row>
      <xdr:rowOff>0</xdr:rowOff>
    </xdr:from>
    <xdr:to>
      <xdr:col>50</xdr:col>
      <xdr:colOff>56071</xdr:colOff>
      <xdr:row>6313</xdr:row>
      <xdr:rowOff>132929</xdr:rowOff>
    </xdr:to>
    <xdr:pic>
      <xdr:nvPicPr>
        <xdr:cNvPr id="228" name="Picture 227">
          <a:extLst>
            <a:ext uri="{FF2B5EF4-FFF2-40B4-BE49-F238E27FC236}">
              <a16:creationId xmlns:a16="http://schemas.microsoft.com/office/drawing/2014/main" id="{26ED4F75-B4D2-55CC-60EA-B8158C9D2056}"/>
            </a:ext>
          </a:extLst>
        </xdr:cNvPr>
        <xdr:cNvPicPr>
          <a:picLocks noChangeAspect="1"/>
        </xdr:cNvPicPr>
      </xdr:nvPicPr>
      <xdr:blipFill>
        <a:blip xmlns:r="http://schemas.openxmlformats.org/officeDocument/2006/relationships" r:embed="rId202"/>
        <a:stretch>
          <a:fillRect/>
        </a:stretch>
      </xdr:blipFill>
      <xdr:spPr>
        <a:xfrm>
          <a:off x="952500" y="1138809000"/>
          <a:ext cx="8628571" cy="3371429"/>
        </a:xfrm>
        <a:prstGeom prst="rect">
          <a:avLst/>
        </a:prstGeom>
        <a:effectLst>
          <a:outerShdw blurRad="63500" algn="ctr" rotWithShape="0">
            <a:srgbClr val="000000">
              <a:alpha val="95000"/>
            </a:srgbClr>
          </a:outerShdw>
        </a:effectLst>
      </xdr:spPr>
    </xdr:pic>
    <xdr:clientData/>
  </xdr:twoCellAnchor>
  <xdr:twoCellAnchor editAs="oneCell">
    <xdr:from>
      <xdr:col>10</xdr:col>
      <xdr:colOff>179294</xdr:colOff>
      <xdr:row>6330</xdr:row>
      <xdr:rowOff>156882</xdr:rowOff>
    </xdr:from>
    <xdr:to>
      <xdr:col>39</xdr:col>
      <xdr:colOff>188127</xdr:colOff>
      <xdr:row>6332</xdr:row>
      <xdr:rowOff>118739</xdr:rowOff>
    </xdr:to>
    <xdr:pic>
      <xdr:nvPicPr>
        <xdr:cNvPr id="230" name="Picture 229">
          <a:extLst>
            <a:ext uri="{FF2B5EF4-FFF2-40B4-BE49-F238E27FC236}">
              <a16:creationId xmlns:a16="http://schemas.microsoft.com/office/drawing/2014/main" id="{B2DECD5D-02B4-F26B-F6D2-F97E2A40DB44}"/>
            </a:ext>
          </a:extLst>
        </xdr:cNvPr>
        <xdr:cNvPicPr>
          <a:picLocks noChangeAspect="1"/>
        </xdr:cNvPicPr>
      </xdr:nvPicPr>
      <xdr:blipFill>
        <a:blip xmlns:r="http://schemas.openxmlformats.org/officeDocument/2006/relationships" r:embed="rId203"/>
        <a:stretch>
          <a:fillRect/>
        </a:stretch>
      </xdr:blipFill>
      <xdr:spPr>
        <a:xfrm>
          <a:off x="2084294" y="1145442882"/>
          <a:ext cx="5533333" cy="34285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6334</xdr:row>
      <xdr:rowOff>0</xdr:rowOff>
    </xdr:from>
    <xdr:to>
      <xdr:col>52</xdr:col>
      <xdr:colOff>65548</xdr:colOff>
      <xdr:row>6373</xdr:row>
      <xdr:rowOff>75262</xdr:rowOff>
    </xdr:to>
    <xdr:pic>
      <xdr:nvPicPr>
        <xdr:cNvPr id="231" name="Picture 230">
          <a:extLst>
            <a:ext uri="{FF2B5EF4-FFF2-40B4-BE49-F238E27FC236}">
              <a16:creationId xmlns:a16="http://schemas.microsoft.com/office/drawing/2014/main" id="{E24EAD6B-5FC8-A28B-3E3E-C0EBD49AD65A}"/>
            </a:ext>
          </a:extLst>
        </xdr:cNvPr>
        <xdr:cNvPicPr>
          <a:picLocks noChangeAspect="1"/>
        </xdr:cNvPicPr>
      </xdr:nvPicPr>
      <xdr:blipFill>
        <a:blip xmlns:r="http://schemas.openxmlformats.org/officeDocument/2006/relationships" r:embed="rId204"/>
        <a:stretch>
          <a:fillRect/>
        </a:stretch>
      </xdr:blipFill>
      <xdr:spPr>
        <a:xfrm>
          <a:off x="952500" y="1146048000"/>
          <a:ext cx="9019048" cy="75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6378</xdr:row>
      <xdr:rowOff>0</xdr:rowOff>
    </xdr:from>
    <xdr:to>
      <xdr:col>32</xdr:col>
      <xdr:colOff>113643</xdr:colOff>
      <xdr:row>6397</xdr:row>
      <xdr:rowOff>94786</xdr:rowOff>
    </xdr:to>
    <xdr:pic>
      <xdr:nvPicPr>
        <xdr:cNvPr id="232" name="Picture 231">
          <a:extLst>
            <a:ext uri="{FF2B5EF4-FFF2-40B4-BE49-F238E27FC236}">
              <a16:creationId xmlns:a16="http://schemas.microsoft.com/office/drawing/2014/main" id="{B9B0CE00-729F-3CFE-FD81-1615E57F7846}"/>
            </a:ext>
          </a:extLst>
        </xdr:cNvPr>
        <xdr:cNvPicPr>
          <a:picLocks noChangeAspect="1"/>
        </xdr:cNvPicPr>
      </xdr:nvPicPr>
      <xdr:blipFill>
        <a:blip xmlns:r="http://schemas.openxmlformats.org/officeDocument/2006/relationships" r:embed="rId205"/>
        <a:stretch>
          <a:fillRect/>
        </a:stretch>
      </xdr:blipFill>
      <xdr:spPr>
        <a:xfrm>
          <a:off x="952500" y="1154430000"/>
          <a:ext cx="5257143" cy="3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6403</xdr:row>
      <xdr:rowOff>0</xdr:rowOff>
    </xdr:from>
    <xdr:to>
      <xdr:col>40</xdr:col>
      <xdr:colOff>717</xdr:colOff>
      <xdr:row>6433</xdr:row>
      <xdr:rowOff>94524</xdr:rowOff>
    </xdr:to>
    <xdr:pic>
      <xdr:nvPicPr>
        <xdr:cNvPr id="233" name="Picture 232">
          <a:extLst>
            <a:ext uri="{FF2B5EF4-FFF2-40B4-BE49-F238E27FC236}">
              <a16:creationId xmlns:a16="http://schemas.microsoft.com/office/drawing/2014/main" id="{96F7A9B1-3E77-8B14-0E32-7332F7CDA99B}"/>
            </a:ext>
          </a:extLst>
        </xdr:cNvPr>
        <xdr:cNvPicPr>
          <a:picLocks noChangeAspect="1"/>
        </xdr:cNvPicPr>
      </xdr:nvPicPr>
      <xdr:blipFill>
        <a:blip xmlns:r="http://schemas.openxmlformats.org/officeDocument/2006/relationships" r:embed="rId206"/>
        <a:stretch>
          <a:fillRect/>
        </a:stretch>
      </xdr:blipFill>
      <xdr:spPr>
        <a:xfrm>
          <a:off x="762000" y="1159192500"/>
          <a:ext cx="6857143" cy="5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6439</xdr:row>
      <xdr:rowOff>0</xdr:rowOff>
    </xdr:from>
    <xdr:to>
      <xdr:col>30</xdr:col>
      <xdr:colOff>180357</xdr:colOff>
      <xdr:row>6445</xdr:row>
      <xdr:rowOff>1431</xdr:rowOff>
    </xdr:to>
    <xdr:pic>
      <xdr:nvPicPr>
        <xdr:cNvPr id="234" name="Picture 233">
          <a:extLst>
            <a:ext uri="{FF2B5EF4-FFF2-40B4-BE49-F238E27FC236}">
              <a16:creationId xmlns:a16="http://schemas.microsoft.com/office/drawing/2014/main" id="{2C475553-0078-4257-E69A-30DB6DBF751F}"/>
            </a:ext>
          </a:extLst>
        </xdr:cNvPr>
        <xdr:cNvPicPr>
          <a:picLocks noChangeAspect="1"/>
        </xdr:cNvPicPr>
      </xdr:nvPicPr>
      <xdr:blipFill>
        <a:blip xmlns:r="http://schemas.openxmlformats.org/officeDocument/2006/relationships" r:embed="rId207"/>
        <a:stretch>
          <a:fillRect/>
        </a:stretch>
      </xdr:blipFill>
      <xdr:spPr>
        <a:xfrm>
          <a:off x="952500" y="1166050500"/>
          <a:ext cx="4942857" cy="114285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6485</xdr:row>
      <xdr:rowOff>0</xdr:rowOff>
    </xdr:from>
    <xdr:to>
      <xdr:col>30</xdr:col>
      <xdr:colOff>132738</xdr:colOff>
      <xdr:row>6491</xdr:row>
      <xdr:rowOff>123667</xdr:rowOff>
    </xdr:to>
    <xdr:pic>
      <xdr:nvPicPr>
        <xdr:cNvPr id="235" name="Picture 234">
          <a:extLst>
            <a:ext uri="{FF2B5EF4-FFF2-40B4-BE49-F238E27FC236}">
              <a16:creationId xmlns:a16="http://schemas.microsoft.com/office/drawing/2014/main" id="{2893C316-2E50-FA23-17B1-294E896C6A49}"/>
            </a:ext>
          </a:extLst>
        </xdr:cNvPr>
        <xdr:cNvPicPr>
          <a:picLocks noChangeAspect="1"/>
        </xdr:cNvPicPr>
      </xdr:nvPicPr>
      <xdr:blipFill>
        <a:blip xmlns:r="http://schemas.openxmlformats.org/officeDocument/2006/relationships" r:embed="rId208"/>
        <a:stretch>
          <a:fillRect/>
        </a:stretch>
      </xdr:blipFill>
      <xdr:spPr>
        <a:xfrm>
          <a:off x="952500" y="1174813500"/>
          <a:ext cx="4895238" cy="126666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6545</xdr:row>
      <xdr:rowOff>0</xdr:rowOff>
    </xdr:from>
    <xdr:to>
      <xdr:col>25</xdr:col>
      <xdr:colOff>1099</xdr:colOff>
      <xdr:row>6551</xdr:row>
      <xdr:rowOff>76048</xdr:rowOff>
    </xdr:to>
    <xdr:pic>
      <xdr:nvPicPr>
        <xdr:cNvPr id="237" name="Picture 236">
          <a:extLst>
            <a:ext uri="{FF2B5EF4-FFF2-40B4-BE49-F238E27FC236}">
              <a16:creationId xmlns:a16="http://schemas.microsoft.com/office/drawing/2014/main" id="{400A750F-50D0-02E4-1408-12CBA5A49762}"/>
            </a:ext>
          </a:extLst>
        </xdr:cNvPr>
        <xdr:cNvPicPr>
          <a:picLocks noChangeAspect="1"/>
        </xdr:cNvPicPr>
      </xdr:nvPicPr>
      <xdr:blipFill>
        <a:blip xmlns:r="http://schemas.openxmlformats.org/officeDocument/2006/relationships" r:embed="rId209"/>
        <a:stretch>
          <a:fillRect/>
        </a:stretch>
      </xdr:blipFill>
      <xdr:spPr>
        <a:xfrm>
          <a:off x="952500" y="1186243500"/>
          <a:ext cx="3809524" cy="121904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6557</xdr:row>
      <xdr:rowOff>0</xdr:rowOff>
    </xdr:from>
    <xdr:to>
      <xdr:col>27</xdr:col>
      <xdr:colOff>1050</xdr:colOff>
      <xdr:row>6572</xdr:row>
      <xdr:rowOff>18690</xdr:rowOff>
    </xdr:to>
    <xdr:pic>
      <xdr:nvPicPr>
        <xdr:cNvPr id="241" name="Picture 240">
          <a:extLst>
            <a:ext uri="{FF2B5EF4-FFF2-40B4-BE49-F238E27FC236}">
              <a16:creationId xmlns:a16="http://schemas.microsoft.com/office/drawing/2014/main" id="{C0BC65BF-E775-4E5D-86DC-E8EA1392C895}"/>
            </a:ext>
          </a:extLst>
        </xdr:cNvPr>
        <xdr:cNvPicPr>
          <a:picLocks noChangeAspect="1"/>
        </xdr:cNvPicPr>
      </xdr:nvPicPr>
      <xdr:blipFill>
        <a:blip xmlns:r="http://schemas.openxmlformats.org/officeDocument/2006/relationships" r:embed="rId210"/>
        <a:stretch>
          <a:fillRect/>
        </a:stretch>
      </xdr:blipFill>
      <xdr:spPr>
        <a:xfrm>
          <a:off x="952500" y="1188529500"/>
          <a:ext cx="4190476" cy="28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6611</xdr:row>
      <xdr:rowOff>0</xdr:rowOff>
    </xdr:from>
    <xdr:to>
      <xdr:col>50</xdr:col>
      <xdr:colOff>56071</xdr:colOff>
      <xdr:row>6741</xdr:row>
      <xdr:rowOff>54047</xdr:rowOff>
    </xdr:to>
    <xdr:pic>
      <xdr:nvPicPr>
        <xdr:cNvPr id="242" name="Picture 241">
          <a:extLst>
            <a:ext uri="{FF2B5EF4-FFF2-40B4-BE49-F238E27FC236}">
              <a16:creationId xmlns:a16="http://schemas.microsoft.com/office/drawing/2014/main" id="{17C8B6F3-DFDF-6F5B-0E48-86E1D6B6FC9E}"/>
            </a:ext>
          </a:extLst>
        </xdr:cNvPr>
        <xdr:cNvPicPr>
          <a:picLocks noChangeAspect="1"/>
        </xdr:cNvPicPr>
      </xdr:nvPicPr>
      <xdr:blipFill>
        <a:blip xmlns:r="http://schemas.openxmlformats.org/officeDocument/2006/relationships" r:embed="rId211"/>
        <a:stretch>
          <a:fillRect/>
        </a:stretch>
      </xdr:blipFill>
      <xdr:spPr>
        <a:xfrm>
          <a:off x="952500" y="1198816500"/>
          <a:ext cx="8628571" cy="2481904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6749</xdr:row>
      <xdr:rowOff>0</xdr:rowOff>
    </xdr:from>
    <xdr:to>
      <xdr:col>30</xdr:col>
      <xdr:colOff>18452</xdr:colOff>
      <xdr:row>6757</xdr:row>
      <xdr:rowOff>47429</xdr:rowOff>
    </xdr:to>
    <xdr:pic>
      <xdr:nvPicPr>
        <xdr:cNvPr id="246" name="Picture 245">
          <a:extLst>
            <a:ext uri="{FF2B5EF4-FFF2-40B4-BE49-F238E27FC236}">
              <a16:creationId xmlns:a16="http://schemas.microsoft.com/office/drawing/2014/main" id="{ED8E357E-FAB0-4377-9A3E-32937B435BA2}"/>
            </a:ext>
          </a:extLst>
        </xdr:cNvPr>
        <xdr:cNvPicPr>
          <a:picLocks noChangeAspect="1"/>
        </xdr:cNvPicPr>
      </xdr:nvPicPr>
      <xdr:blipFill>
        <a:blip xmlns:r="http://schemas.openxmlformats.org/officeDocument/2006/relationships" r:embed="rId212"/>
        <a:stretch>
          <a:fillRect/>
        </a:stretch>
      </xdr:blipFill>
      <xdr:spPr>
        <a:xfrm>
          <a:off x="952500" y="1225105500"/>
          <a:ext cx="4780952" cy="15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6758</xdr:row>
      <xdr:rowOff>0</xdr:rowOff>
    </xdr:from>
    <xdr:to>
      <xdr:col>35</xdr:col>
      <xdr:colOff>142143</xdr:colOff>
      <xdr:row>6762</xdr:row>
      <xdr:rowOff>123714</xdr:rowOff>
    </xdr:to>
    <xdr:pic>
      <xdr:nvPicPr>
        <xdr:cNvPr id="247" name="Picture 246">
          <a:extLst>
            <a:ext uri="{FF2B5EF4-FFF2-40B4-BE49-F238E27FC236}">
              <a16:creationId xmlns:a16="http://schemas.microsoft.com/office/drawing/2014/main" id="{DDA11566-065A-77E3-0385-DC83E82BB706}"/>
            </a:ext>
          </a:extLst>
        </xdr:cNvPr>
        <xdr:cNvPicPr>
          <a:picLocks noChangeAspect="1"/>
        </xdr:cNvPicPr>
      </xdr:nvPicPr>
      <xdr:blipFill>
        <a:blip xmlns:r="http://schemas.openxmlformats.org/officeDocument/2006/relationships" r:embed="rId213"/>
        <a:stretch>
          <a:fillRect/>
        </a:stretch>
      </xdr:blipFill>
      <xdr:spPr>
        <a:xfrm>
          <a:off x="952500" y="1233487500"/>
          <a:ext cx="5857143" cy="8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6798</xdr:row>
      <xdr:rowOff>0</xdr:rowOff>
    </xdr:from>
    <xdr:to>
      <xdr:col>50</xdr:col>
      <xdr:colOff>56071</xdr:colOff>
      <xdr:row>6885</xdr:row>
      <xdr:rowOff>140786</xdr:rowOff>
    </xdr:to>
    <xdr:pic>
      <xdr:nvPicPr>
        <xdr:cNvPr id="248" name="Picture 247">
          <a:extLst>
            <a:ext uri="{FF2B5EF4-FFF2-40B4-BE49-F238E27FC236}">
              <a16:creationId xmlns:a16="http://schemas.microsoft.com/office/drawing/2014/main" id="{A33C9245-C221-071C-5C1F-0C03A2346F57}"/>
            </a:ext>
          </a:extLst>
        </xdr:cNvPr>
        <xdr:cNvPicPr>
          <a:picLocks noChangeAspect="1"/>
        </xdr:cNvPicPr>
      </xdr:nvPicPr>
      <xdr:blipFill>
        <a:blip xmlns:r="http://schemas.openxmlformats.org/officeDocument/2006/relationships" r:embed="rId214"/>
        <a:stretch>
          <a:fillRect/>
        </a:stretch>
      </xdr:blipFill>
      <xdr:spPr>
        <a:xfrm>
          <a:off x="952500" y="1234440000"/>
          <a:ext cx="8628571" cy="1671428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6891</xdr:row>
      <xdr:rowOff>0</xdr:rowOff>
    </xdr:from>
    <xdr:to>
      <xdr:col>27</xdr:col>
      <xdr:colOff>161381</xdr:colOff>
      <xdr:row>6904</xdr:row>
      <xdr:rowOff>66357</xdr:rowOff>
    </xdr:to>
    <xdr:pic>
      <xdr:nvPicPr>
        <xdr:cNvPr id="249" name="Picture 248">
          <a:extLst>
            <a:ext uri="{FF2B5EF4-FFF2-40B4-BE49-F238E27FC236}">
              <a16:creationId xmlns:a16="http://schemas.microsoft.com/office/drawing/2014/main" id="{47D281E9-AB62-5D22-DE91-75CF7CED5878}"/>
            </a:ext>
          </a:extLst>
        </xdr:cNvPr>
        <xdr:cNvPicPr>
          <a:picLocks noChangeAspect="1"/>
        </xdr:cNvPicPr>
      </xdr:nvPicPr>
      <xdr:blipFill>
        <a:blip xmlns:r="http://schemas.openxmlformats.org/officeDocument/2006/relationships" r:embed="rId215"/>
        <a:stretch>
          <a:fillRect/>
        </a:stretch>
      </xdr:blipFill>
      <xdr:spPr>
        <a:xfrm>
          <a:off x="952500" y="1252156500"/>
          <a:ext cx="4352381" cy="254285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6905</xdr:row>
      <xdr:rowOff>0</xdr:rowOff>
    </xdr:from>
    <xdr:to>
      <xdr:col>35</xdr:col>
      <xdr:colOff>151667</xdr:colOff>
      <xdr:row>6911</xdr:row>
      <xdr:rowOff>1431</xdr:rowOff>
    </xdr:to>
    <xdr:pic>
      <xdr:nvPicPr>
        <xdr:cNvPr id="250" name="Picture 249">
          <a:extLst>
            <a:ext uri="{FF2B5EF4-FFF2-40B4-BE49-F238E27FC236}">
              <a16:creationId xmlns:a16="http://schemas.microsoft.com/office/drawing/2014/main" id="{02A7922F-CB2F-513B-1EAB-D1512D3C57B6}"/>
            </a:ext>
          </a:extLst>
        </xdr:cNvPr>
        <xdr:cNvPicPr>
          <a:picLocks noChangeAspect="1"/>
        </xdr:cNvPicPr>
      </xdr:nvPicPr>
      <xdr:blipFill>
        <a:blip xmlns:r="http://schemas.openxmlformats.org/officeDocument/2006/relationships" r:embed="rId216"/>
        <a:stretch>
          <a:fillRect/>
        </a:stretch>
      </xdr:blipFill>
      <xdr:spPr>
        <a:xfrm>
          <a:off x="952500" y="1254823500"/>
          <a:ext cx="5866667" cy="114285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6926</xdr:row>
      <xdr:rowOff>0</xdr:rowOff>
    </xdr:from>
    <xdr:to>
      <xdr:col>26</xdr:col>
      <xdr:colOff>104262</xdr:colOff>
      <xdr:row>6934</xdr:row>
      <xdr:rowOff>152190</xdr:rowOff>
    </xdr:to>
    <xdr:pic>
      <xdr:nvPicPr>
        <xdr:cNvPr id="251" name="Picture 250">
          <a:extLst>
            <a:ext uri="{FF2B5EF4-FFF2-40B4-BE49-F238E27FC236}">
              <a16:creationId xmlns:a16="http://schemas.microsoft.com/office/drawing/2014/main" id="{FD9E70E3-DA7D-0A84-165C-080D783CA5DB}"/>
            </a:ext>
          </a:extLst>
        </xdr:cNvPr>
        <xdr:cNvPicPr>
          <a:picLocks noChangeAspect="1"/>
        </xdr:cNvPicPr>
      </xdr:nvPicPr>
      <xdr:blipFill>
        <a:blip xmlns:r="http://schemas.openxmlformats.org/officeDocument/2006/relationships" r:embed="rId217"/>
        <a:stretch>
          <a:fillRect/>
        </a:stretch>
      </xdr:blipFill>
      <xdr:spPr>
        <a:xfrm>
          <a:off x="952500" y="1258824000"/>
          <a:ext cx="4104762" cy="16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6962</xdr:row>
      <xdr:rowOff>0</xdr:rowOff>
    </xdr:from>
    <xdr:to>
      <xdr:col>30</xdr:col>
      <xdr:colOff>104167</xdr:colOff>
      <xdr:row>6967</xdr:row>
      <xdr:rowOff>18929</xdr:rowOff>
    </xdr:to>
    <xdr:pic>
      <xdr:nvPicPr>
        <xdr:cNvPr id="252" name="Picture 251">
          <a:extLst>
            <a:ext uri="{FF2B5EF4-FFF2-40B4-BE49-F238E27FC236}">
              <a16:creationId xmlns:a16="http://schemas.microsoft.com/office/drawing/2014/main" id="{5AA187BA-0CA6-0DCF-0F19-494BD63E4EDC}"/>
            </a:ext>
          </a:extLst>
        </xdr:cNvPr>
        <xdr:cNvPicPr>
          <a:picLocks noChangeAspect="1"/>
        </xdr:cNvPicPr>
      </xdr:nvPicPr>
      <xdr:blipFill>
        <a:blip xmlns:r="http://schemas.openxmlformats.org/officeDocument/2006/relationships" r:embed="rId218"/>
        <a:stretch>
          <a:fillRect/>
        </a:stretch>
      </xdr:blipFill>
      <xdr:spPr>
        <a:xfrm>
          <a:off x="952500" y="1265682000"/>
          <a:ext cx="4866667" cy="9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7014</xdr:row>
      <xdr:rowOff>0</xdr:rowOff>
    </xdr:from>
    <xdr:to>
      <xdr:col>30</xdr:col>
      <xdr:colOff>151786</xdr:colOff>
      <xdr:row>7029</xdr:row>
      <xdr:rowOff>161548</xdr:rowOff>
    </xdr:to>
    <xdr:pic>
      <xdr:nvPicPr>
        <xdr:cNvPr id="253" name="Picture 252">
          <a:extLst>
            <a:ext uri="{FF2B5EF4-FFF2-40B4-BE49-F238E27FC236}">
              <a16:creationId xmlns:a16="http://schemas.microsoft.com/office/drawing/2014/main" id="{4DF39E71-35DD-8A68-83B7-E97FC804291F}"/>
            </a:ext>
          </a:extLst>
        </xdr:cNvPr>
        <xdr:cNvPicPr>
          <a:picLocks noChangeAspect="1"/>
        </xdr:cNvPicPr>
      </xdr:nvPicPr>
      <xdr:blipFill>
        <a:blip xmlns:r="http://schemas.openxmlformats.org/officeDocument/2006/relationships" r:embed="rId219"/>
        <a:stretch>
          <a:fillRect/>
        </a:stretch>
      </xdr:blipFill>
      <xdr:spPr>
        <a:xfrm>
          <a:off x="952500" y="1275588000"/>
          <a:ext cx="4914286" cy="301904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7029</xdr:row>
      <xdr:rowOff>190499</xdr:rowOff>
    </xdr:from>
    <xdr:to>
      <xdr:col>59</xdr:col>
      <xdr:colOff>289</xdr:colOff>
      <xdr:row>7045</xdr:row>
      <xdr:rowOff>163927</xdr:rowOff>
    </xdr:to>
    <xdr:pic>
      <xdr:nvPicPr>
        <xdr:cNvPr id="254" name="Picture 253">
          <a:extLst>
            <a:ext uri="{FF2B5EF4-FFF2-40B4-BE49-F238E27FC236}">
              <a16:creationId xmlns:a16="http://schemas.microsoft.com/office/drawing/2014/main" id="{59D7554C-5A7A-93DD-B729-6F4063E8F4DA}"/>
            </a:ext>
          </a:extLst>
        </xdr:cNvPr>
        <xdr:cNvPicPr>
          <a:picLocks noChangeAspect="1"/>
        </xdr:cNvPicPr>
      </xdr:nvPicPr>
      <xdr:blipFill>
        <a:blip xmlns:r="http://schemas.openxmlformats.org/officeDocument/2006/relationships" r:embed="rId220"/>
        <a:stretch>
          <a:fillRect/>
        </a:stretch>
      </xdr:blipFill>
      <xdr:spPr>
        <a:xfrm>
          <a:off x="952500" y="1278635999"/>
          <a:ext cx="10285715" cy="302142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7060</xdr:row>
      <xdr:rowOff>0</xdr:rowOff>
    </xdr:from>
    <xdr:to>
      <xdr:col>29</xdr:col>
      <xdr:colOff>8952</xdr:colOff>
      <xdr:row>7076</xdr:row>
      <xdr:rowOff>1193</xdr:rowOff>
    </xdr:to>
    <xdr:pic>
      <xdr:nvPicPr>
        <xdr:cNvPr id="255" name="Picture 254">
          <a:extLst>
            <a:ext uri="{FF2B5EF4-FFF2-40B4-BE49-F238E27FC236}">
              <a16:creationId xmlns:a16="http://schemas.microsoft.com/office/drawing/2014/main" id="{3F6A15D4-E054-4E17-19F0-197692A07EBF}"/>
            </a:ext>
          </a:extLst>
        </xdr:cNvPr>
        <xdr:cNvPicPr>
          <a:picLocks noChangeAspect="1"/>
        </xdr:cNvPicPr>
      </xdr:nvPicPr>
      <xdr:blipFill>
        <a:blip xmlns:r="http://schemas.openxmlformats.org/officeDocument/2006/relationships" r:embed="rId221"/>
        <a:stretch>
          <a:fillRect/>
        </a:stretch>
      </xdr:blipFill>
      <xdr:spPr>
        <a:xfrm>
          <a:off x="952500" y="1284351000"/>
          <a:ext cx="4580952" cy="30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7077</xdr:row>
      <xdr:rowOff>0</xdr:rowOff>
    </xdr:from>
    <xdr:to>
      <xdr:col>99</xdr:col>
      <xdr:colOff>169190</xdr:colOff>
      <xdr:row>7120</xdr:row>
      <xdr:rowOff>37071</xdr:rowOff>
    </xdr:to>
    <xdr:pic>
      <xdr:nvPicPr>
        <xdr:cNvPr id="256" name="Picture 255">
          <a:extLst>
            <a:ext uri="{FF2B5EF4-FFF2-40B4-BE49-F238E27FC236}">
              <a16:creationId xmlns:a16="http://schemas.microsoft.com/office/drawing/2014/main" id="{5C9E4AF6-31F9-6359-D82E-E6A3DD8E727B}"/>
            </a:ext>
          </a:extLst>
        </xdr:cNvPr>
        <xdr:cNvPicPr>
          <a:picLocks noChangeAspect="1"/>
        </xdr:cNvPicPr>
      </xdr:nvPicPr>
      <xdr:blipFill>
        <a:blip xmlns:r="http://schemas.openxmlformats.org/officeDocument/2006/relationships" r:embed="rId222"/>
        <a:stretch>
          <a:fillRect/>
        </a:stretch>
      </xdr:blipFill>
      <xdr:spPr>
        <a:xfrm>
          <a:off x="952500" y="1287589500"/>
          <a:ext cx="18076190" cy="82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7132</xdr:row>
      <xdr:rowOff>0</xdr:rowOff>
    </xdr:from>
    <xdr:to>
      <xdr:col>24</xdr:col>
      <xdr:colOff>56690</xdr:colOff>
      <xdr:row>7141</xdr:row>
      <xdr:rowOff>161690</xdr:rowOff>
    </xdr:to>
    <xdr:pic>
      <xdr:nvPicPr>
        <xdr:cNvPr id="257" name="Picture 256">
          <a:extLst>
            <a:ext uri="{FF2B5EF4-FFF2-40B4-BE49-F238E27FC236}">
              <a16:creationId xmlns:a16="http://schemas.microsoft.com/office/drawing/2014/main" id="{6A6A021D-9A55-5B49-E939-D3E79E8CE0A8}"/>
            </a:ext>
          </a:extLst>
        </xdr:cNvPr>
        <xdr:cNvPicPr>
          <a:picLocks noChangeAspect="1"/>
        </xdr:cNvPicPr>
      </xdr:nvPicPr>
      <xdr:blipFill>
        <a:blip xmlns:r="http://schemas.openxmlformats.org/officeDocument/2006/relationships" r:embed="rId223"/>
        <a:stretch>
          <a:fillRect/>
        </a:stretch>
      </xdr:blipFill>
      <xdr:spPr>
        <a:xfrm>
          <a:off x="952500" y="1298067000"/>
          <a:ext cx="3676190" cy="18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7146</xdr:row>
      <xdr:rowOff>0</xdr:rowOff>
    </xdr:from>
    <xdr:to>
      <xdr:col>31</xdr:col>
      <xdr:colOff>37476</xdr:colOff>
      <xdr:row>7156</xdr:row>
      <xdr:rowOff>75952</xdr:rowOff>
    </xdr:to>
    <xdr:pic>
      <xdr:nvPicPr>
        <xdr:cNvPr id="258" name="Picture 257">
          <a:extLst>
            <a:ext uri="{FF2B5EF4-FFF2-40B4-BE49-F238E27FC236}">
              <a16:creationId xmlns:a16="http://schemas.microsoft.com/office/drawing/2014/main" id="{8279D741-3296-38E1-3027-B70532788A0E}"/>
            </a:ext>
          </a:extLst>
        </xdr:cNvPr>
        <xdr:cNvPicPr>
          <a:picLocks noChangeAspect="1"/>
        </xdr:cNvPicPr>
      </xdr:nvPicPr>
      <xdr:blipFill>
        <a:blip xmlns:r="http://schemas.openxmlformats.org/officeDocument/2006/relationships" r:embed="rId224"/>
        <a:stretch>
          <a:fillRect/>
        </a:stretch>
      </xdr:blipFill>
      <xdr:spPr>
        <a:xfrm>
          <a:off x="952500" y="1300734000"/>
          <a:ext cx="4990476" cy="19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7161</xdr:row>
      <xdr:rowOff>0</xdr:rowOff>
    </xdr:from>
    <xdr:to>
      <xdr:col>29</xdr:col>
      <xdr:colOff>56571</xdr:colOff>
      <xdr:row>7171</xdr:row>
      <xdr:rowOff>1336</xdr:rowOff>
    </xdr:to>
    <xdr:pic>
      <xdr:nvPicPr>
        <xdr:cNvPr id="259" name="Picture 258">
          <a:extLst>
            <a:ext uri="{FF2B5EF4-FFF2-40B4-BE49-F238E27FC236}">
              <a16:creationId xmlns:a16="http://schemas.microsoft.com/office/drawing/2014/main" id="{87068518-FD11-68B0-A8F4-FE5D01CD8A77}"/>
            </a:ext>
          </a:extLst>
        </xdr:cNvPr>
        <xdr:cNvPicPr>
          <a:picLocks noChangeAspect="1"/>
        </xdr:cNvPicPr>
      </xdr:nvPicPr>
      <xdr:blipFill>
        <a:blip xmlns:r="http://schemas.openxmlformats.org/officeDocument/2006/relationships" r:embed="rId225"/>
        <a:stretch>
          <a:fillRect/>
        </a:stretch>
      </xdr:blipFill>
      <xdr:spPr>
        <a:xfrm>
          <a:off x="952500" y="1303591500"/>
          <a:ext cx="4628571" cy="1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7176</xdr:row>
      <xdr:rowOff>0</xdr:rowOff>
    </xdr:from>
    <xdr:to>
      <xdr:col>29</xdr:col>
      <xdr:colOff>142286</xdr:colOff>
      <xdr:row>7188</xdr:row>
      <xdr:rowOff>133048</xdr:rowOff>
    </xdr:to>
    <xdr:pic>
      <xdr:nvPicPr>
        <xdr:cNvPr id="260" name="Picture 259">
          <a:extLst>
            <a:ext uri="{FF2B5EF4-FFF2-40B4-BE49-F238E27FC236}">
              <a16:creationId xmlns:a16="http://schemas.microsoft.com/office/drawing/2014/main" id="{2795F5BC-414A-071F-C445-3AA1152E8FBD}"/>
            </a:ext>
          </a:extLst>
        </xdr:cNvPr>
        <xdr:cNvPicPr>
          <a:picLocks noChangeAspect="1"/>
        </xdr:cNvPicPr>
      </xdr:nvPicPr>
      <xdr:blipFill>
        <a:blip xmlns:r="http://schemas.openxmlformats.org/officeDocument/2006/relationships" r:embed="rId226"/>
        <a:stretch>
          <a:fillRect/>
        </a:stretch>
      </xdr:blipFill>
      <xdr:spPr>
        <a:xfrm>
          <a:off x="952500" y="1306449000"/>
          <a:ext cx="4714286" cy="241904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7244</xdr:row>
      <xdr:rowOff>0</xdr:rowOff>
    </xdr:from>
    <xdr:to>
      <xdr:col>31</xdr:col>
      <xdr:colOff>104143</xdr:colOff>
      <xdr:row>7254</xdr:row>
      <xdr:rowOff>161667</xdr:rowOff>
    </xdr:to>
    <xdr:pic>
      <xdr:nvPicPr>
        <xdr:cNvPr id="185" name="Picture 184">
          <a:extLst>
            <a:ext uri="{FF2B5EF4-FFF2-40B4-BE49-F238E27FC236}">
              <a16:creationId xmlns:a16="http://schemas.microsoft.com/office/drawing/2014/main" id="{46F1A65F-1934-F2D3-EF99-EB2FECC4F2C1}"/>
            </a:ext>
          </a:extLst>
        </xdr:cNvPr>
        <xdr:cNvPicPr>
          <a:picLocks noChangeAspect="1"/>
        </xdr:cNvPicPr>
      </xdr:nvPicPr>
      <xdr:blipFill>
        <a:blip xmlns:r="http://schemas.openxmlformats.org/officeDocument/2006/relationships" r:embed="rId227"/>
        <a:stretch>
          <a:fillRect/>
        </a:stretch>
      </xdr:blipFill>
      <xdr:spPr>
        <a:xfrm>
          <a:off x="952500" y="1319403000"/>
          <a:ext cx="5057143" cy="206666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7259</xdr:row>
      <xdr:rowOff>0</xdr:rowOff>
    </xdr:from>
    <xdr:to>
      <xdr:col>29</xdr:col>
      <xdr:colOff>94667</xdr:colOff>
      <xdr:row>7271</xdr:row>
      <xdr:rowOff>37809</xdr:rowOff>
    </xdr:to>
    <xdr:pic>
      <xdr:nvPicPr>
        <xdr:cNvPr id="229" name="Picture 228">
          <a:extLst>
            <a:ext uri="{FF2B5EF4-FFF2-40B4-BE49-F238E27FC236}">
              <a16:creationId xmlns:a16="http://schemas.microsoft.com/office/drawing/2014/main" id="{E82EB01B-46E0-5F7F-8154-910021354F17}"/>
            </a:ext>
          </a:extLst>
        </xdr:cNvPr>
        <xdr:cNvPicPr>
          <a:picLocks noChangeAspect="1"/>
        </xdr:cNvPicPr>
      </xdr:nvPicPr>
      <xdr:blipFill>
        <a:blip xmlns:r="http://schemas.openxmlformats.org/officeDocument/2006/relationships" r:embed="rId228"/>
        <a:stretch>
          <a:fillRect/>
        </a:stretch>
      </xdr:blipFill>
      <xdr:spPr>
        <a:xfrm>
          <a:off x="952500" y="1322260500"/>
          <a:ext cx="4666667" cy="23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7276</xdr:row>
      <xdr:rowOff>0</xdr:rowOff>
    </xdr:from>
    <xdr:to>
      <xdr:col>69</xdr:col>
      <xdr:colOff>169905</xdr:colOff>
      <xdr:row>7282</xdr:row>
      <xdr:rowOff>37952</xdr:rowOff>
    </xdr:to>
    <xdr:pic>
      <xdr:nvPicPr>
        <xdr:cNvPr id="236" name="Picture 235">
          <a:extLst>
            <a:ext uri="{FF2B5EF4-FFF2-40B4-BE49-F238E27FC236}">
              <a16:creationId xmlns:a16="http://schemas.microsoft.com/office/drawing/2014/main" id="{8DDB2869-9FF8-6494-1A03-4D8B05DBD3B7}"/>
            </a:ext>
          </a:extLst>
        </xdr:cNvPr>
        <xdr:cNvPicPr>
          <a:picLocks noChangeAspect="1"/>
        </xdr:cNvPicPr>
      </xdr:nvPicPr>
      <xdr:blipFill>
        <a:blip xmlns:r="http://schemas.openxmlformats.org/officeDocument/2006/relationships" r:embed="rId229"/>
        <a:stretch>
          <a:fillRect/>
        </a:stretch>
      </xdr:blipFill>
      <xdr:spPr>
        <a:xfrm>
          <a:off x="952500" y="1331976000"/>
          <a:ext cx="12361905" cy="11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7314</xdr:row>
      <xdr:rowOff>0</xdr:rowOff>
    </xdr:from>
    <xdr:to>
      <xdr:col>29</xdr:col>
      <xdr:colOff>104190</xdr:colOff>
      <xdr:row>7321</xdr:row>
      <xdr:rowOff>66500</xdr:rowOff>
    </xdr:to>
    <xdr:pic>
      <xdr:nvPicPr>
        <xdr:cNvPr id="238" name="Picture 237">
          <a:extLst>
            <a:ext uri="{FF2B5EF4-FFF2-40B4-BE49-F238E27FC236}">
              <a16:creationId xmlns:a16="http://schemas.microsoft.com/office/drawing/2014/main" id="{9270D509-5435-7627-471B-237CAD01A0E9}"/>
            </a:ext>
          </a:extLst>
        </xdr:cNvPr>
        <xdr:cNvPicPr>
          <a:picLocks noChangeAspect="1"/>
        </xdr:cNvPicPr>
      </xdr:nvPicPr>
      <xdr:blipFill>
        <a:blip xmlns:r="http://schemas.openxmlformats.org/officeDocument/2006/relationships" r:embed="rId230"/>
        <a:stretch>
          <a:fillRect/>
        </a:stretch>
      </xdr:blipFill>
      <xdr:spPr>
        <a:xfrm>
          <a:off x="952500" y="1339215000"/>
          <a:ext cx="4676190" cy="14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7322</xdr:row>
      <xdr:rowOff>0</xdr:rowOff>
    </xdr:from>
    <xdr:to>
      <xdr:col>29</xdr:col>
      <xdr:colOff>75619</xdr:colOff>
      <xdr:row>7335</xdr:row>
      <xdr:rowOff>104452</xdr:rowOff>
    </xdr:to>
    <xdr:pic>
      <xdr:nvPicPr>
        <xdr:cNvPr id="239" name="Picture 238">
          <a:extLst>
            <a:ext uri="{FF2B5EF4-FFF2-40B4-BE49-F238E27FC236}">
              <a16:creationId xmlns:a16="http://schemas.microsoft.com/office/drawing/2014/main" id="{0E52C863-E3D5-46CE-6D29-AE5E2EEE8F68}"/>
            </a:ext>
          </a:extLst>
        </xdr:cNvPr>
        <xdr:cNvPicPr>
          <a:picLocks noChangeAspect="1"/>
        </xdr:cNvPicPr>
      </xdr:nvPicPr>
      <xdr:blipFill>
        <a:blip xmlns:r="http://schemas.openxmlformats.org/officeDocument/2006/relationships" r:embed="rId231"/>
        <a:stretch>
          <a:fillRect/>
        </a:stretch>
      </xdr:blipFill>
      <xdr:spPr>
        <a:xfrm>
          <a:off x="952500" y="1340739000"/>
          <a:ext cx="4647619" cy="2580952"/>
        </a:xfrm>
        <a:prstGeom prst="rect">
          <a:avLst/>
        </a:prstGeom>
        <a:effectLst>
          <a:outerShdw blurRad="63500" algn="ctr" rotWithShape="0">
            <a:srgbClr val="000000">
              <a:alpha val="95000"/>
            </a:srgbClr>
          </a:outerShdw>
        </a:effectLst>
      </xdr:spPr>
    </xdr:pic>
    <xdr:clientData/>
  </xdr:twoCellAnchor>
  <xdr:twoCellAnchor editAs="oneCell">
    <xdr:from>
      <xdr:col>36</xdr:col>
      <xdr:colOff>0</xdr:colOff>
      <xdr:row>7330</xdr:row>
      <xdr:rowOff>0</xdr:rowOff>
    </xdr:from>
    <xdr:to>
      <xdr:col>81</xdr:col>
      <xdr:colOff>56071</xdr:colOff>
      <xdr:row>7367</xdr:row>
      <xdr:rowOff>103881</xdr:rowOff>
    </xdr:to>
    <xdr:pic>
      <xdr:nvPicPr>
        <xdr:cNvPr id="244" name="Picture 243">
          <a:extLst>
            <a:ext uri="{FF2B5EF4-FFF2-40B4-BE49-F238E27FC236}">
              <a16:creationId xmlns:a16="http://schemas.microsoft.com/office/drawing/2014/main" id="{1313CFC6-4BF0-4A5B-8197-8577EB14BAF8}"/>
            </a:ext>
          </a:extLst>
        </xdr:cNvPr>
        <xdr:cNvPicPr>
          <a:picLocks noChangeAspect="1"/>
        </xdr:cNvPicPr>
      </xdr:nvPicPr>
      <xdr:blipFill>
        <a:blip xmlns:r="http://schemas.openxmlformats.org/officeDocument/2006/relationships" r:embed="rId232"/>
        <a:stretch>
          <a:fillRect/>
        </a:stretch>
      </xdr:blipFill>
      <xdr:spPr>
        <a:xfrm>
          <a:off x="6858000" y="1342263000"/>
          <a:ext cx="8628571" cy="715238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7416</xdr:row>
      <xdr:rowOff>0</xdr:rowOff>
    </xdr:from>
    <xdr:to>
      <xdr:col>35</xdr:col>
      <xdr:colOff>161190</xdr:colOff>
      <xdr:row>7443</xdr:row>
      <xdr:rowOff>123167</xdr:rowOff>
    </xdr:to>
    <xdr:pic>
      <xdr:nvPicPr>
        <xdr:cNvPr id="245" name="Picture 244">
          <a:extLst>
            <a:ext uri="{FF2B5EF4-FFF2-40B4-BE49-F238E27FC236}">
              <a16:creationId xmlns:a16="http://schemas.microsoft.com/office/drawing/2014/main" id="{270B5A7C-DD07-36BD-3875-4C3AD7C3ED53}"/>
            </a:ext>
          </a:extLst>
        </xdr:cNvPr>
        <xdr:cNvPicPr>
          <a:picLocks noChangeAspect="1"/>
        </xdr:cNvPicPr>
      </xdr:nvPicPr>
      <xdr:blipFill>
        <a:blip xmlns:r="http://schemas.openxmlformats.org/officeDocument/2006/relationships" r:embed="rId233"/>
        <a:stretch>
          <a:fillRect/>
        </a:stretch>
      </xdr:blipFill>
      <xdr:spPr>
        <a:xfrm>
          <a:off x="952500" y="1350264000"/>
          <a:ext cx="5876190" cy="526666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7369</xdr:row>
      <xdr:rowOff>0</xdr:rowOff>
    </xdr:from>
    <xdr:to>
      <xdr:col>30</xdr:col>
      <xdr:colOff>8929</xdr:colOff>
      <xdr:row>7388</xdr:row>
      <xdr:rowOff>142405</xdr:rowOff>
    </xdr:to>
    <xdr:pic>
      <xdr:nvPicPr>
        <xdr:cNvPr id="261" name="Picture 260">
          <a:extLst>
            <a:ext uri="{FF2B5EF4-FFF2-40B4-BE49-F238E27FC236}">
              <a16:creationId xmlns:a16="http://schemas.microsoft.com/office/drawing/2014/main" id="{5944CD28-0B64-67E8-3452-90F446957650}"/>
            </a:ext>
          </a:extLst>
        </xdr:cNvPr>
        <xdr:cNvPicPr>
          <a:picLocks noChangeAspect="1"/>
        </xdr:cNvPicPr>
      </xdr:nvPicPr>
      <xdr:blipFill>
        <a:blip xmlns:r="http://schemas.openxmlformats.org/officeDocument/2006/relationships" r:embed="rId234"/>
        <a:stretch>
          <a:fillRect/>
        </a:stretch>
      </xdr:blipFill>
      <xdr:spPr>
        <a:xfrm>
          <a:off x="952500" y="1356931500"/>
          <a:ext cx="4771429" cy="3761905"/>
        </a:xfrm>
        <a:prstGeom prst="rect">
          <a:avLst/>
        </a:prstGeom>
        <a:effectLst>
          <a:outerShdw blurRad="63500" algn="ctr" rotWithShape="0">
            <a:srgbClr val="000000">
              <a:alpha val="95000"/>
            </a:srgbClr>
          </a:outerShdw>
        </a:effectLst>
      </xdr:spPr>
    </xdr:pic>
    <xdr:clientData/>
  </xdr:twoCellAnchor>
  <xdr:twoCellAnchor editAs="oneCell">
    <xdr:from>
      <xdr:col>37</xdr:col>
      <xdr:colOff>0</xdr:colOff>
      <xdr:row>7422</xdr:row>
      <xdr:rowOff>0</xdr:rowOff>
    </xdr:from>
    <xdr:to>
      <xdr:col>79</xdr:col>
      <xdr:colOff>113286</xdr:colOff>
      <xdr:row>7427</xdr:row>
      <xdr:rowOff>180833</xdr:rowOff>
    </xdr:to>
    <xdr:pic>
      <xdr:nvPicPr>
        <xdr:cNvPr id="263" name="Picture 262">
          <a:extLst>
            <a:ext uri="{FF2B5EF4-FFF2-40B4-BE49-F238E27FC236}">
              <a16:creationId xmlns:a16="http://schemas.microsoft.com/office/drawing/2014/main" id="{615DA7A5-38CC-4004-B1F4-336F4A4A7445}"/>
            </a:ext>
          </a:extLst>
        </xdr:cNvPr>
        <xdr:cNvPicPr>
          <a:picLocks noChangeAspect="1"/>
        </xdr:cNvPicPr>
      </xdr:nvPicPr>
      <xdr:blipFill>
        <a:blip xmlns:r="http://schemas.openxmlformats.org/officeDocument/2006/relationships" r:embed="rId235"/>
        <a:stretch>
          <a:fillRect/>
        </a:stretch>
      </xdr:blipFill>
      <xdr:spPr>
        <a:xfrm>
          <a:off x="7048500" y="1351407000"/>
          <a:ext cx="8114286" cy="11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7477</xdr:row>
      <xdr:rowOff>0</xdr:rowOff>
    </xdr:from>
    <xdr:to>
      <xdr:col>50</xdr:col>
      <xdr:colOff>56071</xdr:colOff>
      <xdr:row>7561</xdr:row>
      <xdr:rowOff>131333</xdr:rowOff>
    </xdr:to>
    <xdr:pic>
      <xdr:nvPicPr>
        <xdr:cNvPr id="264" name="Picture 263">
          <a:extLst>
            <a:ext uri="{FF2B5EF4-FFF2-40B4-BE49-F238E27FC236}">
              <a16:creationId xmlns:a16="http://schemas.microsoft.com/office/drawing/2014/main" id="{0722AC2A-EDA8-1948-097C-9607863D35B9}"/>
            </a:ext>
          </a:extLst>
        </xdr:cNvPr>
        <xdr:cNvPicPr>
          <a:picLocks noChangeAspect="1"/>
        </xdr:cNvPicPr>
      </xdr:nvPicPr>
      <xdr:blipFill>
        <a:blip xmlns:r="http://schemas.openxmlformats.org/officeDocument/2006/relationships" r:embed="rId236"/>
        <a:stretch>
          <a:fillRect/>
        </a:stretch>
      </xdr:blipFill>
      <xdr:spPr>
        <a:xfrm>
          <a:off x="952500" y="1366837500"/>
          <a:ext cx="8628571" cy="16133333"/>
        </a:xfrm>
        <a:prstGeom prst="rect">
          <a:avLst/>
        </a:prstGeom>
        <a:effectLst>
          <a:outerShdw blurRad="63500" algn="ctr" rotWithShape="0">
            <a:srgbClr val="000000">
              <a:alpha val="95000"/>
            </a:srgbClr>
          </a:outerShdw>
        </a:effectLst>
      </xdr:spPr>
    </xdr:pic>
    <xdr:clientData/>
  </xdr:twoCellAnchor>
  <xdr:twoCellAnchor editAs="oneCell">
    <xdr:from>
      <xdr:col>51</xdr:col>
      <xdr:colOff>0</xdr:colOff>
      <xdr:row>7462</xdr:row>
      <xdr:rowOff>0</xdr:rowOff>
    </xdr:from>
    <xdr:to>
      <xdr:col>96</xdr:col>
      <xdr:colOff>27500</xdr:colOff>
      <xdr:row>7480</xdr:row>
      <xdr:rowOff>47190</xdr:rowOff>
    </xdr:to>
    <xdr:pic>
      <xdr:nvPicPr>
        <xdr:cNvPr id="265" name="Picture 264">
          <a:extLst>
            <a:ext uri="{FF2B5EF4-FFF2-40B4-BE49-F238E27FC236}">
              <a16:creationId xmlns:a16="http://schemas.microsoft.com/office/drawing/2014/main" id="{64C26336-9E0B-4FB0-131B-BE85C0C49638}"/>
            </a:ext>
          </a:extLst>
        </xdr:cNvPr>
        <xdr:cNvPicPr>
          <a:picLocks noChangeAspect="1"/>
        </xdr:cNvPicPr>
      </xdr:nvPicPr>
      <xdr:blipFill>
        <a:blip xmlns:r="http://schemas.openxmlformats.org/officeDocument/2006/relationships" r:embed="rId237"/>
        <a:stretch>
          <a:fillRect/>
        </a:stretch>
      </xdr:blipFill>
      <xdr:spPr>
        <a:xfrm>
          <a:off x="9715500" y="1359027000"/>
          <a:ext cx="8600000" cy="34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7568</xdr:row>
      <xdr:rowOff>0</xdr:rowOff>
    </xdr:from>
    <xdr:to>
      <xdr:col>30</xdr:col>
      <xdr:colOff>18452</xdr:colOff>
      <xdr:row>7573</xdr:row>
      <xdr:rowOff>152262</xdr:rowOff>
    </xdr:to>
    <xdr:pic>
      <xdr:nvPicPr>
        <xdr:cNvPr id="266" name="Picture 265">
          <a:extLst>
            <a:ext uri="{FF2B5EF4-FFF2-40B4-BE49-F238E27FC236}">
              <a16:creationId xmlns:a16="http://schemas.microsoft.com/office/drawing/2014/main" id="{9D1A648C-CE33-FA6B-76DA-28FF9AD3267E}"/>
            </a:ext>
          </a:extLst>
        </xdr:cNvPr>
        <xdr:cNvPicPr>
          <a:picLocks noChangeAspect="1"/>
        </xdr:cNvPicPr>
      </xdr:nvPicPr>
      <xdr:blipFill>
        <a:blip xmlns:r="http://schemas.openxmlformats.org/officeDocument/2006/relationships" r:embed="rId238"/>
        <a:stretch>
          <a:fillRect/>
        </a:stretch>
      </xdr:blipFill>
      <xdr:spPr>
        <a:xfrm>
          <a:off x="952500" y="1387602000"/>
          <a:ext cx="4780952" cy="11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7579</xdr:row>
      <xdr:rowOff>0</xdr:rowOff>
    </xdr:from>
    <xdr:to>
      <xdr:col>30</xdr:col>
      <xdr:colOff>56548</xdr:colOff>
      <xdr:row>7584</xdr:row>
      <xdr:rowOff>37976</xdr:rowOff>
    </xdr:to>
    <xdr:pic>
      <xdr:nvPicPr>
        <xdr:cNvPr id="267" name="Picture 266">
          <a:extLst>
            <a:ext uri="{FF2B5EF4-FFF2-40B4-BE49-F238E27FC236}">
              <a16:creationId xmlns:a16="http://schemas.microsoft.com/office/drawing/2014/main" id="{6560C767-0432-FDC3-1BD2-2B93F698E3CC}"/>
            </a:ext>
          </a:extLst>
        </xdr:cNvPr>
        <xdr:cNvPicPr>
          <a:picLocks noChangeAspect="1"/>
        </xdr:cNvPicPr>
      </xdr:nvPicPr>
      <xdr:blipFill>
        <a:blip xmlns:r="http://schemas.openxmlformats.org/officeDocument/2006/relationships" r:embed="rId239"/>
        <a:stretch>
          <a:fillRect/>
        </a:stretch>
      </xdr:blipFill>
      <xdr:spPr>
        <a:xfrm>
          <a:off x="952500" y="1389697500"/>
          <a:ext cx="4819048" cy="9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7589</xdr:row>
      <xdr:rowOff>0</xdr:rowOff>
    </xdr:from>
    <xdr:to>
      <xdr:col>30</xdr:col>
      <xdr:colOff>56548</xdr:colOff>
      <xdr:row>7599</xdr:row>
      <xdr:rowOff>152143</xdr:rowOff>
    </xdr:to>
    <xdr:pic>
      <xdr:nvPicPr>
        <xdr:cNvPr id="268" name="Picture 267">
          <a:extLst>
            <a:ext uri="{FF2B5EF4-FFF2-40B4-BE49-F238E27FC236}">
              <a16:creationId xmlns:a16="http://schemas.microsoft.com/office/drawing/2014/main" id="{F097F619-DF48-D980-2F5C-F1A41A882A5B}"/>
            </a:ext>
          </a:extLst>
        </xdr:cNvPr>
        <xdr:cNvPicPr>
          <a:picLocks noChangeAspect="1"/>
        </xdr:cNvPicPr>
      </xdr:nvPicPr>
      <xdr:blipFill>
        <a:blip xmlns:r="http://schemas.openxmlformats.org/officeDocument/2006/relationships" r:embed="rId240"/>
        <a:stretch>
          <a:fillRect/>
        </a:stretch>
      </xdr:blipFill>
      <xdr:spPr>
        <a:xfrm>
          <a:off x="952500" y="1391602500"/>
          <a:ext cx="4819048" cy="205714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7640</xdr:row>
      <xdr:rowOff>0</xdr:rowOff>
    </xdr:from>
    <xdr:to>
      <xdr:col>45</xdr:col>
      <xdr:colOff>75238</xdr:colOff>
      <xdr:row>7665</xdr:row>
      <xdr:rowOff>37500</xdr:rowOff>
    </xdr:to>
    <xdr:pic>
      <xdr:nvPicPr>
        <xdr:cNvPr id="269" name="Picture 268">
          <a:extLst>
            <a:ext uri="{FF2B5EF4-FFF2-40B4-BE49-F238E27FC236}">
              <a16:creationId xmlns:a16="http://schemas.microsoft.com/office/drawing/2014/main" id="{CFCEFC12-D9E9-657C-59CA-BD6DB4C6EF82}"/>
            </a:ext>
          </a:extLst>
        </xdr:cNvPr>
        <xdr:cNvPicPr>
          <a:picLocks noChangeAspect="1"/>
        </xdr:cNvPicPr>
      </xdr:nvPicPr>
      <xdr:blipFill>
        <a:blip xmlns:r="http://schemas.openxmlformats.org/officeDocument/2006/relationships" r:embed="rId241"/>
        <a:stretch>
          <a:fillRect/>
        </a:stretch>
      </xdr:blipFill>
      <xdr:spPr>
        <a:xfrm>
          <a:off x="952500" y="1394841000"/>
          <a:ext cx="7695238" cy="48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7707</xdr:row>
      <xdr:rowOff>0</xdr:rowOff>
    </xdr:from>
    <xdr:to>
      <xdr:col>39</xdr:col>
      <xdr:colOff>94429</xdr:colOff>
      <xdr:row>7722</xdr:row>
      <xdr:rowOff>18690</xdr:rowOff>
    </xdr:to>
    <xdr:pic>
      <xdr:nvPicPr>
        <xdr:cNvPr id="240" name="Picture 239">
          <a:extLst>
            <a:ext uri="{FF2B5EF4-FFF2-40B4-BE49-F238E27FC236}">
              <a16:creationId xmlns:a16="http://schemas.microsoft.com/office/drawing/2014/main" id="{04AA0C11-4120-EC37-3DD6-14FCE47E148E}"/>
            </a:ext>
          </a:extLst>
        </xdr:cNvPr>
        <xdr:cNvPicPr>
          <a:picLocks noChangeAspect="1"/>
        </xdr:cNvPicPr>
      </xdr:nvPicPr>
      <xdr:blipFill>
        <a:blip xmlns:r="http://schemas.openxmlformats.org/officeDocument/2006/relationships" r:embed="rId242"/>
        <a:stretch>
          <a:fillRect/>
        </a:stretch>
      </xdr:blipFill>
      <xdr:spPr>
        <a:xfrm>
          <a:off x="952500" y="1407604500"/>
          <a:ext cx="6571429" cy="28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7727</xdr:row>
      <xdr:rowOff>0</xdr:rowOff>
    </xdr:from>
    <xdr:to>
      <xdr:col>46</xdr:col>
      <xdr:colOff>598</xdr:colOff>
      <xdr:row>7738</xdr:row>
      <xdr:rowOff>56881</xdr:rowOff>
    </xdr:to>
    <xdr:pic>
      <xdr:nvPicPr>
        <xdr:cNvPr id="243" name="Picture 242">
          <a:extLst>
            <a:ext uri="{FF2B5EF4-FFF2-40B4-BE49-F238E27FC236}">
              <a16:creationId xmlns:a16="http://schemas.microsoft.com/office/drawing/2014/main" id="{A0741703-C541-CE3F-23AF-649EC31DAA39}"/>
            </a:ext>
          </a:extLst>
        </xdr:cNvPr>
        <xdr:cNvPicPr>
          <a:picLocks noChangeAspect="1"/>
        </xdr:cNvPicPr>
      </xdr:nvPicPr>
      <xdr:blipFill>
        <a:blip xmlns:r="http://schemas.openxmlformats.org/officeDocument/2006/relationships" r:embed="rId243"/>
        <a:stretch>
          <a:fillRect/>
        </a:stretch>
      </xdr:blipFill>
      <xdr:spPr>
        <a:xfrm>
          <a:off x="952500" y="1411414500"/>
          <a:ext cx="7809524" cy="215238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7743</xdr:row>
      <xdr:rowOff>0</xdr:rowOff>
    </xdr:from>
    <xdr:to>
      <xdr:col>31</xdr:col>
      <xdr:colOff>94619</xdr:colOff>
      <xdr:row>7751</xdr:row>
      <xdr:rowOff>18857</xdr:rowOff>
    </xdr:to>
    <xdr:pic>
      <xdr:nvPicPr>
        <xdr:cNvPr id="262" name="Picture 261">
          <a:extLst>
            <a:ext uri="{FF2B5EF4-FFF2-40B4-BE49-F238E27FC236}">
              <a16:creationId xmlns:a16="http://schemas.microsoft.com/office/drawing/2014/main" id="{06249CD0-05B7-16A0-ECBF-F2D536D18A9B}"/>
            </a:ext>
          </a:extLst>
        </xdr:cNvPr>
        <xdr:cNvPicPr>
          <a:picLocks noChangeAspect="1"/>
        </xdr:cNvPicPr>
      </xdr:nvPicPr>
      <xdr:blipFill>
        <a:blip xmlns:r="http://schemas.openxmlformats.org/officeDocument/2006/relationships" r:embed="rId244"/>
        <a:stretch>
          <a:fillRect/>
        </a:stretch>
      </xdr:blipFill>
      <xdr:spPr>
        <a:xfrm>
          <a:off x="952500" y="1414462500"/>
          <a:ext cx="5047619" cy="154285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7756</xdr:row>
      <xdr:rowOff>0</xdr:rowOff>
    </xdr:from>
    <xdr:to>
      <xdr:col>34</xdr:col>
      <xdr:colOff>27881</xdr:colOff>
      <xdr:row>7766</xdr:row>
      <xdr:rowOff>56905</xdr:rowOff>
    </xdr:to>
    <xdr:pic>
      <xdr:nvPicPr>
        <xdr:cNvPr id="270" name="Picture 269">
          <a:extLst>
            <a:ext uri="{FF2B5EF4-FFF2-40B4-BE49-F238E27FC236}">
              <a16:creationId xmlns:a16="http://schemas.microsoft.com/office/drawing/2014/main" id="{A7C9EA31-C5F6-2043-B9DA-F0F9D0709BC3}"/>
            </a:ext>
          </a:extLst>
        </xdr:cNvPr>
        <xdr:cNvPicPr>
          <a:picLocks noChangeAspect="1"/>
        </xdr:cNvPicPr>
      </xdr:nvPicPr>
      <xdr:blipFill>
        <a:blip xmlns:r="http://schemas.openxmlformats.org/officeDocument/2006/relationships" r:embed="rId245"/>
        <a:stretch>
          <a:fillRect/>
        </a:stretch>
      </xdr:blipFill>
      <xdr:spPr>
        <a:xfrm>
          <a:off x="952500" y="1416939000"/>
          <a:ext cx="5552381" cy="19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7786</xdr:row>
      <xdr:rowOff>0</xdr:rowOff>
    </xdr:from>
    <xdr:to>
      <xdr:col>31</xdr:col>
      <xdr:colOff>132714</xdr:colOff>
      <xdr:row>7799</xdr:row>
      <xdr:rowOff>18738</xdr:rowOff>
    </xdr:to>
    <xdr:pic>
      <xdr:nvPicPr>
        <xdr:cNvPr id="271" name="Picture 270">
          <a:extLst>
            <a:ext uri="{FF2B5EF4-FFF2-40B4-BE49-F238E27FC236}">
              <a16:creationId xmlns:a16="http://schemas.microsoft.com/office/drawing/2014/main" id="{82FD7E1B-71B3-3C29-017E-07EB2BF03302}"/>
            </a:ext>
          </a:extLst>
        </xdr:cNvPr>
        <xdr:cNvPicPr>
          <a:picLocks noChangeAspect="1"/>
        </xdr:cNvPicPr>
      </xdr:nvPicPr>
      <xdr:blipFill>
        <a:blip xmlns:r="http://schemas.openxmlformats.org/officeDocument/2006/relationships" r:embed="rId246"/>
        <a:stretch>
          <a:fillRect/>
        </a:stretch>
      </xdr:blipFill>
      <xdr:spPr>
        <a:xfrm>
          <a:off x="952500" y="1419796500"/>
          <a:ext cx="5085714" cy="249523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7840</xdr:row>
      <xdr:rowOff>0</xdr:rowOff>
    </xdr:from>
    <xdr:to>
      <xdr:col>34</xdr:col>
      <xdr:colOff>104071</xdr:colOff>
      <xdr:row>7853</xdr:row>
      <xdr:rowOff>47309</xdr:rowOff>
    </xdr:to>
    <xdr:pic>
      <xdr:nvPicPr>
        <xdr:cNvPr id="272" name="Picture 271">
          <a:extLst>
            <a:ext uri="{FF2B5EF4-FFF2-40B4-BE49-F238E27FC236}">
              <a16:creationId xmlns:a16="http://schemas.microsoft.com/office/drawing/2014/main" id="{730A55FC-5217-7E9C-6868-8CE1ABAC6A3F}"/>
            </a:ext>
          </a:extLst>
        </xdr:cNvPr>
        <xdr:cNvPicPr>
          <a:picLocks noChangeAspect="1"/>
        </xdr:cNvPicPr>
      </xdr:nvPicPr>
      <xdr:blipFill>
        <a:blip xmlns:r="http://schemas.openxmlformats.org/officeDocument/2006/relationships" r:embed="rId247"/>
        <a:stretch>
          <a:fillRect/>
        </a:stretch>
      </xdr:blipFill>
      <xdr:spPr>
        <a:xfrm>
          <a:off x="952500" y="1423225500"/>
          <a:ext cx="5628571" cy="2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7894</xdr:row>
      <xdr:rowOff>0</xdr:rowOff>
    </xdr:from>
    <xdr:to>
      <xdr:col>34</xdr:col>
      <xdr:colOff>94548</xdr:colOff>
      <xdr:row>7902</xdr:row>
      <xdr:rowOff>104571</xdr:rowOff>
    </xdr:to>
    <xdr:pic>
      <xdr:nvPicPr>
        <xdr:cNvPr id="273" name="Picture 272">
          <a:extLst>
            <a:ext uri="{FF2B5EF4-FFF2-40B4-BE49-F238E27FC236}">
              <a16:creationId xmlns:a16="http://schemas.microsoft.com/office/drawing/2014/main" id="{8A8DA701-631E-3B2A-03E1-C65AD67103A4}"/>
            </a:ext>
          </a:extLst>
        </xdr:cNvPr>
        <xdr:cNvPicPr>
          <a:picLocks noChangeAspect="1"/>
        </xdr:cNvPicPr>
      </xdr:nvPicPr>
      <xdr:blipFill>
        <a:blip xmlns:r="http://schemas.openxmlformats.org/officeDocument/2006/relationships" r:embed="rId248"/>
        <a:stretch>
          <a:fillRect/>
        </a:stretch>
      </xdr:blipFill>
      <xdr:spPr>
        <a:xfrm>
          <a:off x="952500" y="1427035500"/>
          <a:ext cx="5619048" cy="16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7767</xdr:row>
      <xdr:rowOff>0</xdr:rowOff>
    </xdr:from>
    <xdr:to>
      <xdr:col>30</xdr:col>
      <xdr:colOff>170833</xdr:colOff>
      <xdr:row>7779</xdr:row>
      <xdr:rowOff>1288</xdr:rowOff>
    </xdr:to>
    <xdr:pic>
      <xdr:nvPicPr>
        <xdr:cNvPr id="274" name="Picture 273">
          <a:extLst>
            <a:ext uri="{FF2B5EF4-FFF2-40B4-BE49-F238E27FC236}">
              <a16:creationId xmlns:a16="http://schemas.microsoft.com/office/drawing/2014/main" id="{0C4FE951-0AB7-2F1F-47F8-106916962E13}"/>
            </a:ext>
          </a:extLst>
        </xdr:cNvPr>
        <xdr:cNvPicPr>
          <a:picLocks noChangeAspect="1"/>
        </xdr:cNvPicPr>
      </xdr:nvPicPr>
      <xdr:blipFill>
        <a:blip xmlns:r="http://schemas.openxmlformats.org/officeDocument/2006/relationships" r:embed="rId249"/>
        <a:stretch>
          <a:fillRect/>
        </a:stretch>
      </xdr:blipFill>
      <xdr:spPr>
        <a:xfrm>
          <a:off x="952500" y="1419034500"/>
          <a:ext cx="4933333" cy="22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7908</xdr:row>
      <xdr:rowOff>0</xdr:rowOff>
    </xdr:from>
    <xdr:to>
      <xdr:col>32</xdr:col>
      <xdr:colOff>170786</xdr:colOff>
      <xdr:row>7918</xdr:row>
      <xdr:rowOff>142619</xdr:rowOff>
    </xdr:to>
    <xdr:pic>
      <xdr:nvPicPr>
        <xdr:cNvPr id="275" name="Picture 274">
          <a:extLst>
            <a:ext uri="{FF2B5EF4-FFF2-40B4-BE49-F238E27FC236}">
              <a16:creationId xmlns:a16="http://schemas.microsoft.com/office/drawing/2014/main" id="{96CBEC11-2456-832B-66CD-A7FB365A327F}"/>
            </a:ext>
          </a:extLst>
        </xdr:cNvPr>
        <xdr:cNvPicPr>
          <a:picLocks noChangeAspect="1"/>
        </xdr:cNvPicPr>
      </xdr:nvPicPr>
      <xdr:blipFill>
        <a:blip xmlns:r="http://schemas.openxmlformats.org/officeDocument/2006/relationships" r:embed="rId250"/>
        <a:stretch>
          <a:fillRect/>
        </a:stretch>
      </xdr:blipFill>
      <xdr:spPr>
        <a:xfrm>
          <a:off x="952500" y="1439608500"/>
          <a:ext cx="5314286" cy="20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7924</xdr:row>
      <xdr:rowOff>0</xdr:rowOff>
    </xdr:from>
    <xdr:to>
      <xdr:col>34</xdr:col>
      <xdr:colOff>132643</xdr:colOff>
      <xdr:row>7937</xdr:row>
      <xdr:rowOff>47309</xdr:rowOff>
    </xdr:to>
    <xdr:pic>
      <xdr:nvPicPr>
        <xdr:cNvPr id="276" name="Picture 275">
          <a:extLst>
            <a:ext uri="{FF2B5EF4-FFF2-40B4-BE49-F238E27FC236}">
              <a16:creationId xmlns:a16="http://schemas.microsoft.com/office/drawing/2014/main" id="{D1D8AB51-1E59-6C88-9F19-397F79E4D51F}"/>
            </a:ext>
          </a:extLst>
        </xdr:cNvPr>
        <xdr:cNvPicPr>
          <a:picLocks noChangeAspect="1"/>
        </xdr:cNvPicPr>
      </xdr:nvPicPr>
      <xdr:blipFill>
        <a:blip xmlns:r="http://schemas.openxmlformats.org/officeDocument/2006/relationships" r:embed="rId251"/>
        <a:stretch>
          <a:fillRect/>
        </a:stretch>
      </xdr:blipFill>
      <xdr:spPr>
        <a:xfrm>
          <a:off x="952500" y="1442656500"/>
          <a:ext cx="5657143" cy="2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7943</xdr:row>
      <xdr:rowOff>0</xdr:rowOff>
    </xdr:from>
    <xdr:to>
      <xdr:col>34</xdr:col>
      <xdr:colOff>132643</xdr:colOff>
      <xdr:row>7970</xdr:row>
      <xdr:rowOff>18405</xdr:rowOff>
    </xdr:to>
    <xdr:pic>
      <xdr:nvPicPr>
        <xdr:cNvPr id="277" name="Picture 276">
          <a:extLst>
            <a:ext uri="{FF2B5EF4-FFF2-40B4-BE49-F238E27FC236}">
              <a16:creationId xmlns:a16="http://schemas.microsoft.com/office/drawing/2014/main" id="{EEAE0C1B-57CD-4603-06D6-97D820C38DE8}"/>
            </a:ext>
          </a:extLst>
        </xdr:cNvPr>
        <xdr:cNvPicPr>
          <a:picLocks noChangeAspect="1"/>
        </xdr:cNvPicPr>
      </xdr:nvPicPr>
      <xdr:blipFill>
        <a:blip xmlns:r="http://schemas.openxmlformats.org/officeDocument/2006/relationships" r:embed="rId252"/>
        <a:stretch>
          <a:fillRect/>
        </a:stretch>
      </xdr:blipFill>
      <xdr:spPr>
        <a:xfrm>
          <a:off x="952500" y="1452562500"/>
          <a:ext cx="5657143" cy="51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8011</xdr:row>
      <xdr:rowOff>0</xdr:rowOff>
    </xdr:from>
    <xdr:to>
      <xdr:col>33</xdr:col>
      <xdr:colOff>161238</xdr:colOff>
      <xdr:row>8029</xdr:row>
      <xdr:rowOff>142429</xdr:rowOff>
    </xdr:to>
    <xdr:pic>
      <xdr:nvPicPr>
        <xdr:cNvPr id="278" name="Picture 277">
          <a:extLst>
            <a:ext uri="{FF2B5EF4-FFF2-40B4-BE49-F238E27FC236}">
              <a16:creationId xmlns:a16="http://schemas.microsoft.com/office/drawing/2014/main" id="{2F1DE508-7EBF-5A54-20FC-6393D9428EEB}"/>
            </a:ext>
          </a:extLst>
        </xdr:cNvPr>
        <xdr:cNvPicPr>
          <a:picLocks noChangeAspect="1"/>
        </xdr:cNvPicPr>
      </xdr:nvPicPr>
      <xdr:blipFill>
        <a:blip xmlns:r="http://schemas.openxmlformats.org/officeDocument/2006/relationships" r:embed="rId253"/>
        <a:stretch>
          <a:fillRect/>
        </a:stretch>
      </xdr:blipFill>
      <xdr:spPr>
        <a:xfrm>
          <a:off x="952500" y="1465516500"/>
          <a:ext cx="5495238" cy="35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8036</xdr:row>
      <xdr:rowOff>0</xdr:rowOff>
    </xdr:from>
    <xdr:to>
      <xdr:col>33</xdr:col>
      <xdr:colOff>161238</xdr:colOff>
      <xdr:row>8050</xdr:row>
      <xdr:rowOff>113952</xdr:rowOff>
    </xdr:to>
    <xdr:pic>
      <xdr:nvPicPr>
        <xdr:cNvPr id="279" name="Picture 278">
          <a:extLst>
            <a:ext uri="{FF2B5EF4-FFF2-40B4-BE49-F238E27FC236}">
              <a16:creationId xmlns:a16="http://schemas.microsoft.com/office/drawing/2014/main" id="{3F0DEE42-FE0B-BBF8-DF86-11EBB5957E79}"/>
            </a:ext>
          </a:extLst>
        </xdr:cNvPr>
        <xdr:cNvPicPr>
          <a:picLocks noChangeAspect="1"/>
        </xdr:cNvPicPr>
      </xdr:nvPicPr>
      <xdr:blipFill>
        <a:blip xmlns:r="http://schemas.openxmlformats.org/officeDocument/2006/relationships" r:embed="rId254"/>
        <a:stretch>
          <a:fillRect/>
        </a:stretch>
      </xdr:blipFill>
      <xdr:spPr>
        <a:xfrm>
          <a:off x="952500" y="1470279000"/>
          <a:ext cx="5495238" cy="27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8056</xdr:row>
      <xdr:rowOff>0</xdr:rowOff>
    </xdr:from>
    <xdr:to>
      <xdr:col>31</xdr:col>
      <xdr:colOff>123190</xdr:colOff>
      <xdr:row>8065</xdr:row>
      <xdr:rowOff>95024</xdr:rowOff>
    </xdr:to>
    <xdr:pic>
      <xdr:nvPicPr>
        <xdr:cNvPr id="280" name="Picture 279">
          <a:extLst>
            <a:ext uri="{FF2B5EF4-FFF2-40B4-BE49-F238E27FC236}">
              <a16:creationId xmlns:a16="http://schemas.microsoft.com/office/drawing/2014/main" id="{596C1990-29CA-781F-0B7A-1A369D5CCE49}"/>
            </a:ext>
          </a:extLst>
        </xdr:cNvPr>
        <xdr:cNvPicPr>
          <a:picLocks noChangeAspect="1"/>
        </xdr:cNvPicPr>
      </xdr:nvPicPr>
      <xdr:blipFill>
        <a:blip xmlns:r="http://schemas.openxmlformats.org/officeDocument/2006/relationships" r:embed="rId255"/>
        <a:stretch>
          <a:fillRect/>
        </a:stretch>
      </xdr:blipFill>
      <xdr:spPr>
        <a:xfrm>
          <a:off x="952500" y="1474089000"/>
          <a:ext cx="5076190" cy="1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8106</xdr:row>
      <xdr:rowOff>0</xdr:rowOff>
    </xdr:from>
    <xdr:to>
      <xdr:col>33</xdr:col>
      <xdr:colOff>180286</xdr:colOff>
      <xdr:row>8118</xdr:row>
      <xdr:rowOff>47333</xdr:rowOff>
    </xdr:to>
    <xdr:pic>
      <xdr:nvPicPr>
        <xdr:cNvPr id="281" name="Picture 280">
          <a:extLst>
            <a:ext uri="{FF2B5EF4-FFF2-40B4-BE49-F238E27FC236}">
              <a16:creationId xmlns:a16="http://schemas.microsoft.com/office/drawing/2014/main" id="{9CF54DA3-BFCA-D5BF-1F6A-9B3DBD21DFF8}"/>
            </a:ext>
          </a:extLst>
        </xdr:cNvPr>
        <xdr:cNvPicPr>
          <a:picLocks noChangeAspect="1"/>
        </xdr:cNvPicPr>
      </xdr:nvPicPr>
      <xdr:blipFill>
        <a:blip xmlns:r="http://schemas.openxmlformats.org/officeDocument/2006/relationships" r:embed="rId256"/>
        <a:stretch>
          <a:fillRect/>
        </a:stretch>
      </xdr:blipFill>
      <xdr:spPr>
        <a:xfrm>
          <a:off x="952500" y="1483614000"/>
          <a:ext cx="5514286" cy="23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8159</xdr:row>
      <xdr:rowOff>0</xdr:rowOff>
    </xdr:from>
    <xdr:to>
      <xdr:col>33</xdr:col>
      <xdr:colOff>180286</xdr:colOff>
      <xdr:row>8169</xdr:row>
      <xdr:rowOff>171190</xdr:rowOff>
    </xdr:to>
    <xdr:pic>
      <xdr:nvPicPr>
        <xdr:cNvPr id="282" name="Picture 281">
          <a:extLst>
            <a:ext uri="{FF2B5EF4-FFF2-40B4-BE49-F238E27FC236}">
              <a16:creationId xmlns:a16="http://schemas.microsoft.com/office/drawing/2014/main" id="{D21157AC-8978-74A0-BA92-356C92955228}"/>
            </a:ext>
          </a:extLst>
        </xdr:cNvPr>
        <xdr:cNvPicPr>
          <a:picLocks noChangeAspect="1"/>
        </xdr:cNvPicPr>
      </xdr:nvPicPr>
      <xdr:blipFill>
        <a:blip xmlns:r="http://schemas.openxmlformats.org/officeDocument/2006/relationships" r:embed="rId257"/>
        <a:stretch>
          <a:fillRect/>
        </a:stretch>
      </xdr:blipFill>
      <xdr:spPr>
        <a:xfrm>
          <a:off x="952500" y="1493710500"/>
          <a:ext cx="5514286" cy="20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8201</xdr:row>
      <xdr:rowOff>0</xdr:rowOff>
    </xdr:from>
    <xdr:to>
      <xdr:col>31</xdr:col>
      <xdr:colOff>75571</xdr:colOff>
      <xdr:row>8211</xdr:row>
      <xdr:rowOff>85476</xdr:rowOff>
    </xdr:to>
    <xdr:pic>
      <xdr:nvPicPr>
        <xdr:cNvPr id="283" name="Picture 282">
          <a:extLst>
            <a:ext uri="{FF2B5EF4-FFF2-40B4-BE49-F238E27FC236}">
              <a16:creationId xmlns:a16="http://schemas.microsoft.com/office/drawing/2014/main" id="{9A49BDE1-A323-756B-3C8C-AB702C68616A}"/>
            </a:ext>
          </a:extLst>
        </xdr:cNvPr>
        <xdr:cNvPicPr>
          <a:picLocks noChangeAspect="1"/>
        </xdr:cNvPicPr>
      </xdr:nvPicPr>
      <xdr:blipFill>
        <a:blip xmlns:r="http://schemas.openxmlformats.org/officeDocument/2006/relationships" r:embed="rId258"/>
        <a:stretch>
          <a:fillRect/>
        </a:stretch>
      </xdr:blipFill>
      <xdr:spPr>
        <a:xfrm>
          <a:off x="952500" y="1501711500"/>
          <a:ext cx="5028571" cy="19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8252</xdr:row>
      <xdr:rowOff>0</xdr:rowOff>
    </xdr:from>
    <xdr:to>
      <xdr:col>34</xdr:col>
      <xdr:colOff>883</xdr:colOff>
      <xdr:row>8262</xdr:row>
      <xdr:rowOff>85476</xdr:rowOff>
    </xdr:to>
    <xdr:pic>
      <xdr:nvPicPr>
        <xdr:cNvPr id="284" name="Picture 283">
          <a:extLst>
            <a:ext uri="{FF2B5EF4-FFF2-40B4-BE49-F238E27FC236}">
              <a16:creationId xmlns:a16="http://schemas.microsoft.com/office/drawing/2014/main" id="{925704CD-9604-B11B-2997-8D5D788FE171}"/>
            </a:ext>
          </a:extLst>
        </xdr:cNvPr>
        <xdr:cNvPicPr>
          <a:picLocks noChangeAspect="1"/>
        </xdr:cNvPicPr>
      </xdr:nvPicPr>
      <xdr:blipFill>
        <a:blip xmlns:r="http://schemas.openxmlformats.org/officeDocument/2006/relationships" r:embed="rId259"/>
        <a:stretch>
          <a:fillRect/>
        </a:stretch>
      </xdr:blipFill>
      <xdr:spPr>
        <a:xfrm>
          <a:off x="952500" y="1511427000"/>
          <a:ext cx="5523809" cy="19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8333</xdr:row>
      <xdr:rowOff>0</xdr:rowOff>
    </xdr:from>
    <xdr:to>
      <xdr:col>33</xdr:col>
      <xdr:colOff>180286</xdr:colOff>
      <xdr:row>8355</xdr:row>
      <xdr:rowOff>1050</xdr:rowOff>
    </xdr:to>
    <xdr:pic>
      <xdr:nvPicPr>
        <xdr:cNvPr id="285" name="Picture 284">
          <a:extLst>
            <a:ext uri="{FF2B5EF4-FFF2-40B4-BE49-F238E27FC236}">
              <a16:creationId xmlns:a16="http://schemas.microsoft.com/office/drawing/2014/main" id="{D2603A07-B401-294B-8A2F-6FA9B68FB0CC}"/>
            </a:ext>
          </a:extLst>
        </xdr:cNvPr>
        <xdr:cNvPicPr>
          <a:picLocks noChangeAspect="1"/>
        </xdr:cNvPicPr>
      </xdr:nvPicPr>
      <xdr:blipFill>
        <a:blip xmlns:r="http://schemas.openxmlformats.org/officeDocument/2006/relationships" r:embed="rId260"/>
        <a:stretch>
          <a:fillRect/>
        </a:stretch>
      </xdr:blipFill>
      <xdr:spPr>
        <a:xfrm>
          <a:off x="952500" y="1526857500"/>
          <a:ext cx="5514286" cy="41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8397</xdr:row>
      <xdr:rowOff>0</xdr:rowOff>
    </xdr:from>
    <xdr:to>
      <xdr:col>38</xdr:col>
      <xdr:colOff>151595</xdr:colOff>
      <xdr:row>8406</xdr:row>
      <xdr:rowOff>161690</xdr:rowOff>
    </xdr:to>
    <xdr:pic>
      <xdr:nvPicPr>
        <xdr:cNvPr id="286" name="Picture 285">
          <a:extLst>
            <a:ext uri="{FF2B5EF4-FFF2-40B4-BE49-F238E27FC236}">
              <a16:creationId xmlns:a16="http://schemas.microsoft.com/office/drawing/2014/main" id="{C52C9B54-2439-1D5C-CD9C-3B8F907F3796}"/>
            </a:ext>
          </a:extLst>
        </xdr:cNvPr>
        <xdr:cNvPicPr>
          <a:picLocks noChangeAspect="1"/>
        </xdr:cNvPicPr>
      </xdr:nvPicPr>
      <xdr:blipFill>
        <a:blip xmlns:r="http://schemas.openxmlformats.org/officeDocument/2006/relationships" r:embed="rId261"/>
        <a:stretch>
          <a:fillRect/>
        </a:stretch>
      </xdr:blipFill>
      <xdr:spPr>
        <a:xfrm>
          <a:off x="952500" y="1539049500"/>
          <a:ext cx="6438095" cy="18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8407</xdr:row>
      <xdr:rowOff>0</xdr:rowOff>
    </xdr:from>
    <xdr:to>
      <xdr:col>38</xdr:col>
      <xdr:colOff>103976</xdr:colOff>
      <xdr:row>8421</xdr:row>
      <xdr:rowOff>9190</xdr:rowOff>
    </xdr:to>
    <xdr:pic>
      <xdr:nvPicPr>
        <xdr:cNvPr id="287" name="Picture 286">
          <a:extLst>
            <a:ext uri="{FF2B5EF4-FFF2-40B4-BE49-F238E27FC236}">
              <a16:creationId xmlns:a16="http://schemas.microsoft.com/office/drawing/2014/main" id="{8D96A5B4-6983-CAF5-4774-E3D5B4EBA61C}"/>
            </a:ext>
          </a:extLst>
        </xdr:cNvPr>
        <xdr:cNvPicPr>
          <a:picLocks noChangeAspect="1"/>
        </xdr:cNvPicPr>
      </xdr:nvPicPr>
      <xdr:blipFill>
        <a:blip xmlns:r="http://schemas.openxmlformats.org/officeDocument/2006/relationships" r:embed="rId262"/>
        <a:stretch>
          <a:fillRect/>
        </a:stretch>
      </xdr:blipFill>
      <xdr:spPr>
        <a:xfrm>
          <a:off x="952500" y="1540954500"/>
          <a:ext cx="6390476" cy="26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8486</xdr:row>
      <xdr:rowOff>0</xdr:rowOff>
    </xdr:from>
    <xdr:to>
      <xdr:col>38</xdr:col>
      <xdr:colOff>94452</xdr:colOff>
      <xdr:row>8496</xdr:row>
      <xdr:rowOff>28333</xdr:rowOff>
    </xdr:to>
    <xdr:pic>
      <xdr:nvPicPr>
        <xdr:cNvPr id="288" name="Picture 287">
          <a:extLst>
            <a:ext uri="{FF2B5EF4-FFF2-40B4-BE49-F238E27FC236}">
              <a16:creationId xmlns:a16="http://schemas.microsoft.com/office/drawing/2014/main" id="{1762C45F-EA74-8C37-EC46-434B638BF88F}"/>
            </a:ext>
          </a:extLst>
        </xdr:cNvPr>
        <xdr:cNvPicPr>
          <a:picLocks noChangeAspect="1"/>
        </xdr:cNvPicPr>
      </xdr:nvPicPr>
      <xdr:blipFill>
        <a:blip xmlns:r="http://schemas.openxmlformats.org/officeDocument/2006/relationships" r:embed="rId263"/>
        <a:stretch>
          <a:fillRect/>
        </a:stretch>
      </xdr:blipFill>
      <xdr:spPr>
        <a:xfrm>
          <a:off x="952500" y="1544764500"/>
          <a:ext cx="6380952" cy="19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8567</xdr:row>
      <xdr:rowOff>0</xdr:rowOff>
    </xdr:from>
    <xdr:to>
      <xdr:col>38</xdr:col>
      <xdr:colOff>142071</xdr:colOff>
      <xdr:row>8578</xdr:row>
      <xdr:rowOff>114024</xdr:rowOff>
    </xdr:to>
    <xdr:pic>
      <xdr:nvPicPr>
        <xdr:cNvPr id="289" name="Picture 288">
          <a:extLst>
            <a:ext uri="{FF2B5EF4-FFF2-40B4-BE49-F238E27FC236}">
              <a16:creationId xmlns:a16="http://schemas.microsoft.com/office/drawing/2014/main" id="{BB846861-05CC-78A2-54A4-42B954B45A27}"/>
            </a:ext>
          </a:extLst>
        </xdr:cNvPr>
        <xdr:cNvPicPr>
          <a:picLocks noChangeAspect="1"/>
        </xdr:cNvPicPr>
      </xdr:nvPicPr>
      <xdr:blipFill>
        <a:blip xmlns:r="http://schemas.openxmlformats.org/officeDocument/2006/relationships" r:embed="rId264"/>
        <a:stretch>
          <a:fillRect/>
        </a:stretch>
      </xdr:blipFill>
      <xdr:spPr>
        <a:xfrm>
          <a:off x="952500" y="1571434500"/>
          <a:ext cx="6428571" cy="22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8579</xdr:row>
      <xdr:rowOff>0</xdr:rowOff>
    </xdr:from>
    <xdr:to>
      <xdr:col>38</xdr:col>
      <xdr:colOff>123024</xdr:colOff>
      <xdr:row>8591</xdr:row>
      <xdr:rowOff>18762</xdr:rowOff>
    </xdr:to>
    <xdr:pic>
      <xdr:nvPicPr>
        <xdr:cNvPr id="290" name="Picture 289">
          <a:extLst>
            <a:ext uri="{FF2B5EF4-FFF2-40B4-BE49-F238E27FC236}">
              <a16:creationId xmlns:a16="http://schemas.microsoft.com/office/drawing/2014/main" id="{5274DCF6-C2A6-2668-E7E3-64618507F975}"/>
            </a:ext>
          </a:extLst>
        </xdr:cNvPr>
        <xdr:cNvPicPr>
          <a:picLocks noChangeAspect="1"/>
        </xdr:cNvPicPr>
      </xdr:nvPicPr>
      <xdr:blipFill>
        <a:blip xmlns:r="http://schemas.openxmlformats.org/officeDocument/2006/relationships" r:embed="rId265"/>
        <a:stretch>
          <a:fillRect/>
        </a:stretch>
      </xdr:blipFill>
      <xdr:spPr>
        <a:xfrm>
          <a:off x="952500" y="1574101500"/>
          <a:ext cx="6409524" cy="23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8592</xdr:row>
      <xdr:rowOff>0</xdr:rowOff>
    </xdr:from>
    <xdr:to>
      <xdr:col>38</xdr:col>
      <xdr:colOff>94452</xdr:colOff>
      <xdr:row>8601</xdr:row>
      <xdr:rowOff>47405</xdr:rowOff>
    </xdr:to>
    <xdr:pic>
      <xdr:nvPicPr>
        <xdr:cNvPr id="291" name="Picture 290">
          <a:extLst>
            <a:ext uri="{FF2B5EF4-FFF2-40B4-BE49-F238E27FC236}">
              <a16:creationId xmlns:a16="http://schemas.microsoft.com/office/drawing/2014/main" id="{846EAD68-90C3-00E5-FC1A-4AA965B1FBA2}"/>
            </a:ext>
          </a:extLst>
        </xdr:cNvPr>
        <xdr:cNvPicPr>
          <a:picLocks noChangeAspect="1"/>
        </xdr:cNvPicPr>
      </xdr:nvPicPr>
      <xdr:blipFill>
        <a:blip xmlns:r="http://schemas.openxmlformats.org/officeDocument/2006/relationships" r:embed="rId266"/>
        <a:stretch>
          <a:fillRect/>
        </a:stretch>
      </xdr:blipFill>
      <xdr:spPr>
        <a:xfrm>
          <a:off x="952500" y="1576578000"/>
          <a:ext cx="6380952" cy="1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8611</xdr:row>
      <xdr:rowOff>0</xdr:rowOff>
    </xdr:from>
    <xdr:to>
      <xdr:col>38</xdr:col>
      <xdr:colOff>103976</xdr:colOff>
      <xdr:row>8619</xdr:row>
      <xdr:rowOff>47429</xdr:rowOff>
    </xdr:to>
    <xdr:pic>
      <xdr:nvPicPr>
        <xdr:cNvPr id="292" name="Picture 291">
          <a:extLst>
            <a:ext uri="{FF2B5EF4-FFF2-40B4-BE49-F238E27FC236}">
              <a16:creationId xmlns:a16="http://schemas.microsoft.com/office/drawing/2014/main" id="{143E1999-632D-79E8-D52E-57E03BE7A054}"/>
            </a:ext>
          </a:extLst>
        </xdr:cNvPr>
        <xdr:cNvPicPr>
          <a:picLocks noChangeAspect="1"/>
        </xdr:cNvPicPr>
      </xdr:nvPicPr>
      <xdr:blipFill>
        <a:blip xmlns:r="http://schemas.openxmlformats.org/officeDocument/2006/relationships" r:embed="rId267"/>
        <a:stretch>
          <a:fillRect/>
        </a:stretch>
      </xdr:blipFill>
      <xdr:spPr>
        <a:xfrm>
          <a:off x="952500" y="1580197500"/>
          <a:ext cx="6390476" cy="15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8660</xdr:row>
      <xdr:rowOff>0</xdr:rowOff>
    </xdr:from>
    <xdr:to>
      <xdr:col>25</xdr:col>
      <xdr:colOff>1099</xdr:colOff>
      <xdr:row>8671</xdr:row>
      <xdr:rowOff>75929</xdr:rowOff>
    </xdr:to>
    <xdr:pic>
      <xdr:nvPicPr>
        <xdr:cNvPr id="293" name="Picture 292">
          <a:extLst>
            <a:ext uri="{FF2B5EF4-FFF2-40B4-BE49-F238E27FC236}">
              <a16:creationId xmlns:a16="http://schemas.microsoft.com/office/drawing/2014/main" id="{8AF8BDD6-F05E-2AE5-9A45-E6928BDC22BA}"/>
            </a:ext>
          </a:extLst>
        </xdr:cNvPr>
        <xdr:cNvPicPr>
          <a:picLocks noChangeAspect="1"/>
        </xdr:cNvPicPr>
      </xdr:nvPicPr>
      <xdr:blipFill>
        <a:blip xmlns:r="http://schemas.openxmlformats.org/officeDocument/2006/relationships" r:embed="rId268"/>
        <a:stretch>
          <a:fillRect/>
        </a:stretch>
      </xdr:blipFill>
      <xdr:spPr>
        <a:xfrm>
          <a:off x="952500" y="1589532000"/>
          <a:ext cx="3809524" cy="21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8712</xdr:row>
      <xdr:rowOff>0</xdr:rowOff>
    </xdr:from>
    <xdr:to>
      <xdr:col>39</xdr:col>
      <xdr:colOff>765</xdr:colOff>
      <xdr:row>8721</xdr:row>
      <xdr:rowOff>152167</xdr:rowOff>
    </xdr:to>
    <xdr:pic>
      <xdr:nvPicPr>
        <xdr:cNvPr id="294" name="Picture 293">
          <a:extLst>
            <a:ext uri="{FF2B5EF4-FFF2-40B4-BE49-F238E27FC236}">
              <a16:creationId xmlns:a16="http://schemas.microsoft.com/office/drawing/2014/main" id="{47A09EF4-09E8-CF76-E82B-9C703EE0D08F}"/>
            </a:ext>
          </a:extLst>
        </xdr:cNvPr>
        <xdr:cNvPicPr>
          <a:picLocks noChangeAspect="1"/>
        </xdr:cNvPicPr>
      </xdr:nvPicPr>
      <xdr:blipFill>
        <a:blip xmlns:r="http://schemas.openxmlformats.org/officeDocument/2006/relationships" r:embed="rId269"/>
        <a:stretch>
          <a:fillRect/>
        </a:stretch>
      </xdr:blipFill>
      <xdr:spPr>
        <a:xfrm>
          <a:off x="952500" y="1599438000"/>
          <a:ext cx="6476190" cy="186666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8794</xdr:row>
      <xdr:rowOff>0</xdr:rowOff>
    </xdr:from>
    <xdr:to>
      <xdr:col>35</xdr:col>
      <xdr:colOff>860</xdr:colOff>
      <xdr:row>8807</xdr:row>
      <xdr:rowOff>28262</xdr:rowOff>
    </xdr:to>
    <xdr:pic>
      <xdr:nvPicPr>
        <xdr:cNvPr id="295" name="Picture 294">
          <a:extLst>
            <a:ext uri="{FF2B5EF4-FFF2-40B4-BE49-F238E27FC236}">
              <a16:creationId xmlns:a16="http://schemas.microsoft.com/office/drawing/2014/main" id="{1381E46B-C549-5BB5-1FA7-4A3BB7EDB48B}"/>
            </a:ext>
          </a:extLst>
        </xdr:cNvPr>
        <xdr:cNvPicPr>
          <a:picLocks noChangeAspect="1"/>
        </xdr:cNvPicPr>
      </xdr:nvPicPr>
      <xdr:blipFill>
        <a:blip xmlns:r="http://schemas.openxmlformats.org/officeDocument/2006/relationships" r:embed="rId270"/>
        <a:stretch>
          <a:fillRect/>
        </a:stretch>
      </xdr:blipFill>
      <xdr:spPr>
        <a:xfrm>
          <a:off x="952500" y="1615059000"/>
          <a:ext cx="5714286" cy="25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8808</xdr:row>
      <xdr:rowOff>0</xdr:rowOff>
    </xdr:from>
    <xdr:to>
      <xdr:col>68</xdr:col>
      <xdr:colOff>8024</xdr:colOff>
      <xdr:row>8843</xdr:row>
      <xdr:rowOff>8690</xdr:rowOff>
    </xdr:to>
    <xdr:pic>
      <xdr:nvPicPr>
        <xdr:cNvPr id="297" name="Picture 296">
          <a:extLst>
            <a:ext uri="{FF2B5EF4-FFF2-40B4-BE49-F238E27FC236}">
              <a16:creationId xmlns:a16="http://schemas.microsoft.com/office/drawing/2014/main" id="{A41D9FDD-6760-0F21-5379-B6A0FF2AD209}"/>
            </a:ext>
          </a:extLst>
        </xdr:cNvPr>
        <xdr:cNvPicPr>
          <a:picLocks noChangeAspect="1"/>
        </xdr:cNvPicPr>
      </xdr:nvPicPr>
      <xdr:blipFill>
        <a:blip xmlns:r="http://schemas.openxmlformats.org/officeDocument/2006/relationships" r:embed="rId271"/>
        <a:stretch>
          <a:fillRect/>
        </a:stretch>
      </xdr:blipFill>
      <xdr:spPr>
        <a:xfrm>
          <a:off x="952500" y="1617726000"/>
          <a:ext cx="12009524" cy="66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8869</xdr:row>
      <xdr:rowOff>0</xdr:rowOff>
    </xdr:from>
    <xdr:to>
      <xdr:col>45</xdr:col>
      <xdr:colOff>132381</xdr:colOff>
      <xdr:row>8959</xdr:row>
      <xdr:rowOff>178809</xdr:rowOff>
    </xdr:to>
    <xdr:pic>
      <xdr:nvPicPr>
        <xdr:cNvPr id="298" name="Picture 297">
          <a:extLst>
            <a:ext uri="{FF2B5EF4-FFF2-40B4-BE49-F238E27FC236}">
              <a16:creationId xmlns:a16="http://schemas.microsoft.com/office/drawing/2014/main" id="{592A99BF-03FE-5943-7AAF-1DDC5A1C54D5}"/>
            </a:ext>
          </a:extLst>
        </xdr:cNvPr>
        <xdr:cNvPicPr>
          <a:picLocks noChangeAspect="1"/>
        </xdr:cNvPicPr>
      </xdr:nvPicPr>
      <xdr:blipFill>
        <a:blip xmlns:r="http://schemas.openxmlformats.org/officeDocument/2006/relationships" r:embed="rId272"/>
        <a:stretch>
          <a:fillRect/>
        </a:stretch>
      </xdr:blipFill>
      <xdr:spPr>
        <a:xfrm>
          <a:off x="952500" y="1629346500"/>
          <a:ext cx="7752381" cy="17323809"/>
        </a:xfrm>
        <a:prstGeom prst="rect">
          <a:avLst/>
        </a:prstGeom>
        <a:effectLst>
          <a:outerShdw blurRad="63500" algn="ctr" rotWithShape="0">
            <a:srgbClr val="000000">
              <a:alpha val="95000"/>
            </a:srgbClr>
          </a:outerShdw>
        </a:effectLst>
      </xdr:spPr>
    </xdr:pic>
    <xdr:clientData/>
  </xdr:twoCellAnchor>
  <xdr:twoCellAnchor editAs="oneCell">
    <xdr:from>
      <xdr:col>47</xdr:col>
      <xdr:colOff>0</xdr:colOff>
      <xdr:row>8869</xdr:row>
      <xdr:rowOff>0</xdr:rowOff>
    </xdr:from>
    <xdr:to>
      <xdr:col>71</xdr:col>
      <xdr:colOff>66675</xdr:colOff>
      <xdr:row>8890</xdr:row>
      <xdr:rowOff>104775</xdr:rowOff>
    </xdr:to>
    <xdr:pic>
      <xdr:nvPicPr>
        <xdr:cNvPr id="300" name="Picture 299">
          <a:extLst>
            <a:ext uri="{FF2B5EF4-FFF2-40B4-BE49-F238E27FC236}">
              <a16:creationId xmlns:a16="http://schemas.microsoft.com/office/drawing/2014/main" id="{3A7D31F0-22A4-449A-ACFA-359D7867350D}"/>
            </a:ext>
          </a:extLst>
        </xdr:cNvPr>
        <xdr:cNvPicPr>
          <a:picLocks noChangeAspect="1" noChangeArrowheads="1"/>
        </xdr:cNvPicPr>
      </xdr:nvPicPr>
      <xdr:blipFill>
        <a:blip xmlns:r="http://schemas.openxmlformats.org/officeDocument/2006/relationships" r:embed="rId273">
          <a:extLst>
            <a:ext uri="{28A0092B-C50C-407E-A947-70E740481C1C}">
              <a14:useLocalDpi xmlns:a14="http://schemas.microsoft.com/office/drawing/2010/main" val="0"/>
            </a:ext>
          </a:extLst>
        </a:blip>
        <a:srcRect/>
        <a:stretch>
          <a:fillRect/>
        </a:stretch>
      </xdr:blipFill>
      <xdr:spPr bwMode="auto">
        <a:xfrm>
          <a:off x="8953500" y="1629346500"/>
          <a:ext cx="4638675" cy="41052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47</xdr:col>
      <xdr:colOff>0</xdr:colOff>
      <xdr:row>8896</xdr:row>
      <xdr:rowOff>0</xdr:rowOff>
    </xdr:from>
    <xdr:to>
      <xdr:col>141</xdr:col>
      <xdr:colOff>16809</xdr:colOff>
      <xdr:row>8915</xdr:row>
      <xdr:rowOff>28119</xdr:rowOff>
    </xdr:to>
    <xdr:pic>
      <xdr:nvPicPr>
        <xdr:cNvPr id="302" name="Picture 301">
          <a:extLst>
            <a:ext uri="{FF2B5EF4-FFF2-40B4-BE49-F238E27FC236}">
              <a16:creationId xmlns:a16="http://schemas.microsoft.com/office/drawing/2014/main" id="{136AC704-CECB-0027-A281-B218BEEC4AD9}"/>
            </a:ext>
          </a:extLst>
        </xdr:cNvPr>
        <xdr:cNvPicPr>
          <a:picLocks noChangeAspect="1"/>
        </xdr:cNvPicPr>
      </xdr:nvPicPr>
      <xdr:blipFill>
        <a:blip xmlns:r="http://schemas.openxmlformats.org/officeDocument/2006/relationships" r:embed="rId274"/>
        <a:stretch>
          <a:fillRect/>
        </a:stretch>
      </xdr:blipFill>
      <xdr:spPr>
        <a:xfrm>
          <a:off x="8953500" y="1634490000"/>
          <a:ext cx="17923809" cy="3647619"/>
        </a:xfrm>
        <a:prstGeom prst="rect">
          <a:avLst/>
        </a:prstGeom>
        <a:effectLst>
          <a:outerShdw blurRad="63500" algn="ctr" rotWithShape="0">
            <a:srgbClr val="000000">
              <a:alpha val="95000"/>
            </a:srgbClr>
          </a:outerShdw>
        </a:effectLst>
      </xdr:spPr>
    </xdr:pic>
    <xdr:clientData/>
  </xdr:twoCellAnchor>
  <xdr:twoCellAnchor editAs="oneCell">
    <xdr:from>
      <xdr:col>47</xdr:col>
      <xdr:colOff>0</xdr:colOff>
      <xdr:row>8916</xdr:row>
      <xdr:rowOff>0</xdr:rowOff>
    </xdr:from>
    <xdr:to>
      <xdr:col>141</xdr:col>
      <xdr:colOff>188238</xdr:colOff>
      <xdr:row>8940</xdr:row>
      <xdr:rowOff>142286</xdr:rowOff>
    </xdr:to>
    <xdr:pic>
      <xdr:nvPicPr>
        <xdr:cNvPr id="303" name="Picture 302">
          <a:extLst>
            <a:ext uri="{FF2B5EF4-FFF2-40B4-BE49-F238E27FC236}">
              <a16:creationId xmlns:a16="http://schemas.microsoft.com/office/drawing/2014/main" id="{E4B2365D-DF18-104F-9C3B-BF86CE3F7481}"/>
            </a:ext>
          </a:extLst>
        </xdr:cNvPr>
        <xdr:cNvPicPr>
          <a:picLocks noChangeAspect="1"/>
        </xdr:cNvPicPr>
      </xdr:nvPicPr>
      <xdr:blipFill>
        <a:blip xmlns:r="http://schemas.openxmlformats.org/officeDocument/2006/relationships" r:embed="rId275"/>
        <a:stretch>
          <a:fillRect/>
        </a:stretch>
      </xdr:blipFill>
      <xdr:spPr>
        <a:xfrm>
          <a:off x="8953500" y="1638300000"/>
          <a:ext cx="18095238" cy="471428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8965</xdr:row>
      <xdr:rowOff>0</xdr:rowOff>
    </xdr:from>
    <xdr:to>
      <xdr:col>38</xdr:col>
      <xdr:colOff>151595</xdr:colOff>
      <xdr:row>8976</xdr:row>
      <xdr:rowOff>37833</xdr:rowOff>
    </xdr:to>
    <xdr:pic>
      <xdr:nvPicPr>
        <xdr:cNvPr id="304" name="Picture 303">
          <a:extLst>
            <a:ext uri="{FF2B5EF4-FFF2-40B4-BE49-F238E27FC236}">
              <a16:creationId xmlns:a16="http://schemas.microsoft.com/office/drawing/2014/main" id="{A762C503-0E61-E8E9-1151-2947E1F27814}"/>
            </a:ext>
          </a:extLst>
        </xdr:cNvPr>
        <xdr:cNvPicPr>
          <a:picLocks noChangeAspect="1"/>
        </xdr:cNvPicPr>
      </xdr:nvPicPr>
      <xdr:blipFill>
        <a:blip xmlns:r="http://schemas.openxmlformats.org/officeDocument/2006/relationships" r:embed="rId276"/>
        <a:stretch>
          <a:fillRect/>
        </a:stretch>
      </xdr:blipFill>
      <xdr:spPr>
        <a:xfrm>
          <a:off x="952500" y="1647634500"/>
          <a:ext cx="6438095" cy="2133333"/>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9040</xdr:row>
      <xdr:rowOff>0</xdr:rowOff>
    </xdr:from>
    <xdr:to>
      <xdr:col>39</xdr:col>
      <xdr:colOff>113500</xdr:colOff>
      <xdr:row>9051</xdr:row>
      <xdr:rowOff>94976</xdr:rowOff>
    </xdr:to>
    <xdr:pic>
      <xdr:nvPicPr>
        <xdr:cNvPr id="305" name="Picture 304">
          <a:extLst>
            <a:ext uri="{FF2B5EF4-FFF2-40B4-BE49-F238E27FC236}">
              <a16:creationId xmlns:a16="http://schemas.microsoft.com/office/drawing/2014/main" id="{DFACBD40-5BA0-96AB-6867-2304B08206C9}"/>
            </a:ext>
          </a:extLst>
        </xdr:cNvPr>
        <xdr:cNvPicPr>
          <a:picLocks noChangeAspect="1"/>
        </xdr:cNvPicPr>
      </xdr:nvPicPr>
      <xdr:blipFill>
        <a:blip xmlns:r="http://schemas.openxmlformats.org/officeDocument/2006/relationships" r:embed="rId277"/>
        <a:stretch>
          <a:fillRect/>
        </a:stretch>
      </xdr:blipFill>
      <xdr:spPr>
        <a:xfrm>
          <a:off x="1143000" y="1662303000"/>
          <a:ext cx="6400000" cy="21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9183</xdr:row>
      <xdr:rowOff>0</xdr:rowOff>
    </xdr:from>
    <xdr:to>
      <xdr:col>34</xdr:col>
      <xdr:colOff>94548</xdr:colOff>
      <xdr:row>9194</xdr:row>
      <xdr:rowOff>66405</xdr:rowOff>
    </xdr:to>
    <xdr:pic>
      <xdr:nvPicPr>
        <xdr:cNvPr id="296" name="Picture 295">
          <a:extLst>
            <a:ext uri="{FF2B5EF4-FFF2-40B4-BE49-F238E27FC236}">
              <a16:creationId xmlns:a16="http://schemas.microsoft.com/office/drawing/2014/main" id="{2054DE2D-00CA-8523-BC62-89688815F2C0}"/>
            </a:ext>
          </a:extLst>
        </xdr:cNvPr>
        <xdr:cNvPicPr>
          <a:picLocks noChangeAspect="1"/>
        </xdr:cNvPicPr>
      </xdr:nvPicPr>
      <xdr:blipFill>
        <a:blip xmlns:r="http://schemas.openxmlformats.org/officeDocument/2006/relationships" r:embed="rId278"/>
        <a:stretch>
          <a:fillRect/>
        </a:stretch>
      </xdr:blipFill>
      <xdr:spPr>
        <a:xfrm>
          <a:off x="952500" y="1689163500"/>
          <a:ext cx="5619048" cy="21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9217</xdr:row>
      <xdr:rowOff>0</xdr:rowOff>
    </xdr:from>
    <xdr:to>
      <xdr:col>58</xdr:col>
      <xdr:colOff>132071</xdr:colOff>
      <xdr:row>9253</xdr:row>
      <xdr:rowOff>8667</xdr:rowOff>
    </xdr:to>
    <xdr:pic>
      <xdr:nvPicPr>
        <xdr:cNvPr id="301" name="Picture 300">
          <a:extLst>
            <a:ext uri="{FF2B5EF4-FFF2-40B4-BE49-F238E27FC236}">
              <a16:creationId xmlns:a16="http://schemas.microsoft.com/office/drawing/2014/main" id="{5D0C09CB-A1EB-87F3-A274-3C40BE54DFB5}"/>
            </a:ext>
          </a:extLst>
        </xdr:cNvPr>
        <xdr:cNvPicPr>
          <a:picLocks noChangeAspect="1"/>
        </xdr:cNvPicPr>
      </xdr:nvPicPr>
      <xdr:blipFill>
        <a:blip xmlns:r="http://schemas.openxmlformats.org/officeDocument/2006/relationships" r:embed="rId279"/>
        <a:stretch>
          <a:fillRect/>
        </a:stretch>
      </xdr:blipFill>
      <xdr:spPr>
        <a:xfrm>
          <a:off x="952500" y="1691830500"/>
          <a:ext cx="10228571" cy="6866667"/>
        </a:xfrm>
        <a:prstGeom prst="rect">
          <a:avLst/>
        </a:prstGeom>
        <a:effectLst>
          <a:outerShdw blurRad="63500" algn="ctr" rotWithShape="0">
            <a:srgbClr val="000000">
              <a:alpha val="95000"/>
            </a:srgbClr>
          </a:outerShdw>
        </a:effectLst>
      </xdr:spPr>
    </xdr:pic>
    <xdr:clientData/>
  </xdr:twoCellAnchor>
  <xdr:twoCellAnchor editAs="oneCell">
    <xdr:from>
      <xdr:col>60</xdr:col>
      <xdr:colOff>0</xdr:colOff>
      <xdr:row>9217</xdr:row>
      <xdr:rowOff>0</xdr:rowOff>
    </xdr:from>
    <xdr:to>
      <xdr:col>126</xdr:col>
      <xdr:colOff>112714</xdr:colOff>
      <xdr:row>9253</xdr:row>
      <xdr:rowOff>37238</xdr:rowOff>
    </xdr:to>
    <xdr:pic>
      <xdr:nvPicPr>
        <xdr:cNvPr id="306" name="Picture 305">
          <a:extLst>
            <a:ext uri="{FF2B5EF4-FFF2-40B4-BE49-F238E27FC236}">
              <a16:creationId xmlns:a16="http://schemas.microsoft.com/office/drawing/2014/main" id="{99F2BC4F-C1F9-4119-0C56-66BAB2AC130C}"/>
            </a:ext>
          </a:extLst>
        </xdr:cNvPr>
        <xdr:cNvPicPr>
          <a:picLocks noChangeAspect="1"/>
        </xdr:cNvPicPr>
      </xdr:nvPicPr>
      <xdr:blipFill>
        <a:blip xmlns:r="http://schemas.openxmlformats.org/officeDocument/2006/relationships" r:embed="rId280"/>
        <a:stretch>
          <a:fillRect/>
        </a:stretch>
      </xdr:blipFill>
      <xdr:spPr>
        <a:xfrm>
          <a:off x="11430000" y="1695640500"/>
          <a:ext cx="12685714" cy="689523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9254</xdr:row>
      <xdr:rowOff>0</xdr:rowOff>
    </xdr:from>
    <xdr:to>
      <xdr:col>43</xdr:col>
      <xdr:colOff>151476</xdr:colOff>
      <xdr:row>9288</xdr:row>
      <xdr:rowOff>27762</xdr:rowOff>
    </xdr:to>
    <xdr:pic>
      <xdr:nvPicPr>
        <xdr:cNvPr id="307" name="Picture 306">
          <a:extLst>
            <a:ext uri="{FF2B5EF4-FFF2-40B4-BE49-F238E27FC236}">
              <a16:creationId xmlns:a16="http://schemas.microsoft.com/office/drawing/2014/main" id="{C4D22F51-7009-FA4E-0EDA-B6F0870B9202}"/>
            </a:ext>
          </a:extLst>
        </xdr:cNvPr>
        <xdr:cNvPicPr>
          <a:picLocks noChangeAspect="1"/>
        </xdr:cNvPicPr>
      </xdr:nvPicPr>
      <xdr:blipFill>
        <a:blip xmlns:r="http://schemas.openxmlformats.org/officeDocument/2006/relationships" r:embed="rId281"/>
        <a:stretch>
          <a:fillRect/>
        </a:stretch>
      </xdr:blipFill>
      <xdr:spPr>
        <a:xfrm>
          <a:off x="952500" y="1702689000"/>
          <a:ext cx="7390476" cy="6504762"/>
        </a:xfrm>
        <a:prstGeom prst="rect">
          <a:avLst/>
        </a:prstGeom>
        <a:effectLst>
          <a:outerShdw blurRad="127000" algn="ctr" rotWithShape="0">
            <a:srgbClr val="FF0000">
              <a:alpha val="90000"/>
            </a:srgbClr>
          </a:outerShdw>
        </a:effectLst>
      </xdr:spPr>
    </xdr:pic>
    <xdr:clientData/>
  </xdr:twoCellAnchor>
  <xdr:twoCellAnchor editAs="oneCell">
    <xdr:from>
      <xdr:col>5</xdr:col>
      <xdr:colOff>0</xdr:colOff>
      <xdr:row>9294</xdr:row>
      <xdr:rowOff>0</xdr:rowOff>
    </xdr:from>
    <xdr:to>
      <xdr:col>38</xdr:col>
      <xdr:colOff>132548</xdr:colOff>
      <xdr:row>9303</xdr:row>
      <xdr:rowOff>142643</xdr:rowOff>
    </xdr:to>
    <xdr:pic>
      <xdr:nvPicPr>
        <xdr:cNvPr id="299" name="Picture 298">
          <a:extLst>
            <a:ext uri="{FF2B5EF4-FFF2-40B4-BE49-F238E27FC236}">
              <a16:creationId xmlns:a16="http://schemas.microsoft.com/office/drawing/2014/main" id="{C1F1E894-FC42-1954-A175-05681C34E3C1}"/>
            </a:ext>
          </a:extLst>
        </xdr:cNvPr>
        <xdr:cNvPicPr>
          <a:picLocks noChangeAspect="1"/>
        </xdr:cNvPicPr>
      </xdr:nvPicPr>
      <xdr:blipFill>
        <a:blip xmlns:r="http://schemas.openxmlformats.org/officeDocument/2006/relationships" r:embed="rId282"/>
        <a:stretch>
          <a:fillRect/>
        </a:stretch>
      </xdr:blipFill>
      <xdr:spPr>
        <a:xfrm>
          <a:off x="952500" y="1710309000"/>
          <a:ext cx="6419048" cy="185714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9409</xdr:row>
      <xdr:rowOff>0</xdr:rowOff>
    </xdr:from>
    <xdr:to>
      <xdr:col>38</xdr:col>
      <xdr:colOff>103976</xdr:colOff>
      <xdr:row>9419</xdr:row>
      <xdr:rowOff>1337</xdr:rowOff>
    </xdr:to>
    <xdr:pic>
      <xdr:nvPicPr>
        <xdr:cNvPr id="308" name="Picture 307">
          <a:extLst>
            <a:ext uri="{FF2B5EF4-FFF2-40B4-BE49-F238E27FC236}">
              <a16:creationId xmlns:a16="http://schemas.microsoft.com/office/drawing/2014/main" id="{3D7FC2EF-7573-C2D9-EEB4-A3B7906FE56A}"/>
            </a:ext>
          </a:extLst>
        </xdr:cNvPr>
        <xdr:cNvPicPr>
          <a:picLocks noChangeAspect="1"/>
        </xdr:cNvPicPr>
      </xdr:nvPicPr>
      <xdr:blipFill>
        <a:blip xmlns:r="http://schemas.openxmlformats.org/officeDocument/2006/relationships" r:embed="rId283"/>
        <a:stretch>
          <a:fillRect/>
        </a:stretch>
      </xdr:blipFill>
      <xdr:spPr>
        <a:xfrm>
          <a:off x="952500" y="1732216500"/>
          <a:ext cx="6390476" cy="1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9525</xdr:row>
      <xdr:rowOff>0</xdr:rowOff>
    </xdr:from>
    <xdr:to>
      <xdr:col>73</xdr:col>
      <xdr:colOff>160286</xdr:colOff>
      <xdr:row>9569</xdr:row>
      <xdr:rowOff>8476</xdr:rowOff>
    </xdr:to>
    <xdr:pic>
      <xdr:nvPicPr>
        <xdr:cNvPr id="310" name="Picture 309">
          <a:extLst>
            <a:ext uri="{FF2B5EF4-FFF2-40B4-BE49-F238E27FC236}">
              <a16:creationId xmlns:a16="http://schemas.microsoft.com/office/drawing/2014/main" id="{6B699D3A-B72C-FADE-14A7-07A06B8A3899}"/>
            </a:ext>
          </a:extLst>
        </xdr:cNvPr>
        <xdr:cNvPicPr>
          <a:picLocks noChangeAspect="1"/>
        </xdr:cNvPicPr>
      </xdr:nvPicPr>
      <xdr:blipFill>
        <a:blip xmlns:r="http://schemas.openxmlformats.org/officeDocument/2006/relationships" r:embed="rId284"/>
        <a:stretch>
          <a:fillRect/>
        </a:stretch>
      </xdr:blipFill>
      <xdr:spPr>
        <a:xfrm>
          <a:off x="952500" y="1754314500"/>
          <a:ext cx="13114286" cy="83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9486</xdr:row>
      <xdr:rowOff>0</xdr:rowOff>
    </xdr:from>
    <xdr:to>
      <xdr:col>62</xdr:col>
      <xdr:colOff>160547</xdr:colOff>
      <xdr:row>9524</xdr:row>
      <xdr:rowOff>46714</xdr:rowOff>
    </xdr:to>
    <xdr:pic>
      <xdr:nvPicPr>
        <xdr:cNvPr id="311" name="Picture 310">
          <a:extLst>
            <a:ext uri="{FF2B5EF4-FFF2-40B4-BE49-F238E27FC236}">
              <a16:creationId xmlns:a16="http://schemas.microsoft.com/office/drawing/2014/main" id="{05E2DC5B-A26C-D278-BB13-52715DF9AC9D}"/>
            </a:ext>
          </a:extLst>
        </xdr:cNvPr>
        <xdr:cNvPicPr>
          <a:picLocks noChangeAspect="1"/>
        </xdr:cNvPicPr>
      </xdr:nvPicPr>
      <xdr:blipFill>
        <a:blip xmlns:r="http://schemas.openxmlformats.org/officeDocument/2006/relationships" r:embed="rId285"/>
        <a:stretch>
          <a:fillRect/>
        </a:stretch>
      </xdr:blipFill>
      <xdr:spPr>
        <a:xfrm>
          <a:off x="952500" y="1746885000"/>
          <a:ext cx="11019047" cy="7285714"/>
        </a:xfrm>
        <a:prstGeom prst="rect">
          <a:avLst/>
        </a:prstGeom>
        <a:effectLst>
          <a:outerShdw blurRad="63500" algn="ctr" rotWithShape="0">
            <a:srgbClr val="000000">
              <a:alpha val="95000"/>
            </a:srgbClr>
          </a:outerShdw>
        </a:effectLst>
      </xdr:spPr>
    </xdr:pic>
    <xdr:clientData/>
  </xdr:twoCellAnchor>
  <xdr:twoCellAnchor editAs="oneCell">
    <xdr:from>
      <xdr:col>80</xdr:col>
      <xdr:colOff>0</xdr:colOff>
      <xdr:row>9486</xdr:row>
      <xdr:rowOff>0</xdr:rowOff>
    </xdr:from>
    <xdr:to>
      <xdr:col>140</xdr:col>
      <xdr:colOff>8095</xdr:colOff>
      <xdr:row>9514</xdr:row>
      <xdr:rowOff>56476</xdr:rowOff>
    </xdr:to>
    <xdr:pic>
      <xdr:nvPicPr>
        <xdr:cNvPr id="312" name="Picture 311">
          <a:extLst>
            <a:ext uri="{FF2B5EF4-FFF2-40B4-BE49-F238E27FC236}">
              <a16:creationId xmlns:a16="http://schemas.microsoft.com/office/drawing/2014/main" id="{1121CAD6-F5FE-4A9F-8F5A-B85521042E0C}"/>
            </a:ext>
          </a:extLst>
        </xdr:cNvPr>
        <xdr:cNvPicPr>
          <a:picLocks noChangeAspect="1"/>
        </xdr:cNvPicPr>
      </xdr:nvPicPr>
      <xdr:blipFill>
        <a:blip xmlns:r="http://schemas.openxmlformats.org/officeDocument/2006/relationships" r:embed="rId286"/>
        <a:stretch>
          <a:fillRect/>
        </a:stretch>
      </xdr:blipFill>
      <xdr:spPr>
        <a:xfrm>
          <a:off x="15240000" y="1746885000"/>
          <a:ext cx="11438095" cy="5390476"/>
        </a:xfrm>
        <a:prstGeom prst="rect">
          <a:avLst/>
        </a:prstGeom>
        <a:effectLst>
          <a:outerShdw blurRad="63500" algn="ctr" rotWithShape="0">
            <a:srgbClr val="000000">
              <a:alpha val="95000"/>
            </a:srgbClr>
          </a:outerShdw>
        </a:effectLst>
      </xdr:spPr>
    </xdr:pic>
    <xdr:clientData/>
  </xdr:twoCellAnchor>
  <xdr:twoCellAnchor editAs="oneCell">
    <xdr:from>
      <xdr:col>80</xdr:col>
      <xdr:colOff>0</xdr:colOff>
      <xdr:row>9515</xdr:row>
      <xdr:rowOff>0</xdr:rowOff>
    </xdr:from>
    <xdr:to>
      <xdr:col>145</xdr:col>
      <xdr:colOff>74643</xdr:colOff>
      <xdr:row>9556</xdr:row>
      <xdr:rowOff>141881</xdr:rowOff>
    </xdr:to>
    <xdr:pic>
      <xdr:nvPicPr>
        <xdr:cNvPr id="313" name="Picture 312">
          <a:extLst>
            <a:ext uri="{FF2B5EF4-FFF2-40B4-BE49-F238E27FC236}">
              <a16:creationId xmlns:a16="http://schemas.microsoft.com/office/drawing/2014/main" id="{52B0A3DA-8940-A3A6-4F8F-AC4713C4B314}"/>
            </a:ext>
          </a:extLst>
        </xdr:cNvPr>
        <xdr:cNvPicPr>
          <a:picLocks noChangeAspect="1"/>
        </xdr:cNvPicPr>
      </xdr:nvPicPr>
      <xdr:blipFill>
        <a:blip xmlns:r="http://schemas.openxmlformats.org/officeDocument/2006/relationships" r:embed="rId287"/>
        <a:stretch>
          <a:fillRect/>
        </a:stretch>
      </xdr:blipFill>
      <xdr:spPr>
        <a:xfrm>
          <a:off x="15240000" y="1752409500"/>
          <a:ext cx="12457143" cy="795238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9584</xdr:row>
      <xdr:rowOff>0</xdr:rowOff>
    </xdr:from>
    <xdr:to>
      <xdr:col>78</xdr:col>
      <xdr:colOff>55405</xdr:colOff>
      <xdr:row>9621</xdr:row>
      <xdr:rowOff>122928</xdr:rowOff>
    </xdr:to>
    <xdr:pic>
      <xdr:nvPicPr>
        <xdr:cNvPr id="314" name="Picture 313">
          <a:extLst>
            <a:ext uri="{FF2B5EF4-FFF2-40B4-BE49-F238E27FC236}">
              <a16:creationId xmlns:a16="http://schemas.microsoft.com/office/drawing/2014/main" id="{9DAD277D-E2FB-876B-0015-C98354EFC3DE}"/>
            </a:ext>
          </a:extLst>
        </xdr:cNvPr>
        <xdr:cNvPicPr>
          <a:picLocks noChangeAspect="1"/>
        </xdr:cNvPicPr>
      </xdr:nvPicPr>
      <xdr:blipFill>
        <a:blip xmlns:r="http://schemas.openxmlformats.org/officeDocument/2006/relationships" r:embed="rId288"/>
        <a:stretch>
          <a:fillRect/>
        </a:stretch>
      </xdr:blipFill>
      <xdr:spPr>
        <a:xfrm>
          <a:off x="952500" y="1764030000"/>
          <a:ext cx="13961905" cy="717142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9576</xdr:row>
      <xdr:rowOff>0</xdr:rowOff>
    </xdr:from>
    <xdr:to>
      <xdr:col>62</xdr:col>
      <xdr:colOff>74833</xdr:colOff>
      <xdr:row>9580</xdr:row>
      <xdr:rowOff>171333</xdr:rowOff>
    </xdr:to>
    <xdr:pic>
      <xdr:nvPicPr>
        <xdr:cNvPr id="315" name="Picture 314">
          <a:extLst>
            <a:ext uri="{FF2B5EF4-FFF2-40B4-BE49-F238E27FC236}">
              <a16:creationId xmlns:a16="http://schemas.microsoft.com/office/drawing/2014/main" id="{3C5F59AE-EE23-0DDD-4636-A89929D4B34B}"/>
            </a:ext>
          </a:extLst>
        </xdr:cNvPr>
        <xdr:cNvPicPr>
          <a:picLocks noChangeAspect="1"/>
        </xdr:cNvPicPr>
      </xdr:nvPicPr>
      <xdr:blipFill>
        <a:blip xmlns:r="http://schemas.openxmlformats.org/officeDocument/2006/relationships" r:embed="rId289"/>
        <a:stretch>
          <a:fillRect/>
        </a:stretch>
      </xdr:blipFill>
      <xdr:spPr>
        <a:xfrm>
          <a:off x="952500" y="1778127000"/>
          <a:ext cx="10933333" cy="9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9660</xdr:row>
      <xdr:rowOff>0</xdr:rowOff>
    </xdr:from>
    <xdr:to>
      <xdr:col>46</xdr:col>
      <xdr:colOff>113309</xdr:colOff>
      <xdr:row>9871</xdr:row>
      <xdr:rowOff>80690</xdr:rowOff>
    </xdr:to>
    <xdr:pic>
      <xdr:nvPicPr>
        <xdr:cNvPr id="316" name="Picture 315">
          <a:extLst>
            <a:ext uri="{FF2B5EF4-FFF2-40B4-BE49-F238E27FC236}">
              <a16:creationId xmlns:a16="http://schemas.microsoft.com/office/drawing/2014/main" id="{69AA9EB5-052F-70FB-BBBD-56F5C970BA3A}"/>
            </a:ext>
          </a:extLst>
        </xdr:cNvPr>
        <xdr:cNvPicPr>
          <a:picLocks noChangeAspect="1"/>
        </xdr:cNvPicPr>
      </xdr:nvPicPr>
      <xdr:blipFill>
        <a:blip xmlns:r="http://schemas.openxmlformats.org/officeDocument/2006/relationships" r:embed="rId290"/>
        <a:stretch>
          <a:fillRect/>
        </a:stretch>
      </xdr:blipFill>
      <xdr:spPr>
        <a:xfrm>
          <a:off x="952500" y="1781556000"/>
          <a:ext cx="7923809" cy="402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9938</xdr:row>
      <xdr:rowOff>0</xdr:rowOff>
    </xdr:from>
    <xdr:to>
      <xdr:col>89</xdr:col>
      <xdr:colOff>64666</xdr:colOff>
      <xdr:row>9988</xdr:row>
      <xdr:rowOff>46428</xdr:rowOff>
    </xdr:to>
    <xdr:pic>
      <xdr:nvPicPr>
        <xdr:cNvPr id="309" name="Picture 308">
          <a:extLst>
            <a:ext uri="{FF2B5EF4-FFF2-40B4-BE49-F238E27FC236}">
              <a16:creationId xmlns:a16="http://schemas.microsoft.com/office/drawing/2014/main" id="{BFDD7950-36B8-673A-0FAE-24DE5C450A38}"/>
            </a:ext>
          </a:extLst>
        </xdr:cNvPr>
        <xdr:cNvPicPr>
          <a:picLocks noChangeAspect="1"/>
        </xdr:cNvPicPr>
      </xdr:nvPicPr>
      <xdr:blipFill>
        <a:blip xmlns:r="http://schemas.openxmlformats.org/officeDocument/2006/relationships" r:embed="rId291"/>
        <a:stretch>
          <a:fillRect/>
        </a:stretch>
      </xdr:blipFill>
      <xdr:spPr>
        <a:xfrm>
          <a:off x="952500" y="1832991000"/>
          <a:ext cx="16066666" cy="9571428"/>
        </a:xfrm>
        <a:prstGeom prst="rect">
          <a:avLst/>
        </a:prstGeom>
        <a:effectLst>
          <a:outerShdw blurRad="63500" algn="ctr" rotWithShape="0">
            <a:srgbClr val="000000">
              <a:alpha val="95000"/>
            </a:srgbClr>
          </a:outerShdw>
        </a:effectLst>
      </xdr:spPr>
    </xdr:pic>
    <xdr:clientData/>
  </xdr:twoCellAnchor>
  <xdr:twoCellAnchor editAs="oneCell">
    <xdr:from>
      <xdr:col>5</xdr:col>
      <xdr:colOff>152400</xdr:colOff>
      <xdr:row>9938</xdr:row>
      <xdr:rowOff>152400</xdr:rowOff>
    </xdr:from>
    <xdr:to>
      <xdr:col>90</xdr:col>
      <xdr:colOff>26566</xdr:colOff>
      <xdr:row>9989</xdr:row>
      <xdr:rowOff>8328</xdr:rowOff>
    </xdr:to>
    <xdr:pic>
      <xdr:nvPicPr>
        <xdr:cNvPr id="317" name="Picture 316">
          <a:extLst>
            <a:ext uri="{FF2B5EF4-FFF2-40B4-BE49-F238E27FC236}">
              <a16:creationId xmlns:a16="http://schemas.microsoft.com/office/drawing/2014/main" id="{7C7F984C-5A33-56F9-2BE6-B546E99A6CCF}"/>
            </a:ext>
          </a:extLst>
        </xdr:cNvPr>
        <xdr:cNvPicPr>
          <a:picLocks noChangeAspect="1"/>
        </xdr:cNvPicPr>
      </xdr:nvPicPr>
      <xdr:blipFill>
        <a:blip xmlns:r="http://schemas.openxmlformats.org/officeDocument/2006/relationships" r:embed="rId292"/>
        <a:stretch>
          <a:fillRect/>
        </a:stretch>
      </xdr:blipFill>
      <xdr:spPr>
        <a:xfrm>
          <a:off x="1104900" y="1833143400"/>
          <a:ext cx="16066666" cy="957142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10017</xdr:row>
      <xdr:rowOff>0</xdr:rowOff>
    </xdr:from>
    <xdr:to>
      <xdr:col>100</xdr:col>
      <xdr:colOff>188214</xdr:colOff>
      <xdr:row>10070</xdr:row>
      <xdr:rowOff>189214</xdr:rowOff>
    </xdr:to>
    <xdr:pic>
      <xdr:nvPicPr>
        <xdr:cNvPr id="318" name="Picture 317">
          <a:extLst>
            <a:ext uri="{FF2B5EF4-FFF2-40B4-BE49-F238E27FC236}">
              <a16:creationId xmlns:a16="http://schemas.microsoft.com/office/drawing/2014/main" id="{4E088341-62F4-4BB3-326B-962F77B21EA7}"/>
            </a:ext>
          </a:extLst>
        </xdr:cNvPr>
        <xdr:cNvPicPr>
          <a:picLocks noChangeAspect="1"/>
        </xdr:cNvPicPr>
      </xdr:nvPicPr>
      <xdr:blipFill>
        <a:blip xmlns:r="http://schemas.openxmlformats.org/officeDocument/2006/relationships" r:embed="rId293"/>
        <a:stretch>
          <a:fillRect/>
        </a:stretch>
      </xdr:blipFill>
      <xdr:spPr>
        <a:xfrm>
          <a:off x="952500" y="1845754500"/>
          <a:ext cx="18285714" cy="10285714"/>
        </a:xfrm>
        <a:prstGeom prst="rect">
          <a:avLst/>
        </a:prstGeom>
        <a:effectLst>
          <a:outerShdw blurRad="63500" algn="ctr" rotWithShape="0">
            <a:srgbClr val="000000">
              <a:alpha val="95000"/>
            </a:srgbClr>
          </a:outerShdw>
        </a:effectLst>
      </xdr:spPr>
    </xdr:pic>
    <xdr:clientData/>
  </xdr:twoCellAnchor>
  <xdr:twoCellAnchor editAs="oneCell">
    <xdr:from>
      <xdr:col>5</xdr:col>
      <xdr:colOff>152400</xdr:colOff>
      <xdr:row>10017</xdr:row>
      <xdr:rowOff>152400</xdr:rowOff>
    </xdr:from>
    <xdr:to>
      <xdr:col>101</xdr:col>
      <xdr:colOff>150114</xdr:colOff>
      <xdr:row>10071</xdr:row>
      <xdr:rowOff>151114</xdr:rowOff>
    </xdr:to>
    <xdr:pic>
      <xdr:nvPicPr>
        <xdr:cNvPr id="319" name="Picture 318">
          <a:extLst>
            <a:ext uri="{FF2B5EF4-FFF2-40B4-BE49-F238E27FC236}">
              <a16:creationId xmlns:a16="http://schemas.microsoft.com/office/drawing/2014/main" id="{BF17613D-C93F-8EC7-D1FB-D96F15F6D0E5}"/>
            </a:ext>
          </a:extLst>
        </xdr:cNvPr>
        <xdr:cNvPicPr>
          <a:picLocks noChangeAspect="1"/>
        </xdr:cNvPicPr>
      </xdr:nvPicPr>
      <xdr:blipFill>
        <a:blip xmlns:r="http://schemas.openxmlformats.org/officeDocument/2006/relationships" r:embed="rId294"/>
        <a:stretch>
          <a:fillRect/>
        </a:stretch>
      </xdr:blipFill>
      <xdr:spPr>
        <a:xfrm>
          <a:off x="1104900" y="1845906900"/>
          <a:ext cx="18285714" cy="102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10107</xdr:row>
      <xdr:rowOff>0</xdr:rowOff>
    </xdr:from>
    <xdr:to>
      <xdr:col>32</xdr:col>
      <xdr:colOff>66024</xdr:colOff>
      <xdr:row>10117</xdr:row>
      <xdr:rowOff>56905</xdr:rowOff>
    </xdr:to>
    <xdr:pic>
      <xdr:nvPicPr>
        <xdr:cNvPr id="320" name="Picture 319">
          <a:extLst>
            <a:ext uri="{FF2B5EF4-FFF2-40B4-BE49-F238E27FC236}">
              <a16:creationId xmlns:a16="http://schemas.microsoft.com/office/drawing/2014/main" id="{209F5257-C576-F2D8-BB12-F02032DF69DC}"/>
            </a:ext>
          </a:extLst>
        </xdr:cNvPr>
        <xdr:cNvPicPr>
          <a:picLocks noChangeAspect="1"/>
        </xdr:cNvPicPr>
      </xdr:nvPicPr>
      <xdr:blipFill>
        <a:blip xmlns:r="http://schemas.openxmlformats.org/officeDocument/2006/relationships" r:embed="rId295"/>
        <a:stretch>
          <a:fillRect/>
        </a:stretch>
      </xdr:blipFill>
      <xdr:spPr>
        <a:xfrm>
          <a:off x="952500" y="1857375000"/>
          <a:ext cx="5209524" cy="19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10005</xdr:row>
      <xdr:rowOff>0</xdr:rowOff>
    </xdr:from>
    <xdr:to>
      <xdr:col>18</xdr:col>
      <xdr:colOff>104452</xdr:colOff>
      <xdr:row>10016</xdr:row>
      <xdr:rowOff>85452</xdr:rowOff>
    </xdr:to>
    <xdr:pic>
      <xdr:nvPicPr>
        <xdr:cNvPr id="321" name="Picture 320">
          <a:extLst>
            <a:ext uri="{FF2B5EF4-FFF2-40B4-BE49-F238E27FC236}">
              <a16:creationId xmlns:a16="http://schemas.microsoft.com/office/drawing/2014/main" id="{5B65B889-24E8-BA16-C54D-AB9755D14B8F}"/>
            </a:ext>
          </a:extLst>
        </xdr:cNvPr>
        <xdr:cNvPicPr>
          <a:picLocks noChangeAspect="1"/>
        </xdr:cNvPicPr>
      </xdr:nvPicPr>
      <xdr:blipFill>
        <a:blip xmlns:r="http://schemas.openxmlformats.org/officeDocument/2006/relationships" r:embed="rId296"/>
        <a:stretch>
          <a:fillRect/>
        </a:stretch>
      </xdr:blipFill>
      <xdr:spPr>
        <a:xfrm>
          <a:off x="952500" y="1865757000"/>
          <a:ext cx="2580952" cy="21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10118</xdr:row>
      <xdr:rowOff>0</xdr:rowOff>
    </xdr:from>
    <xdr:to>
      <xdr:col>100</xdr:col>
      <xdr:colOff>188214</xdr:colOff>
      <xdr:row>10171</xdr:row>
      <xdr:rowOff>189214</xdr:rowOff>
    </xdr:to>
    <xdr:pic>
      <xdr:nvPicPr>
        <xdr:cNvPr id="322" name="Picture 321">
          <a:extLst>
            <a:ext uri="{FF2B5EF4-FFF2-40B4-BE49-F238E27FC236}">
              <a16:creationId xmlns:a16="http://schemas.microsoft.com/office/drawing/2014/main" id="{3F946A89-3F3D-0CB7-B61A-63390D8558D6}"/>
            </a:ext>
          </a:extLst>
        </xdr:cNvPr>
        <xdr:cNvPicPr>
          <a:picLocks noChangeAspect="1"/>
        </xdr:cNvPicPr>
      </xdr:nvPicPr>
      <xdr:blipFill>
        <a:blip xmlns:r="http://schemas.openxmlformats.org/officeDocument/2006/relationships" r:embed="rId297"/>
        <a:stretch>
          <a:fillRect/>
        </a:stretch>
      </xdr:blipFill>
      <xdr:spPr>
        <a:xfrm>
          <a:off x="952500" y="1867281000"/>
          <a:ext cx="18285714" cy="10285714"/>
        </a:xfrm>
        <a:prstGeom prst="rect">
          <a:avLst/>
        </a:prstGeom>
        <a:effectLst>
          <a:outerShdw blurRad="63500" algn="ctr" rotWithShape="0">
            <a:srgbClr val="000000">
              <a:alpha val="95000"/>
            </a:srgbClr>
          </a:outerShdw>
        </a:effectLst>
      </xdr:spPr>
    </xdr:pic>
    <xdr:clientData/>
  </xdr:twoCellAnchor>
  <xdr:twoCellAnchor editAs="oneCell">
    <xdr:from>
      <xdr:col>5</xdr:col>
      <xdr:colOff>152400</xdr:colOff>
      <xdr:row>10118</xdr:row>
      <xdr:rowOff>152400</xdr:rowOff>
    </xdr:from>
    <xdr:to>
      <xdr:col>101</xdr:col>
      <xdr:colOff>150114</xdr:colOff>
      <xdr:row>10172</xdr:row>
      <xdr:rowOff>151114</xdr:rowOff>
    </xdr:to>
    <xdr:pic>
      <xdr:nvPicPr>
        <xdr:cNvPr id="323" name="Picture 322">
          <a:extLst>
            <a:ext uri="{FF2B5EF4-FFF2-40B4-BE49-F238E27FC236}">
              <a16:creationId xmlns:a16="http://schemas.microsoft.com/office/drawing/2014/main" id="{76FA0331-2B3E-94CD-B606-308E3D7ABBFF}"/>
            </a:ext>
          </a:extLst>
        </xdr:cNvPr>
        <xdr:cNvPicPr>
          <a:picLocks noChangeAspect="1"/>
        </xdr:cNvPicPr>
      </xdr:nvPicPr>
      <xdr:blipFill>
        <a:blip xmlns:r="http://schemas.openxmlformats.org/officeDocument/2006/relationships" r:embed="rId298"/>
        <a:stretch>
          <a:fillRect/>
        </a:stretch>
      </xdr:blipFill>
      <xdr:spPr>
        <a:xfrm>
          <a:off x="1104900" y="1867433400"/>
          <a:ext cx="18285714" cy="102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10177</xdr:row>
      <xdr:rowOff>0</xdr:rowOff>
    </xdr:from>
    <xdr:to>
      <xdr:col>58</xdr:col>
      <xdr:colOff>151119</xdr:colOff>
      <xdr:row>10205</xdr:row>
      <xdr:rowOff>180286</xdr:rowOff>
    </xdr:to>
    <xdr:pic>
      <xdr:nvPicPr>
        <xdr:cNvPr id="324" name="Picture 323">
          <a:extLst>
            <a:ext uri="{FF2B5EF4-FFF2-40B4-BE49-F238E27FC236}">
              <a16:creationId xmlns:a16="http://schemas.microsoft.com/office/drawing/2014/main" id="{6C42A56D-9088-3403-2EEB-CB40A7939809}"/>
            </a:ext>
          </a:extLst>
        </xdr:cNvPr>
        <xdr:cNvPicPr>
          <a:picLocks noChangeAspect="1"/>
        </xdr:cNvPicPr>
      </xdr:nvPicPr>
      <xdr:blipFill>
        <a:blip xmlns:r="http://schemas.openxmlformats.org/officeDocument/2006/relationships" r:embed="rId299"/>
        <a:stretch>
          <a:fillRect/>
        </a:stretch>
      </xdr:blipFill>
      <xdr:spPr>
        <a:xfrm>
          <a:off x="952500" y="1878520500"/>
          <a:ext cx="10247619" cy="551428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10271</xdr:row>
      <xdr:rowOff>0</xdr:rowOff>
    </xdr:from>
    <xdr:to>
      <xdr:col>75</xdr:col>
      <xdr:colOff>160238</xdr:colOff>
      <xdr:row>10319</xdr:row>
      <xdr:rowOff>170286</xdr:rowOff>
    </xdr:to>
    <xdr:pic>
      <xdr:nvPicPr>
        <xdr:cNvPr id="328" name="Picture 327">
          <a:extLst>
            <a:ext uri="{FF2B5EF4-FFF2-40B4-BE49-F238E27FC236}">
              <a16:creationId xmlns:a16="http://schemas.microsoft.com/office/drawing/2014/main" id="{88E96233-2C28-5901-1FCF-49092C895865}"/>
            </a:ext>
          </a:extLst>
        </xdr:cNvPr>
        <xdr:cNvPicPr>
          <a:picLocks noChangeAspect="1"/>
        </xdr:cNvPicPr>
      </xdr:nvPicPr>
      <xdr:blipFill>
        <a:blip xmlns:r="http://schemas.openxmlformats.org/officeDocument/2006/relationships" r:embed="rId300"/>
        <a:stretch>
          <a:fillRect/>
        </a:stretch>
      </xdr:blipFill>
      <xdr:spPr>
        <a:xfrm>
          <a:off x="952500" y="1894713000"/>
          <a:ext cx="13495238" cy="931428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10321</xdr:row>
      <xdr:rowOff>0</xdr:rowOff>
    </xdr:from>
    <xdr:to>
      <xdr:col>76</xdr:col>
      <xdr:colOff>122119</xdr:colOff>
      <xdr:row>10355</xdr:row>
      <xdr:rowOff>46809</xdr:rowOff>
    </xdr:to>
    <xdr:pic>
      <xdr:nvPicPr>
        <xdr:cNvPr id="329" name="Picture 328">
          <a:extLst>
            <a:ext uri="{FF2B5EF4-FFF2-40B4-BE49-F238E27FC236}">
              <a16:creationId xmlns:a16="http://schemas.microsoft.com/office/drawing/2014/main" id="{E8BDEA95-0B6F-42AE-9349-55C01B08AD9A}"/>
            </a:ext>
          </a:extLst>
        </xdr:cNvPr>
        <xdr:cNvPicPr>
          <a:picLocks noChangeAspect="1"/>
        </xdr:cNvPicPr>
      </xdr:nvPicPr>
      <xdr:blipFill>
        <a:blip xmlns:r="http://schemas.openxmlformats.org/officeDocument/2006/relationships" r:embed="rId301"/>
        <a:stretch>
          <a:fillRect/>
        </a:stretch>
      </xdr:blipFill>
      <xdr:spPr>
        <a:xfrm>
          <a:off x="952500" y="1904238000"/>
          <a:ext cx="13647619" cy="6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10356</xdr:row>
      <xdr:rowOff>0</xdr:rowOff>
    </xdr:from>
    <xdr:to>
      <xdr:col>76</xdr:col>
      <xdr:colOff>122119</xdr:colOff>
      <xdr:row>10378</xdr:row>
      <xdr:rowOff>180429</xdr:rowOff>
    </xdr:to>
    <xdr:pic>
      <xdr:nvPicPr>
        <xdr:cNvPr id="330" name="Picture 329">
          <a:extLst>
            <a:ext uri="{FF2B5EF4-FFF2-40B4-BE49-F238E27FC236}">
              <a16:creationId xmlns:a16="http://schemas.microsoft.com/office/drawing/2014/main" id="{AE40F0C5-125D-061E-2013-CF76B157CD7D}"/>
            </a:ext>
          </a:extLst>
        </xdr:cNvPr>
        <xdr:cNvPicPr>
          <a:picLocks noChangeAspect="1"/>
        </xdr:cNvPicPr>
      </xdr:nvPicPr>
      <xdr:blipFill>
        <a:blip xmlns:r="http://schemas.openxmlformats.org/officeDocument/2006/relationships" r:embed="rId302"/>
        <a:stretch>
          <a:fillRect/>
        </a:stretch>
      </xdr:blipFill>
      <xdr:spPr>
        <a:xfrm>
          <a:off x="952500" y="1910905500"/>
          <a:ext cx="13647619" cy="4371429"/>
        </a:xfrm>
        <a:prstGeom prst="rect">
          <a:avLst/>
        </a:prstGeom>
        <a:effectLst>
          <a:outerShdw blurRad="63500" algn="ctr" rotWithShape="0">
            <a:srgbClr val="000000">
              <a:alpha val="95000"/>
            </a:srgbClr>
          </a:outerShdw>
        </a:effectLst>
      </xdr:spPr>
    </xdr:pic>
    <xdr:clientData/>
  </xdr:twoCellAnchor>
  <xdr:twoCellAnchor>
    <xdr:from>
      <xdr:col>20</xdr:col>
      <xdr:colOff>56030</xdr:colOff>
      <xdr:row>10312</xdr:row>
      <xdr:rowOff>145677</xdr:rowOff>
    </xdr:from>
    <xdr:to>
      <xdr:col>27</xdr:col>
      <xdr:colOff>78442</xdr:colOff>
      <xdr:row>10313</xdr:row>
      <xdr:rowOff>156882</xdr:rowOff>
    </xdr:to>
    <xdr:sp macro="" textlink="">
      <xdr:nvSpPr>
        <xdr:cNvPr id="331" name="Rectangle 330">
          <a:extLst>
            <a:ext uri="{FF2B5EF4-FFF2-40B4-BE49-F238E27FC236}">
              <a16:creationId xmlns:a16="http://schemas.microsoft.com/office/drawing/2014/main" id="{FAC11EAA-DF2E-4BB5-9055-34687B5DEDA2}"/>
            </a:ext>
          </a:extLst>
        </xdr:cNvPr>
        <xdr:cNvSpPr/>
      </xdr:nvSpPr>
      <xdr:spPr>
        <a:xfrm>
          <a:off x="3866030" y="1902669177"/>
          <a:ext cx="1355912" cy="20170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78442</xdr:colOff>
      <xdr:row>10313</xdr:row>
      <xdr:rowOff>56030</xdr:rowOff>
    </xdr:from>
    <xdr:to>
      <xdr:col>76</xdr:col>
      <xdr:colOff>179294</xdr:colOff>
      <xdr:row>10313</xdr:row>
      <xdr:rowOff>78441</xdr:rowOff>
    </xdr:to>
    <xdr:cxnSp macro="">
      <xdr:nvCxnSpPr>
        <xdr:cNvPr id="332" name="Straight Arrow Connector 331">
          <a:extLst>
            <a:ext uri="{FF2B5EF4-FFF2-40B4-BE49-F238E27FC236}">
              <a16:creationId xmlns:a16="http://schemas.microsoft.com/office/drawing/2014/main" id="{348DDB9B-A14E-4E99-81F4-AEE255AC76C5}"/>
            </a:ext>
          </a:extLst>
        </xdr:cNvPr>
        <xdr:cNvCxnSpPr>
          <a:stCxn id="331" idx="3"/>
        </xdr:cNvCxnSpPr>
      </xdr:nvCxnSpPr>
      <xdr:spPr>
        <a:xfrm>
          <a:off x="5221942" y="1902770030"/>
          <a:ext cx="9435352" cy="22411"/>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175846</xdr:colOff>
      <xdr:row>10281</xdr:row>
      <xdr:rowOff>6724</xdr:rowOff>
    </xdr:from>
    <xdr:to>
      <xdr:col>24</xdr:col>
      <xdr:colOff>7327</xdr:colOff>
      <xdr:row>10282</xdr:row>
      <xdr:rowOff>17929</xdr:rowOff>
    </xdr:to>
    <xdr:sp macro="" textlink="">
      <xdr:nvSpPr>
        <xdr:cNvPr id="333" name="Rectangle 332">
          <a:extLst>
            <a:ext uri="{FF2B5EF4-FFF2-40B4-BE49-F238E27FC236}">
              <a16:creationId xmlns:a16="http://schemas.microsoft.com/office/drawing/2014/main" id="{74B44600-CA47-49BB-8BE9-4B250864C412}"/>
            </a:ext>
          </a:extLst>
        </xdr:cNvPr>
        <xdr:cNvSpPr/>
      </xdr:nvSpPr>
      <xdr:spPr>
        <a:xfrm>
          <a:off x="3414346" y="1896624724"/>
          <a:ext cx="1164981" cy="20170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7327</xdr:colOff>
      <xdr:row>10272</xdr:row>
      <xdr:rowOff>112059</xdr:rowOff>
    </xdr:from>
    <xdr:to>
      <xdr:col>76</xdr:col>
      <xdr:colOff>168088</xdr:colOff>
      <xdr:row>10281</xdr:row>
      <xdr:rowOff>107577</xdr:rowOff>
    </xdr:to>
    <xdr:cxnSp macro="">
      <xdr:nvCxnSpPr>
        <xdr:cNvPr id="336" name="Straight Arrow Connector 335">
          <a:extLst>
            <a:ext uri="{FF2B5EF4-FFF2-40B4-BE49-F238E27FC236}">
              <a16:creationId xmlns:a16="http://schemas.microsoft.com/office/drawing/2014/main" id="{65CEAED7-E3B2-44BA-B0EA-73FE9E2EC324}"/>
            </a:ext>
          </a:extLst>
        </xdr:cNvPr>
        <xdr:cNvCxnSpPr>
          <a:stCxn id="333" idx="3"/>
        </xdr:cNvCxnSpPr>
      </xdr:nvCxnSpPr>
      <xdr:spPr>
        <a:xfrm flipV="1">
          <a:off x="4579327" y="1895015559"/>
          <a:ext cx="10066761" cy="17100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81716</xdr:colOff>
      <xdr:row>10349</xdr:row>
      <xdr:rowOff>69477</xdr:rowOff>
    </xdr:from>
    <xdr:to>
      <xdr:col>26</xdr:col>
      <xdr:colOff>32845</xdr:colOff>
      <xdr:row>10350</xdr:row>
      <xdr:rowOff>80682</xdr:rowOff>
    </xdr:to>
    <xdr:sp macro="" textlink="">
      <xdr:nvSpPr>
        <xdr:cNvPr id="340" name="Rectangle 339">
          <a:extLst>
            <a:ext uri="{FF2B5EF4-FFF2-40B4-BE49-F238E27FC236}">
              <a16:creationId xmlns:a16="http://schemas.microsoft.com/office/drawing/2014/main" id="{B8E5FCBD-65E8-4984-A244-6A3728A3AAA4}"/>
            </a:ext>
          </a:extLst>
        </xdr:cNvPr>
        <xdr:cNvSpPr/>
      </xdr:nvSpPr>
      <xdr:spPr>
        <a:xfrm>
          <a:off x="3701216" y="1909641477"/>
          <a:ext cx="1284629" cy="20170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32845</xdr:colOff>
      <xdr:row>10322</xdr:row>
      <xdr:rowOff>100853</xdr:rowOff>
    </xdr:from>
    <xdr:to>
      <xdr:col>77</xdr:col>
      <xdr:colOff>156882</xdr:colOff>
      <xdr:row>10349</xdr:row>
      <xdr:rowOff>170330</xdr:rowOff>
    </xdr:to>
    <xdr:cxnSp macro="">
      <xdr:nvCxnSpPr>
        <xdr:cNvPr id="341" name="Straight Arrow Connector 340">
          <a:extLst>
            <a:ext uri="{FF2B5EF4-FFF2-40B4-BE49-F238E27FC236}">
              <a16:creationId xmlns:a16="http://schemas.microsoft.com/office/drawing/2014/main" id="{AC485136-E4BE-4AB5-BEC5-C62A8B845F75}"/>
            </a:ext>
          </a:extLst>
        </xdr:cNvPr>
        <xdr:cNvCxnSpPr>
          <a:stCxn id="340" idx="3"/>
        </xdr:cNvCxnSpPr>
      </xdr:nvCxnSpPr>
      <xdr:spPr>
        <a:xfrm flipV="1">
          <a:off x="4985845" y="1904529353"/>
          <a:ext cx="9839537" cy="5212977"/>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122058</xdr:colOff>
      <xdr:row>10373</xdr:row>
      <xdr:rowOff>109818</xdr:rowOff>
    </xdr:from>
    <xdr:to>
      <xdr:col>25</xdr:col>
      <xdr:colOff>149087</xdr:colOff>
      <xdr:row>10374</xdr:row>
      <xdr:rowOff>121023</xdr:rowOff>
    </xdr:to>
    <xdr:sp macro="" textlink="">
      <xdr:nvSpPr>
        <xdr:cNvPr id="344" name="Rectangle 343">
          <a:extLst>
            <a:ext uri="{FF2B5EF4-FFF2-40B4-BE49-F238E27FC236}">
              <a16:creationId xmlns:a16="http://schemas.microsoft.com/office/drawing/2014/main" id="{275E8713-02A4-49A9-A740-B8195ECBCEAB}"/>
            </a:ext>
          </a:extLst>
        </xdr:cNvPr>
        <xdr:cNvSpPr/>
      </xdr:nvSpPr>
      <xdr:spPr>
        <a:xfrm>
          <a:off x="4122558" y="1914253818"/>
          <a:ext cx="789029" cy="20170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149087</xdr:colOff>
      <xdr:row>10357</xdr:row>
      <xdr:rowOff>89647</xdr:rowOff>
    </xdr:from>
    <xdr:to>
      <xdr:col>77</xdr:col>
      <xdr:colOff>123265</xdr:colOff>
      <xdr:row>10374</xdr:row>
      <xdr:rowOff>20171</xdr:rowOff>
    </xdr:to>
    <xdr:cxnSp macro="">
      <xdr:nvCxnSpPr>
        <xdr:cNvPr id="345" name="Straight Arrow Connector 344">
          <a:extLst>
            <a:ext uri="{FF2B5EF4-FFF2-40B4-BE49-F238E27FC236}">
              <a16:creationId xmlns:a16="http://schemas.microsoft.com/office/drawing/2014/main" id="{FA27C487-A18C-41ED-9160-D73DC6E76287}"/>
            </a:ext>
          </a:extLst>
        </xdr:cNvPr>
        <xdr:cNvCxnSpPr>
          <a:stCxn id="344" idx="3"/>
        </xdr:cNvCxnSpPr>
      </xdr:nvCxnSpPr>
      <xdr:spPr>
        <a:xfrm flipV="1">
          <a:off x="4911587" y="1911185647"/>
          <a:ext cx="9880178" cy="3169024"/>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3254</xdr:row>
      <xdr:rowOff>0</xdr:rowOff>
    </xdr:from>
    <xdr:to>
      <xdr:col>28</xdr:col>
      <xdr:colOff>142309</xdr:colOff>
      <xdr:row>3269</xdr:row>
      <xdr:rowOff>123452</xdr:rowOff>
    </xdr:to>
    <xdr:pic>
      <xdr:nvPicPr>
        <xdr:cNvPr id="326" name="Picture 325">
          <a:extLst>
            <a:ext uri="{FF2B5EF4-FFF2-40B4-BE49-F238E27FC236}">
              <a16:creationId xmlns:a16="http://schemas.microsoft.com/office/drawing/2014/main" id="{F70C3705-3F25-5BFB-44B9-F861943BF11B}"/>
            </a:ext>
          </a:extLst>
        </xdr:cNvPr>
        <xdr:cNvPicPr>
          <a:picLocks noChangeAspect="1"/>
        </xdr:cNvPicPr>
      </xdr:nvPicPr>
      <xdr:blipFill>
        <a:blip xmlns:r="http://schemas.openxmlformats.org/officeDocument/2006/relationships" r:embed="rId303"/>
        <a:stretch>
          <a:fillRect/>
        </a:stretch>
      </xdr:blipFill>
      <xdr:spPr>
        <a:xfrm>
          <a:off x="952500" y="619887000"/>
          <a:ext cx="4523809" cy="29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10482</xdr:row>
      <xdr:rowOff>0</xdr:rowOff>
    </xdr:from>
    <xdr:to>
      <xdr:col>50</xdr:col>
      <xdr:colOff>27500</xdr:colOff>
      <xdr:row>10525</xdr:row>
      <xdr:rowOff>37071</xdr:rowOff>
    </xdr:to>
    <xdr:pic>
      <xdr:nvPicPr>
        <xdr:cNvPr id="327" name="Picture 326">
          <a:extLst>
            <a:ext uri="{FF2B5EF4-FFF2-40B4-BE49-F238E27FC236}">
              <a16:creationId xmlns:a16="http://schemas.microsoft.com/office/drawing/2014/main" id="{B005957C-7AB4-9BAD-2EBC-38D7C44EBAFF}"/>
            </a:ext>
          </a:extLst>
        </xdr:cNvPr>
        <xdr:cNvPicPr>
          <a:picLocks noChangeAspect="1"/>
        </xdr:cNvPicPr>
      </xdr:nvPicPr>
      <xdr:blipFill>
        <a:blip xmlns:r="http://schemas.openxmlformats.org/officeDocument/2006/relationships" r:embed="rId304"/>
        <a:stretch>
          <a:fillRect/>
        </a:stretch>
      </xdr:blipFill>
      <xdr:spPr>
        <a:xfrm>
          <a:off x="952500" y="1940052000"/>
          <a:ext cx="8600000" cy="82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10572</xdr:row>
      <xdr:rowOff>0</xdr:rowOff>
    </xdr:from>
    <xdr:to>
      <xdr:col>33</xdr:col>
      <xdr:colOff>37429</xdr:colOff>
      <xdr:row>10582</xdr:row>
      <xdr:rowOff>152143</xdr:rowOff>
    </xdr:to>
    <xdr:pic>
      <xdr:nvPicPr>
        <xdr:cNvPr id="334" name="Picture 333">
          <a:extLst>
            <a:ext uri="{FF2B5EF4-FFF2-40B4-BE49-F238E27FC236}">
              <a16:creationId xmlns:a16="http://schemas.microsoft.com/office/drawing/2014/main" id="{1EF3ABA8-D0EC-FABB-5C22-D2203B9ECAA6}"/>
            </a:ext>
          </a:extLst>
        </xdr:cNvPr>
        <xdr:cNvPicPr>
          <a:picLocks noChangeAspect="1"/>
        </xdr:cNvPicPr>
      </xdr:nvPicPr>
      <xdr:blipFill>
        <a:blip xmlns:r="http://schemas.openxmlformats.org/officeDocument/2006/relationships" r:embed="rId305"/>
        <a:stretch>
          <a:fillRect/>
        </a:stretch>
      </xdr:blipFill>
      <xdr:spPr>
        <a:xfrm>
          <a:off x="952500" y="1957197000"/>
          <a:ext cx="5371429" cy="2057143"/>
        </a:xfrm>
        <a:prstGeom prst="rect">
          <a:avLst/>
        </a:prstGeom>
        <a:effectLst>
          <a:outerShdw blurRad="63500" algn="ctr" rotWithShape="0">
            <a:srgbClr val="000000">
              <a:alpha val="95000"/>
            </a:srgbClr>
          </a:outerShdw>
        </a:effectLst>
      </xdr:spPr>
    </xdr:pic>
    <xdr:clientData/>
  </xdr:twoCellAnchor>
  <xdr:twoCellAnchor>
    <xdr:from>
      <xdr:col>5</xdr:col>
      <xdr:colOff>0</xdr:colOff>
      <xdr:row>10527</xdr:row>
      <xdr:rowOff>9783</xdr:rowOff>
    </xdr:from>
    <xdr:to>
      <xdr:col>92</xdr:col>
      <xdr:colOff>9525</xdr:colOff>
      <xdr:row>10565</xdr:row>
      <xdr:rowOff>18309</xdr:rowOff>
    </xdr:to>
    <xdr:grpSp>
      <xdr:nvGrpSpPr>
        <xdr:cNvPr id="362" name="Group 361">
          <a:extLst>
            <a:ext uri="{FF2B5EF4-FFF2-40B4-BE49-F238E27FC236}">
              <a16:creationId xmlns:a16="http://schemas.microsoft.com/office/drawing/2014/main" id="{E8CDEE4A-0C14-F1F9-894E-69A002842205}"/>
            </a:ext>
          </a:extLst>
        </xdr:cNvPr>
        <xdr:cNvGrpSpPr/>
      </xdr:nvGrpSpPr>
      <xdr:grpSpPr>
        <a:xfrm>
          <a:off x="952500" y="2005403283"/>
          <a:ext cx="16583025" cy="7247526"/>
          <a:chOff x="952500" y="1948634283"/>
          <a:chExt cx="16583025" cy="7247526"/>
        </a:xfrm>
      </xdr:grpSpPr>
      <xdr:pic>
        <xdr:nvPicPr>
          <xdr:cNvPr id="325" name="Picture 324">
            <a:extLst>
              <a:ext uri="{FF2B5EF4-FFF2-40B4-BE49-F238E27FC236}">
                <a16:creationId xmlns:a16="http://schemas.microsoft.com/office/drawing/2014/main" id="{6C88C791-EAF6-7289-2F4C-0B50452E2D31}"/>
              </a:ext>
            </a:extLst>
          </xdr:cNvPr>
          <xdr:cNvPicPr>
            <a:picLocks noChangeAspect="1"/>
          </xdr:cNvPicPr>
        </xdr:nvPicPr>
        <xdr:blipFill>
          <a:blip xmlns:r="http://schemas.openxmlformats.org/officeDocument/2006/relationships" r:embed="rId306"/>
          <a:stretch>
            <a:fillRect/>
          </a:stretch>
        </xdr:blipFill>
        <xdr:spPr>
          <a:xfrm>
            <a:off x="952500" y="1949958000"/>
            <a:ext cx="11733333" cy="5923809"/>
          </a:xfrm>
          <a:prstGeom prst="rect">
            <a:avLst/>
          </a:prstGeom>
          <a:effectLst>
            <a:outerShdw blurRad="63500" algn="ctr" rotWithShape="0">
              <a:srgbClr val="000000">
                <a:alpha val="95000"/>
              </a:srgbClr>
            </a:outerShdw>
          </a:effectLst>
        </xdr:spPr>
      </xdr:pic>
      <xdr:sp macro="" textlink="">
        <xdr:nvSpPr>
          <xdr:cNvPr id="335" name="Rectangle 334">
            <a:extLst>
              <a:ext uri="{FF2B5EF4-FFF2-40B4-BE49-F238E27FC236}">
                <a16:creationId xmlns:a16="http://schemas.microsoft.com/office/drawing/2014/main" id="{88DAF479-A61D-42FC-9964-4FE4D852C96B}"/>
              </a:ext>
            </a:extLst>
          </xdr:cNvPr>
          <xdr:cNvSpPr/>
        </xdr:nvSpPr>
        <xdr:spPr>
          <a:xfrm>
            <a:off x="6701118" y="1950428646"/>
            <a:ext cx="1402459" cy="180415"/>
          </a:xfrm>
          <a:prstGeom prst="rect">
            <a:avLst/>
          </a:prstGeom>
          <a:noFill/>
          <a:ln w="38100">
            <a:solidFill>
              <a:srgbClr val="00B05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337" name="Straight Arrow Connector 336">
            <a:extLst>
              <a:ext uri="{FF2B5EF4-FFF2-40B4-BE49-F238E27FC236}">
                <a16:creationId xmlns:a16="http://schemas.microsoft.com/office/drawing/2014/main" id="{D014941C-6DD2-47A3-AE04-ABAC85D84A9C}"/>
              </a:ext>
            </a:extLst>
          </xdr:cNvPr>
          <xdr:cNvCxnSpPr>
            <a:stCxn id="338" idx="3"/>
            <a:endCxn id="335" idx="1"/>
          </xdr:cNvCxnSpPr>
        </xdr:nvCxnSpPr>
        <xdr:spPr>
          <a:xfrm>
            <a:off x="2513463" y="1949200892"/>
            <a:ext cx="4187655" cy="1317962"/>
          </a:xfrm>
          <a:prstGeom prst="straightConnector1">
            <a:avLst/>
          </a:prstGeom>
          <a:ln w="63500">
            <a:solidFill>
              <a:srgbClr val="00B050">
                <a:alpha val="45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sp macro="" textlink="">
        <xdr:nvSpPr>
          <xdr:cNvPr id="338" name="Rectangle 337">
            <a:extLst>
              <a:ext uri="{FF2B5EF4-FFF2-40B4-BE49-F238E27FC236}">
                <a16:creationId xmlns:a16="http://schemas.microsoft.com/office/drawing/2014/main" id="{3D6CE82F-778E-47C8-ABCC-AC138C36247F}"/>
              </a:ext>
            </a:extLst>
          </xdr:cNvPr>
          <xdr:cNvSpPr/>
        </xdr:nvSpPr>
        <xdr:spPr>
          <a:xfrm>
            <a:off x="1142586" y="1948634283"/>
            <a:ext cx="1370877" cy="1133217"/>
          </a:xfrm>
          <a:prstGeom prst="rect">
            <a:avLst/>
          </a:prstGeom>
          <a:noFill/>
          <a:ln w="38100">
            <a:solidFill>
              <a:srgbClr val="00B05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9" name="Rectangle 338">
            <a:extLst>
              <a:ext uri="{FF2B5EF4-FFF2-40B4-BE49-F238E27FC236}">
                <a16:creationId xmlns:a16="http://schemas.microsoft.com/office/drawing/2014/main" id="{5C0657E3-D162-4705-8E8B-D91145AC7662}"/>
              </a:ext>
            </a:extLst>
          </xdr:cNvPr>
          <xdr:cNvSpPr/>
        </xdr:nvSpPr>
        <xdr:spPr>
          <a:xfrm>
            <a:off x="4932824" y="1948643550"/>
            <a:ext cx="774513" cy="1133217"/>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346" name="Straight Arrow Connector 345">
            <a:extLst>
              <a:ext uri="{FF2B5EF4-FFF2-40B4-BE49-F238E27FC236}">
                <a16:creationId xmlns:a16="http://schemas.microsoft.com/office/drawing/2014/main" id="{25E31129-7CE3-4227-8EF7-D8189CEFF00E}"/>
              </a:ext>
            </a:extLst>
          </xdr:cNvPr>
          <xdr:cNvCxnSpPr>
            <a:stCxn id="350" idx="0"/>
            <a:endCxn id="347" idx="1"/>
          </xdr:cNvCxnSpPr>
        </xdr:nvCxnSpPr>
        <xdr:spPr>
          <a:xfrm flipV="1">
            <a:off x="2886765" y="1950678581"/>
            <a:ext cx="3505157" cy="4429038"/>
          </a:xfrm>
          <a:prstGeom prst="straightConnector1">
            <a:avLst/>
          </a:prstGeom>
          <a:ln w="63500">
            <a:solidFill>
              <a:srgbClr val="0000CC">
                <a:alpha val="45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sp macro="" textlink="">
        <xdr:nvSpPr>
          <xdr:cNvPr id="347" name="Rectangle 346">
            <a:extLst>
              <a:ext uri="{FF2B5EF4-FFF2-40B4-BE49-F238E27FC236}">
                <a16:creationId xmlns:a16="http://schemas.microsoft.com/office/drawing/2014/main" id="{86611E90-48E2-4D6B-9268-20A341136918}"/>
              </a:ext>
            </a:extLst>
          </xdr:cNvPr>
          <xdr:cNvSpPr/>
        </xdr:nvSpPr>
        <xdr:spPr>
          <a:xfrm>
            <a:off x="6391922" y="1950588373"/>
            <a:ext cx="729847" cy="18041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0" name="Rectangle 349">
            <a:extLst>
              <a:ext uri="{FF2B5EF4-FFF2-40B4-BE49-F238E27FC236}">
                <a16:creationId xmlns:a16="http://schemas.microsoft.com/office/drawing/2014/main" id="{4978F247-1B9E-4716-903F-E2AD94AE9DBC}"/>
              </a:ext>
            </a:extLst>
          </xdr:cNvPr>
          <xdr:cNvSpPr/>
        </xdr:nvSpPr>
        <xdr:spPr>
          <a:xfrm>
            <a:off x="2521841" y="1955107619"/>
            <a:ext cx="729847" cy="18041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3" name="Rectangle 352">
            <a:extLst>
              <a:ext uri="{FF2B5EF4-FFF2-40B4-BE49-F238E27FC236}">
                <a16:creationId xmlns:a16="http://schemas.microsoft.com/office/drawing/2014/main" id="{EA2193D5-3C4E-4AB6-92F7-515624D13AAE}"/>
              </a:ext>
            </a:extLst>
          </xdr:cNvPr>
          <xdr:cNvSpPr/>
        </xdr:nvSpPr>
        <xdr:spPr>
          <a:xfrm>
            <a:off x="6383130" y="1950740773"/>
            <a:ext cx="729847" cy="180415"/>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354" name="Straight Arrow Connector 353">
            <a:extLst>
              <a:ext uri="{FF2B5EF4-FFF2-40B4-BE49-F238E27FC236}">
                <a16:creationId xmlns:a16="http://schemas.microsoft.com/office/drawing/2014/main" id="{640BAC65-3937-4DC4-A6B6-D755192A79A6}"/>
              </a:ext>
            </a:extLst>
          </xdr:cNvPr>
          <xdr:cNvCxnSpPr>
            <a:stCxn id="339" idx="2"/>
            <a:endCxn id="353" idx="1"/>
          </xdr:cNvCxnSpPr>
        </xdr:nvCxnSpPr>
        <xdr:spPr>
          <a:xfrm>
            <a:off x="5320081" y="1949776767"/>
            <a:ext cx="1063049" cy="1054214"/>
          </a:xfrm>
          <a:prstGeom prst="straightConnector1">
            <a:avLst/>
          </a:prstGeom>
          <a:ln w="63500">
            <a:solidFill>
              <a:srgbClr val="FF0000">
                <a:alpha val="45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sp macro="" textlink="">
        <xdr:nvSpPr>
          <xdr:cNvPr id="357" name="Rectangle 356">
            <a:extLst>
              <a:ext uri="{FF2B5EF4-FFF2-40B4-BE49-F238E27FC236}">
                <a16:creationId xmlns:a16="http://schemas.microsoft.com/office/drawing/2014/main" id="{7DB0FE77-1EE5-4DDF-B68E-12A8E69279FF}"/>
              </a:ext>
            </a:extLst>
          </xdr:cNvPr>
          <xdr:cNvSpPr/>
        </xdr:nvSpPr>
        <xdr:spPr>
          <a:xfrm>
            <a:off x="16162799" y="1948643550"/>
            <a:ext cx="1372726" cy="114300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8" name="Rectangle 357">
            <a:extLst>
              <a:ext uri="{FF2B5EF4-FFF2-40B4-BE49-F238E27FC236}">
                <a16:creationId xmlns:a16="http://schemas.microsoft.com/office/drawing/2014/main" id="{1BE158A6-ABE0-4F77-9484-6BE9589A052A}"/>
              </a:ext>
            </a:extLst>
          </xdr:cNvPr>
          <xdr:cNvSpPr/>
        </xdr:nvSpPr>
        <xdr:spPr>
          <a:xfrm>
            <a:off x="1675274" y="1952282100"/>
            <a:ext cx="1296526" cy="923925"/>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359" name="Straight Arrow Connector 358">
            <a:extLst>
              <a:ext uri="{FF2B5EF4-FFF2-40B4-BE49-F238E27FC236}">
                <a16:creationId xmlns:a16="http://schemas.microsoft.com/office/drawing/2014/main" id="{FEFAEA4F-0EE6-406A-86AA-398F2372D0B6}"/>
              </a:ext>
            </a:extLst>
          </xdr:cNvPr>
          <xdr:cNvCxnSpPr>
            <a:stCxn id="357" idx="1"/>
            <a:endCxn id="358" idx="3"/>
          </xdr:cNvCxnSpPr>
        </xdr:nvCxnSpPr>
        <xdr:spPr>
          <a:xfrm flipH="1">
            <a:off x="2971800" y="1949215050"/>
            <a:ext cx="13190999" cy="3529013"/>
          </a:xfrm>
          <a:prstGeom prst="straightConnector1">
            <a:avLst/>
          </a:prstGeom>
          <a:ln w="63500">
            <a:solidFill>
              <a:srgbClr val="FF0000">
                <a:alpha val="45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5</xdr:col>
      <xdr:colOff>0</xdr:colOff>
      <xdr:row>10590</xdr:row>
      <xdr:rowOff>0</xdr:rowOff>
    </xdr:from>
    <xdr:to>
      <xdr:col>70</xdr:col>
      <xdr:colOff>188928</xdr:colOff>
      <xdr:row>10717</xdr:row>
      <xdr:rowOff>130309</xdr:rowOff>
    </xdr:to>
    <xdr:pic>
      <xdr:nvPicPr>
        <xdr:cNvPr id="363" name="Picture 362">
          <a:extLst>
            <a:ext uri="{FF2B5EF4-FFF2-40B4-BE49-F238E27FC236}">
              <a16:creationId xmlns:a16="http://schemas.microsoft.com/office/drawing/2014/main" id="{8CFDDD2C-FC9A-4B51-EB90-139392F9D196}"/>
            </a:ext>
          </a:extLst>
        </xdr:cNvPr>
        <xdr:cNvPicPr>
          <a:picLocks noChangeAspect="1"/>
        </xdr:cNvPicPr>
      </xdr:nvPicPr>
      <xdr:blipFill>
        <a:blip xmlns:r="http://schemas.openxmlformats.org/officeDocument/2006/relationships" r:embed="rId307"/>
        <a:stretch>
          <a:fillRect/>
        </a:stretch>
      </xdr:blipFill>
      <xdr:spPr>
        <a:xfrm>
          <a:off x="952500" y="1960626000"/>
          <a:ext cx="12571428" cy="243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10723</xdr:row>
      <xdr:rowOff>0</xdr:rowOff>
    </xdr:from>
    <xdr:to>
      <xdr:col>33</xdr:col>
      <xdr:colOff>142190</xdr:colOff>
      <xdr:row>10736</xdr:row>
      <xdr:rowOff>75881</xdr:rowOff>
    </xdr:to>
    <xdr:pic>
      <xdr:nvPicPr>
        <xdr:cNvPr id="364" name="Picture 363">
          <a:extLst>
            <a:ext uri="{FF2B5EF4-FFF2-40B4-BE49-F238E27FC236}">
              <a16:creationId xmlns:a16="http://schemas.microsoft.com/office/drawing/2014/main" id="{E41E937B-32AD-8D91-D250-167BC2D98CE2}"/>
            </a:ext>
          </a:extLst>
        </xdr:cNvPr>
        <xdr:cNvPicPr>
          <a:picLocks noChangeAspect="1"/>
        </xdr:cNvPicPr>
      </xdr:nvPicPr>
      <xdr:blipFill>
        <a:blip xmlns:r="http://schemas.openxmlformats.org/officeDocument/2006/relationships" r:embed="rId308"/>
        <a:stretch>
          <a:fillRect/>
        </a:stretch>
      </xdr:blipFill>
      <xdr:spPr>
        <a:xfrm>
          <a:off x="952500" y="1985962500"/>
          <a:ext cx="5476190" cy="255238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10794</xdr:row>
      <xdr:rowOff>0</xdr:rowOff>
    </xdr:from>
    <xdr:to>
      <xdr:col>33</xdr:col>
      <xdr:colOff>56476</xdr:colOff>
      <xdr:row>10803</xdr:row>
      <xdr:rowOff>37881</xdr:rowOff>
    </xdr:to>
    <xdr:pic>
      <xdr:nvPicPr>
        <xdr:cNvPr id="365" name="Picture 364">
          <a:extLst>
            <a:ext uri="{FF2B5EF4-FFF2-40B4-BE49-F238E27FC236}">
              <a16:creationId xmlns:a16="http://schemas.microsoft.com/office/drawing/2014/main" id="{78EAA0FF-9728-5B5F-8438-14410973D21A}"/>
            </a:ext>
          </a:extLst>
        </xdr:cNvPr>
        <xdr:cNvPicPr>
          <a:picLocks noChangeAspect="1"/>
        </xdr:cNvPicPr>
      </xdr:nvPicPr>
      <xdr:blipFill>
        <a:blip xmlns:r="http://schemas.openxmlformats.org/officeDocument/2006/relationships" r:embed="rId309"/>
        <a:stretch>
          <a:fillRect/>
        </a:stretch>
      </xdr:blipFill>
      <xdr:spPr>
        <a:xfrm>
          <a:off x="952500" y="1989391500"/>
          <a:ext cx="5390476" cy="175238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10806</xdr:row>
      <xdr:rowOff>0</xdr:rowOff>
    </xdr:from>
    <xdr:to>
      <xdr:col>69</xdr:col>
      <xdr:colOff>17524</xdr:colOff>
      <xdr:row>10847</xdr:row>
      <xdr:rowOff>75214</xdr:rowOff>
    </xdr:to>
    <xdr:pic>
      <xdr:nvPicPr>
        <xdr:cNvPr id="369" name="Picture 368">
          <a:extLst>
            <a:ext uri="{FF2B5EF4-FFF2-40B4-BE49-F238E27FC236}">
              <a16:creationId xmlns:a16="http://schemas.microsoft.com/office/drawing/2014/main" id="{1F245977-DE4D-CABD-834D-47414A97865E}"/>
            </a:ext>
          </a:extLst>
        </xdr:cNvPr>
        <xdr:cNvPicPr>
          <a:picLocks noChangeAspect="1"/>
        </xdr:cNvPicPr>
      </xdr:nvPicPr>
      <xdr:blipFill>
        <a:blip xmlns:r="http://schemas.openxmlformats.org/officeDocument/2006/relationships" r:embed="rId310"/>
        <a:stretch>
          <a:fillRect/>
        </a:stretch>
      </xdr:blipFill>
      <xdr:spPr>
        <a:xfrm>
          <a:off x="952500" y="2001774000"/>
          <a:ext cx="12209524" cy="78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10914</xdr:row>
      <xdr:rowOff>0</xdr:rowOff>
    </xdr:from>
    <xdr:to>
      <xdr:col>46</xdr:col>
      <xdr:colOff>170452</xdr:colOff>
      <xdr:row>10955</xdr:row>
      <xdr:rowOff>84738</xdr:rowOff>
    </xdr:to>
    <xdr:pic>
      <xdr:nvPicPr>
        <xdr:cNvPr id="343" name="Picture 342">
          <a:extLst>
            <a:ext uri="{FF2B5EF4-FFF2-40B4-BE49-F238E27FC236}">
              <a16:creationId xmlns:a16="http://schemas.microsoft.com/office/drawing/2014/main" id="{29E6190A-A627-498E-958C-6E9429B676D0}"/>
            </a:ext>
          </a:extLst>
        </xdr:cNvPr>
        <xdr:cNvPicPr>
          <a:picLocks noChangeAspect="1"/>
        </xdr:cNvPicPr>
      </xdr:nvPicPr>
      <xdr:blipFill>
        <a:blip xmlns:r="http://schemas.openxmlformats.org/officeDocument/2006/relationships" r:embed="rId311"/>
        <a:stretch>
          <a:fillRect/>
        </a:stretch>
      </xdr:blipFill>
      <xdr:spPr>
        <a:xfrm>
          <a:off x="952500" y="2020062000"/>
          <a:ext cx="7980952" cy="7895238"/>
        </a:xfrm>
        <a:prstGeom prst="rect">
          <a:avLst/>
        </a:prstGeom>
        <a:effectLst>
          <a:outerShdw blurRad="63500" algn="ctr" rotWithShape="0">
            <a:srgbClr val="000000">
              <a:alpha val="95000"/>
            </a:srgbClr>
          </a:outerShdw>
        </a:effectLst>
      </xdr:spPr>
    </xdr:pic>
    <xdr:clientData/>
  </xdr:twoCellAnchor>
  <xdr:twoCellAnchor editAs="oneCell">
    <xdr:from>
      <xdr:col>49</xdr:col>
      <xdr:colOff>0</xdr:colOff>
      <xdr:row>10914</xdr:row>
      <xdr:rowOff>0</xdr:rowOff>
    </xdr:from>
    <xdr:to>
      <xdr:col>87</xdr:col>
      <xdr:colOff>189571</xdr:colOff>
      <xdr:row>10955</xdr:row>
      <xdr:rowOff>84738</xdr:rowOff>
    </xdr:to>
    <xdr:pic>
      <xdr:nvPicPr>
        <xdr:cNvPr id="349" name="Picture 348">
          <a:extLst>
            <a:ext uri="{FF2B5EF4-FFF2-40B4-BE49-F238E27FC236}">
              <a16:creationId xmlns:a16="http://schemas.microsoft.com/office/drawing/2014/main" id="{51D9E890-09C8-8D94-4261-C5A2BDDD1950}"/>
            </a:ext>
          </a:extLst>
        </xdr:cNvPr>
        <xdr:cNvPicPr>
          <a:picLocks noChangeAspect="1"/>
        </xdr:cNvPicPr>
      </xdr:nvPicPr>
      <xdr:blipFill>
        <a:blip xmlns:r="http://schemas.openxmlformats.org/officeDocument/2006/relationships" r:embed="rId312"/>
        <a:stretch>
          <a:fillRect/>
        </a:stretch>
      </xdr:blipFill>
      <xdr:spPr>
        <a:xfrm>
          <a:off x="9334500" y="2020062000"/>
          <a:ext cx="7428571" cy="7895238"/>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10965</xdr:row>
      <xdr:rowOff>0</xdr:rowOff>
    </xdr:from>
    <xdr:to>
      <xdr:col>39</xdr:col>
      <xdr:colOff>123024</xdr:colOff>
      <xdr:row>11017</xdr:row>
      <xdr:rowOff>94000</xdr:rowOff>
    </xdr:to>
    <xdr:pic>
      <xdr:nvPicPr>
        <xdr:cNvPr id="342" name="Picture 341">
          <a:extLst>
            <a:ext uri="{FF2B5EF4-FFF2-40B4-BE49-F238E27FC236}">
              <a16:creationId xmlns:a16="http://schemas.microsoft.com/office/drawing/2014/main" id="{C708355A-17B5-328C-B7FD-A80E3D7B3D9C}"/>
            </a:ext>
          </a:extLst>
        </xdr:cNvPr>
        <xdr:cNvPicPr>
          <a:picLocks noChangeAspect="1"/>
        </xdr:cNvPicPr>
      </xdr:nvPicPr>
      <xdr:blipFill>
        <a:blip xmlns:r="http://schemas.openxmlformats.org/officeDocument/2006/relationships" r:embed="rId313"/>
        <a:stretch>
          <a:fillRect/>
        </a:stretch>
      </xdr:blipFill>
      <xdr:spPr>
        <a:xfrm>
          <a:off x="1143000" y="2032063500"/>
          <a:ext cx="6409524" cy="10000000"/>
        </a:xfrm>
        <a:prstGeom prst="rect">
          <a:avLst/>
        </a:prstGeom>
        <a:effectLst>
          <a:outerShdw blurRad="63500" algn="ctr" rotWithShape="0">
            <a:srgbClr val="000000">
              <a:alpha val="95000"/>
            </a:srgbClr>
          </a:outerShdw>
        </a:effectLst>
      </xdr:spPr>
    </xdr:pic>
    <xdr:clientData/>
  </xdr:twoCellAnchor>
  <xdr:twoCellAnchor>
    <xdr:from>
      <xdr:col>6</xdr:col>
      <xdr:colOff>156882</xdr:colOff>
      <xdr:row>11171</xdr:row>
      <xdr:rowOff>179294</xdr:rowOff>
    </xdr:from>
    <xdr:to>
      <xdr:col>14</xdr:col>
      <xdr:colOff>39226</xdr:colOff>
      <xdr:row>11177</xdr:row>
      <xdr:rowOff>0</xdr:rowOff>
    </xdr:to>
    <xdr:sp macro="" textlink="">
      <xdr:nvSpPr>
        <xdr:cNvPr id="348" name="Rectangle 347">
          <a:extLst>
            <a:ext uri="{FF2B5EF4-FFF2-40B4-BE49-F238E27FC236}">
              <a16:creationId xmlns:a16="http://schemas.microsoft.com/office/drawing/2014/main" id="{FBC2E112-6DE6-41B5-94DD-454B12A24CC2}"/>
            </a:ext>
          </a:extLst>
        </xdr:cNvPr>
        <xdr:cNvSpPr/>
      </xdr:nvSpPr>
      <xdr:spPr>
        <a:xfrm>
          <a:off x="1299882" y="2043291794"/>
          <a:ext cx="1406344" cy="963706"/>
        </a:xfrm>
        <a:prstGeom prst="rect">
          <a:avLst/>
        </a:prstGeom>
        <a:noFill/>
        <a:ln w="38100">
          <a:solidFill>
            <a:srgbClr val="00B05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33618</xdr:colOff>
      <xdr:row>11189</xdr:row>
      <xdr:rowOff>179294</xdr:rowOff>
    </xdr:from>
    <xdr:to>
      <xdr:col>16</xdr:col>
      <xdr:colOff>168088</xdr:colOff>
      <xdr:row>11195</xdr:row>
      <xdr:rowOff>0</xdr:rowOff>
    </xdr:to>
    <xdr:sp macro="" textlink="">
      <xdr:nvSpPr>
        <xdr:cNvPr id="351" name="Rectangle 350">
          <a:extLst>
            <a:ext uri="{FF2B5EF4-FFF2-40B4-BE49-F238E27FC236}">
              <a16:creationId xmlns:a16="http://schemas.microsoft.com/office/drawing/2014/main" id="{186D33B9-3A41-4D7E-B02D-D699DD84133E}"/>
            </a:ext>
          </a:extLst>
        </xdr:cNvPr>
        <xdr:cNvSpPr/>
      </xdr:nvSpPr>
      <xdr:spPr>
        <a:xfrm>
          <a:off x="1557618" y="2048625794"/>
          <a:ext cx="1658470" cy="963706"/>
        </a:xfrm>
        <a:prstGeom prst="rect">
          <a:avLst/>
        </a:prstGeom>
        <a:noFill/>
        <a:ln w="38100">
          <a:solidFill>
            <a:srgbClr val="00B05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98054</xdr:colOff>
      <xdr:row>11177</xdr:row>
      <xdr:rowOff>0</xdr:rowOff>
    </xdr:from>
    <xdr:to>
      <xdr:col>12</xdr:col>
      <xdr:colOff>100853</xdr:colOff>
      <xdr:row>11189</xdr:row>
      <xdr:rowOff>179294</xdr:rowOff>
    </xdr:to>
    <xdr:cxnSp macro="">
      <xdr:nvCxnSpPr>
        <xdr:cNvPr id="352" name="Straight Arrow Connector 351">
          <a:extLst>
            <a:ext uri="{FF2B5EF4-FFF2-40B4-BE49-F238E27FC236}">
              <a16:creationId xmlns:a16="http://schemas.microsoft.com/office/drawing/2014/main" id="{1FD98FEC-148E-467F-97C0-B2FC8B78E325}"/>
            </a:ext>
          </a:extLst>
        </xdr:cNvPr>
        <xdr:cNvCxnSpPr>
          <a:stCxn id="348" idx="2"/>
          <a:endCxn id="351" idx="0"/>
        </xdr:cNvCxnSpPr>
      </xdr:nvCxnSpPr>
      <xdr:spPr>
        <a:xfrm>
          <a:off x="2003054" y="2044255500"/>
          <a:ext cx="383799" cy="4370294"/>
        </a:xfrm>
        <a:prstGeom prst="straightConnector1">
          <a:avLst/>
        </a:prstGeom>
        <a:ln w="63500">
          <a:solidFill>
            <a:srgbClr val="00B050">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141194</xdr:colOff>
      <xdr:row>11171</xdr:row>
      <xdr:rowOff>174812</xdr:rowOff>
    </xdr:from>
    <xdr:to>
      <xdr:col>49</xdr:col>
      <xdr:colOff>23538</xdr:colOff>
      <xdr:row>11176</xdr:row>
      <xdr:rowOff>186018</xdr:rowOff>
    </xdr:to>
    <xdr:sp macro="" textlink="">
      <xdr:nvSpPr>
        <xdr:cNvPr id="371" name="Rectangle 370">
          <a:extLst>
            <a:ext uri="{FF2B5EF4-FFF2-40B4-BE49-F238E27FC236}">
              <a16:creationId xmlns:a16="http://schemas.microsoft.com/office/drawing/2014/main" id="{8B20E7D7-C65F-4644-86CF-88B3361B5D23}"/>
            </a:ext>
          </a:extLst>
        </xdr:cNvPr>
        <xdr:cNvSpPr/>
      </xdr:nvSpPr>
      <xdr:spPr>
        <a:xfrm>
          <a:off x="7951694" y="2043287312"/>
          <a:ext cx="1406344" cy="9637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73960</xdr:colOff>
      <xdr:row>11189</xdr:row>
      <xdr:rowOff>186018</xdr:rowOff>
    </xdr:from>
    <xdr:to>
      <xdr:col>30</xdr:col>
      <xdr:colOff>179294</xdr:colOff>
      <xdr:row>11195</xdr:row>
      <xdr:rowOff>6724</xdr:rowOff>
    </xdr:to>
    <xdr:sp macro="" textlink="">
      <xdr:nvSpPr>
        <xdr:cNvPr id="372" name="Rectangle 371">
          <a:extLst>
            <a:ext uri="{FF2B5EF4-FFF2-40B4-BE49-F238E27FC236}">
              <a16:creationId xmlns:a16="http://schemas.microsoft.com/office/drawing/2014/main" id="{07F2B434-AFBA-452B-8BAC-5C7095A470C5}"/>
            </a:ext>
          </a:extLst>
        </xdr:cNvPr>
        <xdr:cNvSpPr/>
      </xdr:nvSpPr>
      <xdr:spPr>
        <a:xfrm>
          <a:off x="4455460" y="2048632518"/>
          <a:ext cx="1438834" cy="9637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31377</xdr:colOff>
      <xdr:row>11176</xdr:row>
      <xdr:rowOff>186018</xdr:rowOff>
    </xdr:from>
    <xdr:to>
      <xdr:col>45</xdr:col>
      <xdr:colOff>82366</xdr:colOff>
      <xdr:row>11189</xdr:row>
      <xdr:rowOff>186018</xdr:rowOff>
    </xdr:to>
    <xdr:cxnSp macro="">
      <xdr:nvCxnSpPr>
        <xdr:cNvPr id="373" name="Straight Arrow Connector 372">
          <a:extLst>
            <a:ext uri="{FF2B5EF4-FFF2-40B4-BE49-F238E27FC236}">
              <a16:creationId xmlns:a16="http://schemas.microsoft.com/office/drawing/2014/main" id="{C7B7AC97-A0F6-4D41-BB98-4EBBAE790F37}"/>
            </a:ext>
          </a:extLst>
        </xdr:cNvPr>
        <xdr:cNvCxnSpPr>
          <a:stCxn id="371" idx="2"/>
          <a:endCxn id="372" idx="0"/>
        </xdr:cNvCxnSpPr>
      </xdr:nvCxnSpPr>
      <xdr:spPr>
        <a:xfrm flipH="1">
          <a:off x="5174877" y="2044251018"/>
          <a:ext cx="3479989" cy="4381500"/>
        </a:xfrm>
        <a:prstGeom prst="straightConnector1">
          <a:avLst/>
        </a:prstGeom>
        <a:ln w="63500">
          <a:solidFill>
            <a:srgbClr val="FF0000">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179294</xdr:colOff>
      <xdr:row>11171</xdr:row>
      <xdr:rowOff>179294</xdr:rowOff>
    </xdr:from>
    <xdr:to>
      <xdr:col>38</xdr:col>
      <xdr:colOff>156882</xdr:colOff>
      <xdr:row>11177</xdr:row>
      <xdr:rowOff>0</xdr:rowOff>
    </xdr:to>
    <xdr:sp macro="" textlink="">
      <xdr:nvSpPr>
        <xdr:cNvPr id="376" name="Rectangle 375">
          <a:extLst>
            <a:ext uri="{FF2B5EF4-FFF2-40B4-BE49-F238E27FC236}">
              <a16:creationId xmlns:a16="http://schemas.microsoft.com/office/drawing/2014/main" id="{E1A0DCF0-039A-47C1-844D-F61052AD7600}"/>
            </a:ext>
          </a:extLst>
        </xdr:cNvPr>
        <xdr:cNvSpPr/>
      </xdr:nvSpPr>
      <xdr:spPr>
        <a:xfrm>
          <a:off x="6656294" y="2043291794"/>
          <a:ext cx="739588" cy="9637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33622</xdr:colOff>
      <xdr:row>11189</xdr:row>
      <xdr:rowOff>179294</xdr:rowOff>
    </xdr:from>
    <xdr:to>
      <xdr:col>42</xdr:col>
      <xdr:colOff>22412</xdr:colOff>
      <xdr:row>11195</xdr:row>
      <xdr:rowOff>0</xdr:rowOff>
    </xdr:to>
    <xdr:sp macro="" textlink="">
      <xdr:nvSpPr>
        <xdr:cNvPr id="377" name="Rectangle 376">
          <a:extLst>
            <a:ext uri="{FF2B5EF4-FFF2-40B4-BE49-F238E27FC236}">
              <a16:creationId xmlns:a16="http://schemas.microsoft.com/office/drawing/2014/main" id="{F9646DC4-5941-4621-81D0-2F4C82FAE81C}"/>
            </a:ext>
          </a:extLst>
        </xdr:cNvPr>
        <xdr:cNvSpPr/>
      </xdr:nvSpPr>
      <xdr:spPr>
        <a:xfrm>
          <a:off x="7272622" y="2048625794"/>
          <a:ext cx="750790" cy="9637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168088</xdr:colOff>
      <xdr:row>11177</xdr:row>
      <xdr:rowOff>0</xdr:rowOff>
    </xdr:from>
    <xdr:to>
      <xdr:col>40</xdr:col>
      <xdr:colOff>28017</xdr:colOff>
      <xdr:row>11189</xdr:row>
      <xdr:rowOff>179294</xdr:rowOff>
    </xdr:to>
    <xdr:cxnSp macro="">
      <xdr:nvCxnSpPr>
        <xdr:cNvPr id="378" name="Straight Arrow Connector 377">
          <a:extLst>
            <a:ext uri="{FF2B5EF4-FFF2-40B4-BE49-F238E27FC236}">
              <a16:creationId xmlns:a16="http://schemas.microsoft.com/office/drawing/2014/main" id="{768EE4CE-1301-4E7D-8C4D-172E461A4B2A}"/>
            </a:ext>
          </a:extLst>
        </xdr:cNvPr>
        <xdr:cNvCxnSpPr>
          <a:stCxn id="376" idx="2"/>
          <a:endCxn id="377" idx="0"/>
        </xdr:cNvCxnSpPr>
      </xdr:nvCxnSpPr>
      <xdr:spPr>
        <a:xfrm>
          <a:off x="7026088" y="2044255500"/>
          <a:ext cx="621929" cy="4370294"/>
        </a:xfrm>
        <a:prstGeom prst="straightConnector1">
          <a:avLst/>
        </a:prstGeom>
        <a:ln w="63500">
          <a:solidFill>
            <a:srgbClr val="FF0000">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145674</xdr:colOff>
      <xdr:row>11171</xdr:row>
      <xdr:rowOff>179294</xdr:rowOff>
    </xdr:from>
    <xdr:to>
      <xdr:col>34</xdr:col>
      <xdr:colOff>28018</xdr:colOff>
      <xdr:row>11177</xdr:row>
      <xdr:rowOff>0</xdr:rowOff>
    </xdr:to>
    <xdr:sp macro="" textlink="">
      <xdr:nvSpPr>
        <xdr:cNvPr id="380" name="Rectangle 379">
          <a:extLst>
            <a:ext uri="{FF2B5EF4-FFF2-40B4-BE49-F238E27FC236}">
              <a16:creationId xmlns:a16="http://schemas.microsoft.com/office/drawing/2014/main" id="{CFB3770A-2379-46FD-B353-D70D1835137D}"/>
            </a:ext>
          </a:extLst>
        </xdr:cNvPr>
        <xdr:cNvSpPr/>
      </xdr:nvSpPr>
      <xdr:spPr>
        <a:xfrm>
          <a:off x="5098674" y="2043291794"/>
          <a:ext cx="1406344" cy="963706"/>
        </a:xfrm>
        <a:prstGeom prst="rect">
          <a:avLst/>
        </a:prstGeom>
        <a:noFill/>
        <a:ln w="38100">
          <a:solidFill>
            <a:srgbClr val="0000FF"/>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179301</xdr:colOff>
      <xdr:row>11189</xdr:row>
      <xdr:rowOff>179294</xdr:rowOff>
    </xdr:from>
    <xdr:to>
      <xdr:col>56</xdr:col>
      <xdr:colOff>78441</xdr:colOff>
      <xdr:row>11195</xdr:row>
      <xdr:rowOff>0</xdr:rowOff>
    </xdr:to>
    <xdr:sp macro="" textlink="">
      <xdr:nvSpPr>
        <xdr:cNvPr id="381" name="Rectangle 380">
          <a:extLst>
            <a:ext uri="{FF2B5EF4-FFF2-40B4-BE49-F238E27FC236}">
              <a16:creationId xmlns:a16="http://schemas.microsoft.com/office/drawing/2014/main" id="{D62744A0-B4FA-49BD-9581-C3176AAD25B5}"/>
            </a:ext>
          </a:extLst>
        </xdr:cNvPr>
        <xdr:cNvSpPr/>
      </xdr:nvSpPr>
      <xdr:spPr>
        <a:xfrm>
          <a:off x="9323301" y="2048625794"/>
          <a:ext cx="1423140" cy="963706"/>
        </a:xfrm>
        <a:prstGeom prst="rect">
          <a:avLst/>
        </a:prstGeom>
        <a:noFill/>
        <a:ln w="38100">
          <a:solidFill>
            <a:srgbClr val="0000FF"/>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86846</xdr:colOff>
      <xdr:row>11177</xdr:row>
      <xdr:rowOff>0</xdr:rowOff>
    </xdr:from>
    <xdr:to>
      <xdr:col>52</xdr:col>
      <xdr:colOff>128871</xdr:colOff>
      <xdr:row>11189</xdr:row>
      <xdr:rowOff>179294</xdr:rowOff>
    </xdr:to>
    <xdr:cxnSp macro="">
      <xdr:nvCxnSpPr>
        <xdr:cNvPr id="382" name="Straight Arrow Connector 381">
          <a:extLst>
            <a:ext uri="{FF2B5EF4-FFF2-40B4-BE49-F238E27FC236}">
              <a16:creationId xmlns:a16="http://schemas.microsoft.com/office/drawing/2014/main" id="{F060A351-CDCB-476A-8630-EF08E8785B15}"/>
            </a:ext>
          </a:extLst>
        </xdr:cNvPr>
        <xdr:cNvCxnSpPr>
          <a:stCxn id="380" idx="2"/>
          <a:endCxn id="381" idx="0"/>
        </xdr:cNvCxnSpPr>
      </xdr:nvCxnSpPr>
      <xdr:spPr>
        <a:xfrm>
          <a:off x="5801846" y="2044255500"/>
          <a:ext cx="4233025" cy="4370294"/>
        </a:xfrm>
        <a:prstGeom prst="straightConnector1">
          <a:avLst/>
        </a:prstGeom>
        <a:ln w="63500">
          <a:solidFill>
            <a:srgbClr val="0000FF">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168089</xdr:colOff>
      <xdr:row>11172</xdr:row>
      <xdr:rowOff>0</xdr:rowOff>
    </xdr:from>
    <xdr:to>
      <xdr:col>85</xdr:col>
      <xdr:colOff>134471</xdr:colOff>
      <xdr:row>11177</xdr:row>
      <xdr:rowOff>11206</xdr:rowOff>
    </xdr:to>
    <xdr:sp macro="" textlink="">
      <xdr:nvSpPr>
        <xdr:cNvPr id="384" name="Rectangle 383">
          <a:extLst>
            <a:ext uri="{FF2B5EF4-FFF2-40B4-BE49-F238E27FC236}">
              <a16:creationId xmlns:a16="http://schemas.microsoft.com/office/drawing/2014/main" id="{1A4B0437-4DD4-4706-8B67-A85BDEFABD35}"/>
            </a:ext>
          </a:extLst>
        </xdr:cNvPr>
        <xdr:cNvSpPr/>
      </xdr:nvSpPr>
      <xdr:spPr>
        <a:xfrm>
          <a:off x="15598589" y="2043303000"/>
          <a:ext cx="728382" cy="963706"/>
        </a:xfrm>
        <a:prstGeom prst="rect">
          <a:avLst/>
        </a:prstGeom>
        <a:noFill/>
        <a:ln w="38100">
          <a:solidFill>
            <a:srgbClr val="0000FF"/>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33616</xdr:colOff>
      <xdr:row>11190</xdr:row>
      <xdr:rowOff>0</xdr:rowOff>
    </xdr:from>
    <xdr:to>
      <xdr:col>68</xdr:col>
      <xdr:colOff>78442</xdr:colOff>
      <xdr:row>11195</xdr:row>
      <xdr:rowOff>11206</xdr:rowOff>
    </xdr:to>
    <xdr:sp macro="" textlink="">
      <xdr:nvSpPr>
        <xdr:cNvPr id="385" name="Rectangle 384">
          <a:extLst>
            <a:ext uri="{FF2B5EF4-FFF2-40B4-BE49-F238E27FC236}">
              <a16:creationId xmlns:a16="http://schemas.microsoft.com/office/drawing/2014/main" id="{1B88D512-EF77-44A9-8F78-054466027689}"/>
            </a:ext>
          </a:extLst>
        </xdr:cNvPr>
        <xdr:cNvSpPr/>
      </xdr:nvSpPr>
      <xdr:spPr>
        <a:xfrm>
          <a:off x="12225616" y="2048637000"/>
          <a:ext cx="806826" cy="963706"/>
        </a:xfrm>
        <a:prstGeom prst="rect">
          <a:avLst/>
        </a:prstGeom>
        <a:noFill/>
        <a:ln w="38100">
          <a:solidFill>
            <a:srgbClr val="0000FF"/>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56029</xdr:colOff>
      <xdr:row>11177</xdr:row>
      <xdr:rowOff>11206</xdr:rowOff>
    </xdr:from>
    <xdr:to>
      <xdr:col>83</xdr:col>
      <xdr:colOff>151280</xdr:colOff>
      <xdr:row>11190</xdr:row>
      <xdr:rowOff>0</xdr:rowOff>
    </xdr:to>
    <xdr:cxnSp macro="">
      <xdr:nvCxnSpPr>
        <xdr:cNvPr id="386" name="Straight Arrow Connector 385">
          <a:extLst>
            <a:ext uri="{FF2B5EF4-FFF2-40B4-BE49-F238E27FC236}">
              <a16:creationId xmlns:a16="http://schemas.microsoft.com/office/drawing/2014/main" id="{30C08C0C-4DCE-41A7-BB7B-CCFFEF477F0A}"/>
            </a:ext>
          </a:extLst>
        </xdr:cNvPr>
        <xdr:cNvCxnSpPr>
          <a:stCxn id="384" idx="2"/>
          <a:endCxn id="385" idx="0"/>
        </xdr:cNvCxnSpPr>
      </xdr:nvCxnSpPr>
      <xdr:spPr>
        <a:xfrm flipH="1">
          <a:off x="12629029" y="2044266706"/>
          <a:ext cx="3333751" cy="4370294"/>
        </a:xfrm>
        <a:prstGeom prst="straightConnector1">
          <a:avLst/>
        </a:prstGeom>
        <a:ln w="63500">
          <a:solidFill>
            <a:srgbClr val="0000FF">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163606</xdr:colOff>
      <xdr:row>11216</xdr:row>
      <xdr:rowOff>174812</xdr:rowOff>
    </xdr:from>
    <xdr:to>
      <xdr:col>12</xdr:col>
      <xdr:colOff>45950</xdr:colOff>
      <xdr:row>11221</xdr:row>
      <xdr:rowOff>186018</xdr:rowOff>
    </xdr:to>
    <xdr:sp macro="" textlink="">
      <xdr:nvSpPr>
        <xdr:cNvPr id="388" name="Rectangle 387">
          <a:extLst>
            <a:ext uri="{FF2B5EF4-FFF2-40B4-BE49-F238E27FC236}">
              <a16:creationId xmlns:a16="http://schemas.microsoft.com/office/drawing/2014/main" id="{28223239-D5D0-4D24-AADC-BAC3444DE1E7}"/>
            </a:ext>
          </a:extLst>
        </xdr:cNvPr>
        <xdr:cNvSpPr/>
      </xdr:nvSpPr>
      <xdr:spPr>
        <a:xfrm>
          <a:off x="925606" y="2051859812"/>
          <a:ext cx="1406344" cy="963706"/>
        </a:xfrm>
        <a:prstGeom prst="rect">
          <a:avLst/>
        </a:prstGeom>
        <a:noFill/>
        <a:ln w="38100">
          <a:solidFill>
            <a:srgbClr val="00B05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62755</xdr:colOff>
      <xdr:row>11225</xdr:row>
      <xdr:rowOff>17931</xdr:rowOff>
    </xdr:from>
    <xdr:to>
      <xdr:col>47</xdr:col>
      <xdr:colOff>6725</xdr:colOff>
      <xdr:row>11226</xdr:row>
      <xdr:rowOff>11206</xdr:rowOff>
    </xdr:to>
    <xdr:sp macro="" textlink="">
      <xdr:nvSpPr>
        <xdr:cNvPr id="389" name="Rectangle 388">
          <a:extLst>
            <a:ext uri="{FF2B5EF4-FFF2-40B4-BE49-F238E27FC236}">
              <a16:creationId xmlns:a16="http://schemas.microsoft.com/office/drawing/2014/main" id="{DFEA4486-64E2-4ED2-A3E3-B4799FE9450E}"/>
            </a:ext>
          </a:extLst>
        </xdr:cNvPr>
        <xdr:cNvSpPr/>
      </xdr:nvSpPr>
      <xdr:spPr>
        <a:xfrm>
          <a:off x="7301755" y="2053417431"/>
          <a:ext cx="1658470" cy="183775"/>
        </a:xfrm>
        <a:prstGeom prst="rect">
          <a:avLst/>
        </a:prstGeom>
        <a:noFill/>
        <a:ln w="25400">
          <a:solidFill>
            <a:srgbClr val="00B050"/>
          </a:solidFill>
          <a:prstDash val="solid"/>
        </a:ln>
        <a:effectLst>
          <a:outerShdw blurRad="38100" algn="tl" rotWithShape="0">
            <a:prstClr val="black">
              <a:alpha val="9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45950</xdr:colOff>
      <xdr:row>11219</xdr:row>
      <xdr:rowOff>85165</xdr:rowOff>
    </xdr:from>
    <xdr:to>
      <xdr:col>38</xdr:col>
      <xdr:colOff>62755</xdr:colOff>
      <xdr:row>11225</xdr:row>
      <xdr:rowOff>109819</xdr:rowOff>
    </xdr:to>
    <xdr:cxnSp macro="">
      <xdr:nvCxnSpPr>
        <xdr:cNvPr id="390" name="Straight Arrow Connector 389">
          <a:extLst>
            <a:ext uri="{FF2B5EF4-FFF2-40B4-BE49-F238E27FC236}">
              <a16:creationId xmlns:a16="http://schemas.microsoft.com/office/drawing/2014/main" id="{435F32B3-B078-4F00-B1BA-1BA8FE85342F}"/>
            </a:ext>
          </a:extLst>
        </xdr:cNvPr>
        <xdr:cNvCxnSpPr>
          <a:stCxn id="388" idx="3"/>
          <a:endCxn id="389" idx="1"/>
        </xdr:cNvCxnSpPr>
      </xdr:nvCxnSpPr>
      <xdr:spPr>
        <a:xfrm>
          <a:off x="2331950" y="2052341665"/>
          <a:ext cx="4969805" cy="1167654"/>
        </a:xfrm>
        <a:prstGeom prst="straightConnector1">
          <a:avLst/>
        </a:prstGeom>
        <a:ln w="63500">
          <a:solidFill>
            <a:schemeClr val="accent6">
              <a:lumMod val="50000"/>
              <a:alpha val="34000"/>
            </a:scheme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159124</xdr:colOff>
      <xdr:row>11216</xdr:row>
      <xdr:rowOff>181536</xdr:rowOff>
    </xdr:from>
    <xdr:to>
      <xdr:col>52</xdr:col>
      <xdr:colOff>168088</xdr:colOff>
      <xdr:row>11222</xdr:row>
      <xdr:rowOff>2242</xdr:rowOff>
    </xdr:to>
    <xdr:sp macro="" textlink="">
      <xdr:nvSpPr>
        <xdr:cNvPr id="396" name="Rectangle 395">
          <a:extLst>
            <a:ext uri="{FF2B5EF4-FFF2-40B4-BE49-F238E27FC236}">
              <a16:creationId xmlns:a16="http://schemas.microsoft.com/office/drawing/2014/main" id="{F4A2EEC6-D424-4273-A657-772C9C574352}"/>
            </a:ext>
          </a:extLst>
        </xdr:cNvPr>
        <xdr:cNvSpPr/>
      </xdr:nvSpPr>
      <xdr:spPr>
        <a:xfrm>
          <a:off x="9303124" y="2051866536"/>
          <a:ext cx="770964" cy="963706"/>
        </a:xfrm>
        <a:prstGeom prst="rect">
          <a:avLst/>
        </a:prstGeom>
        <a:noFill/>
        <a:ln w="38100">
          <a:solidFill>
            <a:srgbClr val="FF000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58273</xdr:colOff>
      <xdr:row>11227</xdr:row>
      <xdr:rowOff>13448</xdr:rowOff>
    </xdr:from>
    <xdr:to>
      <xdr:col>43</xdr:col>
      <xdr:colOff>14954</xdr:colOff>
      <xdr:row>11228</xdr:row>
      <xdr:rowOff>6723</xdr:rowOff>
    </xdr:to>
    <xdr:sp macro="" textlink="">
      <xdr:nvSpPr>
        <xdr:cNvPr id="397" name="Rectangle 396">
          <a:extLst>
            <a:ext uri="{FF2B5EF4-FFF2-40B4-BE49-F238E27FC236}">
              <a16:creationId xmlns:a16="http://schemas.microsoft.com/office/drawing/2014/main" id="{09FB9A9E-BD0C-4311-93D0-0A093CB23058}"/>
            </a:ext>
          </a:extLst>
        </xdr:cNvPr>
        <xdr:cNvSpPr/>
      </xdr:nvSpPr>
      <xdr:spPr>
        <a:xfrm>
          <a:off x="7297273" y="2053793948"/>
          <a:ext cx="909181" cy="183775"/>
        </a:xfrm>
        <a:prstGeom prst="rect">
          <a:avLst/>
        </a:prstGeom>
        <a:noFill/>
        <a:ln w="25400">
          <a:solidFill>
            <a:srgbClr val="FF0000"/>
          </a:solidFill>
          <a:prstDash val="solid"/>
        </a:ln>
        <a:effectLst>
          <a:outerShdw blurRad="38100" algn="tl" rotWithShape="0">
            <a:prstClr val="black">
              <a:alpha val="9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14954</xdr:colOff>
      <xdr:row>11222</xdr:row>
      <xdr:rowOff>2242</xdr:rowOff>
    </xdr:from>
    <xdr:to>
      <xdr:col>50</xdr:col>
      <xdr:colOff>163606</xdr:colOff>
      <xdr:row>11227</xdr:row>
      <xdr:rowOff>105336</xdr:rowOff>
    </xdr:to>
    <xdr:cxnSp macro="">
      <xdr:nvCxnSpPr>
        <xdr:cNvPr id="398" name="Straight Arrow Connector 397">
          <a:extLst>
            <a:ext uri="{FF2B5EF4-FFF2-40B4-BE49-F238E27FC236}">
              <a16:creationId xmlns:a16="http://schemas.microsoft.com/office/drawing/2014/main" id="{F9C07E61-A453-4507-A65C-578F9CE6A34C}"/>
            </a:ext>
          </a:extLst>
        </xdr:cNvPr>
        <xdr:cNvCxnSpPr>
          <a:stCxn id="396" idx="2"/>
          <a:endCxn id="397" idx="3"/>
        </xdr:cNvCxnSpPr>
      </xdr:nvCxnSpPr>
      <xdr:spPr>
        <a:xfrm flipH="1">
          <a:off x="8206454" y="2052830242"/>
          <a:ext cx="1482152" cy="1055594"/>
        </a:xfrm>
        <a:prstGeom prst="straightConnector1">
          <a:avLst/>
        </a:prstGeom>
        <a:ln w="63500">
          <a:solidFill>
            <a:srgbClr val="FF0000">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154652</xdr:colOff>
      <xdr:row>11216</xdr:row>
      <xdr:rowOff>177054</xdr:rowOff>
    </xdr:from>
    <xdr:to>
      <xdr:col>88</xdr:col>
      <xdr:colOff>145676</xdr:colOff>
      <xdr:row>11221</xdr:row>
      <xdr:rowOff>188260</xdr:rowOff>
    </xdr:to>
    <xdr:sp macro="" textlink="">
      <xdr:nvSpPr>
        <xdr:cNvPr id="402" name="Rectangle 401">
          <a:extLst>
            <a:ext uri="{FF2B5EF4-FFF2-40B4-BE49-F238E27FC236}">
              <a16:creationId xmlns:a16="http://schemas.microsoft.com/office/drawing/2014/main" id="{9C861B7D-FE9F-456A-8D4C-6085BABDAA7D}"/>
            </a:ext>
          </a:extLst>
        </xdr:cNvPr>
        <xdr:cNvSpPr/>
      </xdr:nvSpPr>
      <xdr:spPr>
        <a:xfrm>
          <a:off x="15585152" y="2051862054"/>
          <a:ext cx="1324524" cy="963706"/>
        </a:xfrm>
        <a:prstGeom prst="rect">
          <a:avLst/>
        </a:prstGeom>
        <a:noFill/>
        <a:ln w="38100">
          <a:solidFill>
            <a:srgbClr val="0000FF"/>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53801</xdr:colOff>
      <xdr:row>11225</xdr:row>
      <xdr:rowOff>188260</xdr:rowOff>
    </xdr:from>
    <xdr:to>
      <xdr:col>43</xdr:col>
      <xdr:colOff>19707</xdr:colOff>
      <xdr:row>11226</xdr:row>
      <xdr:rowOff>181535</xdr:rowOff>
    </xdr:to>
    <xdr:sp macro="" textlink="">
      <xdr:nvSpPr>
        <xdr:cNvPr id="403" name="Rectangle 402">
          <a:extLst>
            <a:ext uri="{FF2B5EF4-FFF2-40B4-BE49-F238E27FC236}">
              <a16:creationId xmlns:a16="http://schemas.microsoft.com/office/drawing/2014/main" id="{E85398D5-6764-4EF6-9238-D90C6948687C}"/>
            </a:ext>
          </a:extLst>
        </xdr:cNvPr>
        <xdr:cNvSpPr/>
      </xdr:nvSpPr>
      <xdr:spPr>
        <a:xfrm>
          <a:off x="7292801" y="2053587760"/>
          <a:ext cx="918406" cy="183775"/>
        </a:xfrm>
        <a:prstGeom prst="rect">
          <a:avLst/>
        </a:prstGeom>
        <a:noFill/>
        <a:ln w="25400">
          <a:solidFill>
            <a:srgbClr val="0000FF"/>
          </a:solidFill>
          <a:prstDash val="solid"/>
        </a:ln>
        <a:effectLst>
          <a:outerShdw blurRad="38100" algn="tl" rotWithShape="0">
            <a:prstClr val="black">
              <a:alpha val="9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19707</xdr:colOff>
      <xdr:row>11219</xdr:row>
      <xdr:rowOff>87407</xdr:rowOff>
    </xdr:from>
    <xdr:to>
      <xdr:col>81</xdr:col>
      <xdr:colOff>154652</xdr:colOff>
      <xdr:row>11226</xdr:row>
      <xdr:rowOff>89648</xdr:rowOff>
    </xdr:to>
    <xdr:cxnSp macro="">
      <xdr:nvCxnSpPr>
        <xdr:cNvPr id="404" name="Straight Arrow Connector 403">
          <a:extLst>
            <a:ext uri="{FF2B5EF4-FFF2-40B4-BE49-F238E27FC236}">
              <a16:creationId xmlns:a16="http://schemas.microsoft.com/office/drawing/2014/main" id="{57D808DE-F063-4B48-84E2-C5EB764D31A9}"/>
            </a:ext>
          </a:extLst>
        </xdr:cNvPr>
        <xdr:cNvCxnSpPr>
          <a:stCxn id="402" idx="1"/>
          <a:endCxn id="403" idx="3"/>
        </xdr:cNvCxnSpPr>
      </xdr:nvCxnSpPr>
      <xdr:spPr>
        <a:xfrm flipH="1">
          <a:off x="8211207" y="2052343907"/>
          <a:ext cx="7373945" cy="1335741"/>
        </a:xfrm>
        <a:prstGeom prst="straightConnector1">
          <a:avLst/>
        </a:prstGeom>
        <a:ln w="63500">
          <a:solidFill>
            <a:srgbClr val="0000FF">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0</xdr:colOff>
      <xdr:row>11260</xdr:row>
      <xdr:rowOff>0</xdr:rowOff>
    </xdr:from>
    <xdr:to>
      <xdr:col>34</xdr:col>
      <xdr:colOff>123143</xdr:colOff>
      <xdr:row>11269</xdr:row>
      <xdr:rowOff>190262</xdr:rowOff>
    </xdr:to>
    <xdr:pic>
      <xdr:nvPicPr>
        <xdr:cNvPr id="355" name="Picture 354">
          <a:extLst>
            <a:ext uri="{FF2B5EF4-FFF2-40B4-BE49-F238E27FC236}">
              <a16:creationId xmlns:a16="http://schemas.microsoft.com/office/drawing/2014/main" id="{DE3B17AB-2EB2-3B31-E27D-1949D46F6381}"/>
            </a:ext>
          </a:extLst>
        </xdr:cNvPr>
        <xdr:cNvPicPr>
          <a:picLocks noChangeAspect="1"/>
        </xdr:cNvPicPr>
      </xdr:nvPicPr>
      <xdr:blipFill>
        <a:blip xmlns:r="http://schemas.openxmlformats.org/officeDocument/2006/relationships" r:embed="rId314"/>
        <a:stretch>
          <a:fillRect/>
        </a:stretch>
      </xdr:blipFill>
      <xdr:spPr>
        <a:xfrm>
          <a:off x="1143000" y="2056066500"/>
          <a:ext cx="5457143" cy="1904762"/>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11277</xdr:row>
      <xdr:rowOff>0</xdr:rowOff>
    </xdr:from>
    <xdr:to>
      <xdr:col>34</xdr:col>
      <xdr:colOff>85048</xdr:colOff>
      <xdr:row>11287</xdr:row>
      <xdr:rowOff>75952</xdr:rowOff>
    </xdr:to>
    <xdr:pic>
      <xdr:nvPicPr>
        <xdr:cNvPr id="356" name="Picture 355">
          <a:extLst>
            <a:ext uri="{FF2B5EF4-FFF2-40B4-BE49-F238E27FC236}">
              <a16:creationId xmlns:a16="http://schemas.microsoft.com/office/drawing/2014/main" id="{FEFA73F7-DD2B-23BE-2066-4AE3A6448CDD}"/>
            </a:ext>
          </a:extLst>
        </xdr:cNvPr>
        <xdr:cNvPicPr>
          <a:picLocks noChangeAspect="1"/>
        </xdr:cNvPicPr>
      </xdr:nvPicPr>
      <xdr:blipFill>
        <a:blip xmlns:r="http://schemas.openxmlformats.org/officeDocument/2006/relationships" r:embed="rId315"/>
        <a:stretch>
          <a:fillRect/>
        </a:stretch>
      </xdr:blipFill>
      <xdr:spPr>
        <a:xfrm>
          <a:off x="1143000" y="2059305000"/>
          <a:ext cx="5419048" cy="1980952"/>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11296</xdr:row>
      <xdr:rowOff>0</xdr:rowOff>
    </xdr:from>
    <xdr:to>
      <xdr:col>34</xdr:col>
      <xdr:colOff>18381</xdr:colOff>
      <xdr:row>11312</xdr:row>
      <xdr:rowOff>123429</xdr:rowOff>
    </xdr:to>
    <xdr:pic>
      <xdr:nvPicPr>
        <xdr:cNvPr id="360" name="Picture 359">
          <a:extLst>
            <a:ext uri="{FF2B5EF4-FFF2-40B4-BE49-F238E27FC236}">
              <a16:creationId xmlns:a16="http://schemas.microsoft.com/office/drawing/2014/main" id="{3715B9A4-990E-9E8E-BB21-4CA502053810}"/>
            </a:ext>
          </a:extLst>
        </xdr:cNvPr>
        <xdr:cNvPicPr>
          <a:picLocks noChangeAspect="1"/>
        </xdr:cNvPicPr>
      </xdr:nvPicPr>
      <xdr:blipFill>
        <a:blip xmlns:r="http://schemas.openxmlformats.org/officeDocument/2006/relationships" r:embed="rId316"/>
        <a:stretch>
          <a:fillRect/>
        </a:stretch>
      </xdr:blipFill>
      <xdr:spPr>
        <a:xfrm>
          <a:off x="1143000" y="2062924500"/>
          <a:ext cx="5352381" cy="3171429"/>
        </a:xfrm>
        <a:prstGeom prst="rect">
          <a:avLst/>
        </a:prstGeom>
        <a:effectLst>
          <a:outerShdw blurRad="63500" algn="ctr" rotWithShape="0">
            <a:srgbClr val="000000">
              <a:alpha val="95000"/>
            </a:srgbClr>
          </a:outerShdw>
        </a:effectLst>
      </xdr:spPr>
    </xdr:pic>
    <xdr:clientData/>
  </xdr:twoCellAnchor>
  <xdr:twoCellAnchor editAs="oneCell">
    <xdr:from>
      <xdr:col>29</xdr:col>
      <xdr:colOff>0</xdr:colOff>
      <xdr:row>11237</xdr:row>
      <xdr:rowOff>0</xdr:rowOff>
    </xdr:from>
    <xdr:to>
      <xdr:col>63</xdr:col>
      <xdr:colOff>56333</xdr:colOff>
      <xdr:row>11241</xdr:row>
      <xdr:rowOff>76095</xdr:rowOff>
    </xdr:to>
    <xdr:pic>
      <xdr:nvPicPr>
        <xdr:cNvPr id="361" name="Picture 360">
          <a:extLst>
            <a:ext uri="{FF2B5EF4-FFF2-40B4-BE49-F238E27FC236}">
              <a16:creationId xmlns:a16="http://schemas.microsoft.com/office/drawing/2014/main" id="{ABE451C6-521A-8AF3-4808-E19159708108}"/>
            </a:ext>
          </a:extLst>
        </xdr:cNvPr>
        <xdr:cNvPicPr>
          <a:picLocks noChangeAspect="1"/>
        </xdr:cNvPicPr>
      </xdr:nvPicPr>
      <xdr:blipFill>
        <a:blip xmlns:r="http://schemas.openxmlformats.org/officeDocument/2006/relationships" r:embed="rId317"/>
        <a:stretch>
          <a:fillRect/>
        </a:stretch>
      </xdr:blipFill>
      <xdr:spPr>
        <a:xfrm>
          <a:off x="5524500" y="2057400000"/>
          <a:ext cx="6533333" cy="838095"/>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11320</xdr:row>
      <xdr:rowOff>0</xdr:rowOff>
    </xdr:from>
    <xdr:to>
      <xdr:col>34</xdr:col>
      <xdr:colOff>85048</xdr:colOff>
      <xdr:row>11331</xdr:row>
      <xdr:rowOff>28310</xdr:rowOff>
    </xdr:to>
    <xdr:pic>
      <xdr:nvPicPr>
        <xdr:cNvPr id="366" name="Picture 365">
          <a:extLst>
            <a:ext uri="{FF2B5EF4-FFF2-40B4-BE49-F238E27FC236}">
              <a16:creationId xmlns:a16="http://schemas.microsoft.com/office/drawing/2014/main" id="{03DBDC28-8D6C-1528-36E7-87A289B88B36}"/>
            </a:ext>
          </a:extLst>
        </xdr:cNvPr>
        <xdr:cNvPicPr>
          <a:picLocks noChangeAspect="1"/>
        </xdr:cNvPicPr>
      </xdr:nvPicPr>
      <xdr:blipFill>
        <a:blip xmlns:r="http://schemas.openxmlformats.org/officeDocument/2006/relationships" r:embed="rId318"/>
        <a:stretch>
          <a:fillRect/>
        </a:stretch>
      </xdr:blipFill>
      <xdr:spPr>
        <a:xfrm>
          <a:off x="1143000" y="2073211500"/>
          <a:ext cx="5419048" cy="2123810"/>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11365</xdr:row>
      <xdr:rowOff>0</xdr:rowOff>
    </xdr:from>
    <xdr:to>
      <xdr:col>39</xdr:col>
      <xdr:colOff>46833</xdr:colOff>
      <xdr:row>11387</xdr:row>
      <xdr:rowOff>151857</xdr:rowOff>
    </xdr:to>
    <xdr:pic>
      <xdr:nvPicPr>
        <xdr:cNvPr id="367" name="Picture 366">
          <a:extLst>
            <a:ext uri="{FF2B5EF4-FFF2-40B4-BE49-F238E27FC236}">
              <a16:creationId xmlns:a16="http://schemas.microsoft.com/office/drawing/2014/main" id="{8B058D31-6D8E-003A-79BA-1F7F24EF1463}"/>
            </a:ext>
          </a:extLst>
        </xdr:cNvPr>
        <xdr:cNvPicPr>
          <a:picLocks noChangeAspect="1"/>
        </xdr:cNvPicPr>
      </xdr:nvPicPr>
      <xdr:blipFill>
        <a:blip xmlns:r="http://schemas.openxmlformats.org/officeDocument/2006/relationships" r:embed="rId319"/>
        <a:stretch>
          <a:fillRect/>
        </a:stretch>
      </xdr:blipFill>
      <xdr:spPr>
        <a:xfrm>
          <a:off x="1143000" y="2076640500"/>
          <a:ext cx="6333333" cy="4342857"/>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11333</xdr:row>
      <xdr:rowOff>0</xdr:rowOff>
    </xdr:from>
    <xdr:to>
      <xdr:col>39</xdr:col>
      <xdr:colOff>46833</xdr:colOff>
      <xdr:row>11344</xdr:row>
      <xdr:rowOff>152119</xdr:rowOff>
    </xdr:to>
    <xdr:pic>
      <xdr:nvPicPr>
        <xdr:cNvPr id="368" name="Picture 367">
          <a:extLst>
            <a:ext uri="{FF2B5EF4-FFF2-40B4-BE49-F238E27FC236}">
              <a16:creationId xmlns:a16="http://schemas.microsoft.com/office/drawing/2014/main" id="{3965B5A6-A84A-A47A-562E-D36D0A5348B5}"/>
            </a:ext>
          </a:extLst>
        </xdr:cNvPr>
        <xdr:cNvPicPr>
          <a:picLocks noChangeAspect="1"/>
        </xdr:cNvPicPr>
      </xdr:nvPicPr>
      <xdr:blipFill>
        <a:blip xmlns:r="http://schemas.openxmlformats.org/officeDocument/2006/relationships" r:embed="rId320"/>
        <a:stretch>
          <a:fillRect/>
        </a:stretch>
      </xdr:blipFill>
      <xdr:spPr>
        <a:xfrm>
          <a:off x="1143000" y="2088070500"/>
          <a:ext cx="6333333" cy="2247619"/>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11394</xdr:row>
      <xdr:rowOff>0</xdr:rowOff>
    </xdr:from>
    <xdr:to>
      <xdr:col>34</xdr:col>
      <xdr:colOff>85048</xdr:colOff>
      <xdr:row>11407</xdr:row>
      <xdr:rowOff>9214</xdr:rowOff>
    </xdr:to>
    <xdr:pic>
      <xdr:nvPicPr>
        <xdr:cNvPr id="374" name="Picture 373">
          <a:extLst>
            <a:ext uri="{FF2B5EF4-FFF2-40B4-BE49-F238E27FC236}">
              <a16:creationId xmlns:a16="http://schemas.microsoft.com/office/drawing/2014/main" id="{217652D6-157B-FCFC-F7A9-E09C6842F30C}"/>
            </a:ext>
          </a:extLst>
        </xdr:cNvPr>
        <xdr:cNvPicPr>
          <a:picLocks noChangeAspect="1"/>
        </xdr:cNvPicPr>
      </xdr:nvPicPr>
      <xdr:blipFill>
        <a:blip xmlns:r="http://schemas.openxmlformats.org/officeDocument/2006/relationships" r:embed="rId321"/>
        <a:stretch>
          <a:fillRect/>
        </a:stretch>
      </xdr:blipFill>
      <xdr:spPr>
        <a:xfrm>
          <a:off x="1143000" y="2090737500"/>
          <a:ext cx="5419048" cy="2485714"/>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11347</xdr:row>
      <xdr:rowOff>0</xdr:rowOff>
    </xdr:from>
    <xdr:to>
      <xdr:col>34</xdr:col>
      <xdr:colOff>161238</xdr:colOff>
      <xdr:row>11358</xdr:row>
      <xdr:rowOff>190214</xdr:rowOff>
    </xdr:to>
    <xdr:pic>
      <xdr:nvPicPr>
        <xdr:cNvPr id="383" name="Picture 382">
          <a:extLst>
            <a:ext uri="{FF2B5EF4-FFF2-40B4-BE49-F238E27FC236}">
              <a16:creationId xmlns:a16="http://schemas.microsoft.com/office/drawing/2014/main" id="{DAD51C26-4BE8-412B-AC7A-A046DA600B33}"/>
            </a:ext>
          </a:extLst>
        </xdr:cNvPr>
        <xdr:cNvPicPr>
          <a:picLocks noChangeAspect="1"/>
        </xdr:cNvPicPr>
      </xdr:nvPicPr>
      <xdr:blipFill>
        <a:blip xmlns:r="http://schemas.openxmlformats.org/officeDocument/2006/relationships" r:embed="rId322"/>
        <a:stretch>
          <a:fillRect/>
        </a:stretch>
      </xdr:blipFill>
      <xdr:spPr>
        <a:xfrm>
          <a:off x="1143000" y="2084070000"/>
          <a:ext cx="5495238" cy="2285714"/>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11428</xdr:row>
      <xdr:rowOff>0</xdr:rowOff>
    </xdr:from>
    <xdr:to>
      <xdr:col>59</xdr:col>
      <xdr:colOff>132071</xdr:colOff>
      <xdr:row>11457</xdr:row>
      <xdr:rowOff>123119</xdr:rowOff>
    </xdr:to>
    <xdr:pic>
      <xdr:nvPicPr>
        <xdr:cNvPr id="391" name="Picture 390">
          <a:extLst>
            <a:ext uri="{FF2B5EF4-FFF2-40B4-BE49-F238E27FC236}">
              <a16:creationId xmlns:a16="http://schemas.microsoft.com/office/drawing/2014/main" id="{3CD54E85-E3A3-4CDD-973B-A2A53AA4A8A5}"/>
            </a:ext>
          </a:extLst>
        </xdr:cNvPr>
        <xdr:cNvPicPr>
          <a:picLocks noChangeAspect="1"/>
        </xdr:cNvPicPr>
      </xdr:nvPicPr>
      <xdr:blipFill>
        <a:blip xmlns:r="http://schemas.openxmlformats.org/officeDocument/2006/relationships" r:embed="rId323"/>
        <a:stretch>
          <a:fillRect/>
        </a:stretch>
      </xdr:blipFill>
      <xdr:spPr>
        <a:xfrm>
          <a:off x="952500" y="2099691000"/>
          <a:ext cx="10228571" cy="5647619"/>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11463</xdr:row>
      <xdr:rowOff>0</xdr:rowOff>
    </xdr:from>
    <xdr:to>
      <xdr:col>27</xdr:col>
      <xdr:colOff>37595</xdr:colOff>
      <xdr:row>11475</xdr:row>
      <xdr:rowOff>47333</xdr:rowOff>
    </xdr:to>
    <xdr:pic>
      <xdr:nvPicPr>
        <xdr:cNvPr id="392" name="Picture 391">
          <a:extLst>
            <a:ext uri="{FF2B5EF4-FFF2-40B4-BE49-F238E27FC236}">
              <a16:creationId xmlns:a16="http://schemas.microsoft.com/office/drawing/2014/main" id="{806CEDFB-7EA7-5853-C921-F5DBA2BFB2E2}"/>
            </a:ext>
          </a:extLst>
        </xdr:cNvPr>
        <xdr:cNvPicPr>
          <a:picLocks noChangeAspect="1"/>
        </xdr:cNvPicPr>
      </xdr:nvPicPr>
      <xdr:blipFill>
        <a:blip xmlns:r="http://schemas.openxmlformats.org/officeDocument/2006/relationships" r:embed="rId324"/>
        <a:stretch>
          <a:fillRect/>
        </a:stretch>
      </xdr:blipFill>
      <xdr:spPr>
        <a:xfrm>
          <a:off x="1143000" y="2106358500"/>
          <a:ext cx="4038095" cy="2333333"/>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11484</xdr:row>
      <xdr:rowOff>0</xdr:rowOff>
    </xdr:from>
    <xdr:to>
      <xdr:col>30</xdr:col>
      <xdr:colOff>94667</xdr:colOff>
      <xdr:row>11496</xdr:row>
      <xdr:rowOff>94952</xdr:rowOff>
    </xdr:to>
    <xdr:pic>
      <xdr:nvPicPr>
        <xdr:cNvPr id="393" name="Picture 392">
          <a:extLst>
            <a:ext uri="{FF2B5EF4-FFF2-40B4-BE49-F238E27FC236}">
              <a16:creationId xmlns:a16="http://schemas.microsoft.com/office/drawing/2014/main" id="{71F7D072-B51D-8214-1656-210D4DB9EEE7}"/>
            </a:ext>
          </a:extLst>
        </xdr:cNvPr>
        <xdr:cNvPicPr>
          <a:picLocks noChangeAspect="1"/>
        </xdr:cNvPicPr>
      </xdr:nvPicPr>
      <xdr:blipFill>
        <a:blip xmlns:r="http://schemas.openxmlformats.org/officeDocument/2006/relationships" r:embed="rId325"/>
        <a:stretch>
          <a:fillRect/>
        </a:stretch>
      </xdr:blipFill>
      <xdr:spPr>
        <a:xfrm>
          <a:off x="1143000" y="2110359000"/>
          <a:ext cx="4666667" cy="2380952"/>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11506</xdr:row>
      <xdr:rowOff>0</xdr:rowOff>
    </xdr:from>
    <xdr:to>
      <xdr:col>34</xdr:col>
      <xdr:colOff>66000</xdr:colOff>
      <xdr:row>11516</xdr:row>
      <xdr:rowOff>75952</xdr:rowOff>
    </xdr:to>
    <xdr:pic>
      <xdr:nvPicPr>
        <xdr:cNvPr id="394" name="Picture 393">
          <a:extLst>
            <a:ext uri="{FF2B5EF4-FFF2-40B4-BE49-F238E27FC236}">
              <a16:creationId xmlns:a16="http://schemas.microsoft.com/office/drawing/2014/main" id="{B5290A5E-1F5A-F956-7E85-D1E71A41E3CE}"/>
            </a:ext>
          </a:extLst>
        </xdr:cNvPr>
        <xdr:cNvPicPr>
          <a:picLocks noChangeAspect="1"/>
        </xdr:cNvPicPr>
      </xdr:nvPicPr>
      <xdr:blipFill>
        <a:blip xmlns:r="http://schemas.openxmlformats.org/officeDocument/2006/relationships" r:embed="rId326"/>
        <a:stretch>
          <a:fillRect/>
        </a:stretch>
      </xdr:blipFill>
      <xdr:spPr>
        <a:xfrm>
          <a:off x="1143000" y="2142744000"/>
          <a:ext cx="5400000" cy="1980952"/>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11517</xdr:row>
      <xdr:rowOff>0</xdr:rowOff>
    </xdr:from>
    <xdr:to>
      <xdr:col>25</xdr:col>
      <xdr:colOff>47167</xdr:colOff>
      <xdr:row>11526</xdr:row>
      <xdr:rowOff>114071</xdr:rowOff>
    </xdr:to>
    <xdr:pic>
      <xdr:nvPicPr>
        <xdr:cNvPr id="395" name="Picture 394">
          <a:extLst>
            <a:ext uri="{FF2B5EF4-FFF2-40B4-BE49-F238E27FC236}">
              <a16:creationId xmlns:a16="http://schemas.microsoft.com/office/drawing/2014/main" id="{89408545-F8E1-1BE1-7D0C-CDF7284546E7}"/>
            </a:ext>
          </a:extLst>
        </xdr:cNvPr>
        <xdr:cNvPicPr>
          <a:picLocks noChangeAspect="1"/>
        </xdr:cNvPicPr>
      </xdr:nvPicPr>
      <xdr:blipFill>
        <a:blip xmlns:r="http://schemas.openxmlformats.org/officeDocument/2006/relationships" r:embed="rId327"/>
        <a:stretch>
          <a:fillRect/>
        </a:stretch>
      </xdr:blipFill>
      <xdr:spPr>
        <a:xfrm>
          <a:off x="1143000" y="2144839500"/>
          <a:ext cx="3666667" cy="1828571"/>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11527</xdr:row>
      <xdr:rowOff>0</xdr:rowOff>
    </xdr:from>
    <xdr:to>
      <xdr:col>38</xdr:col>
      <xdr:colOff>170667</xdr:colOff>
      <xdr:row>11550</xdr:row>
      <xdr:rowOff>75643</xdr:rowOff>
    </xdr:to>
    <xdr:pic>
      <xdr:nvPicPr>
        <xdr:cNvPr id="399" name="Picture 398">
          <a:extLst>
            <a:ext uri="{FF2B5EF4-FFF2-40B4-BE49-F238E27FC236}">
              <a16:creationId xmlns:a16="http://schemas.microsoft.com/office/drawing/2014/main" id="{6DB44859-8913-2DA9-B2B7-B4B66B2DA8B9}"/>
            </a:ext>
          </a:extLst>
        </xdr:cNvPr>
        <xdr:cNvPicPr>
          <a:picLocks noChangeAspect="1"/>
        </xdr:cNvPicPr>
      </xdr:nvPicPr>
      <xdr:blipFill>
        <a:blip xmlns:r="http://schemas.openxmlformats.org/officeDocument/2006/relationships" r:embed="rId328"/>
        <a:stretch>
          <a:fillRect/>
        </a:stretch>
      </xdr:blipFill>
      <xdr:spPr>
        <a:xfrm>
          <a:off x="1143000" y="2146744500"/>
          <a:ext cx="6266667" cy="4457143"/>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11589</xdr:row>
      <xdr:rowOff>0</xdr:rowOff>
    </xdr:from>
    <xdr:to>
      <xdr:col>32</xdr:col>
      <xdr:colOff>18429</xdr:colOff>
      <xdr:row>11600</xdr:row>
      <xdr:rowOff>180690</xdr:rowOff>
    </xdr:to>
    <xdr:pic>
      <xdr:nvPicPr>
        <xdr:cNvPr id="370" name="Picture 369">
          <a:extLst>
            <a:ext uri="{FF2B5EF4-FFF2-40B4-BE49-F238E27FC236}">
              <a16:creationId xmlns:a16="http://schemas.microsoft.com/office/drawing/2014/main" id="{CADB8A00-7704-FACF-CA5D-8814E8146337}"/>
            </a:ext>
          </a:extLst>
        </xdr:cNvPr>
        <xdr:cNvPicPr>
          <a:picLocks noChangeAspect="1"/>
        </xdr:cNvPicPr>
      </xdr:nvPicPr>
      <xdr:blipFill>
        <a:blip xmlns:r="http://schemas.openxmlformats.org/officeDocument/2006/relationships" r:embed="rId329"/>
        <a:stretch>
          <a:fillRect/>
        </a:stretch>
      </xdr:blipFill>
      <xdr:spPr>
        <a:xfrm>
          <a:off x="1143000" y="2158555500"/>
          <a:ext cx="4971429" cy="2276190"/>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11602</xdr:row>
      <xdr:rowOff>0</xdr:rowOff>
    </xdr:from>
    <xdr:to>
      <xdr:col>32</xdr:col>
      <xdr:colOff>180333</xdr:colOff>
      <xdr:row>11609</xdr:row>
      <xdr:rowOff>171262</xdr:rowOff>
    </xdr:to>
    <xdr:pic>
      <xdr:nvPicPr>
        <xdr:cNvPr id="375" name="Picture 374">
          <a:extLst>
            <a:ext uri="{FF2B5EF4-FFF2-40B4-BE49-F238E27FC236}">
              <a16:creationId xmlns:a16="http://schemas.microsoft.com/office/drawing/2014/main" id="{0C01CD18-C7AF-F74B-C681-5BC08781F7AD}"/>
            </a:ext>
          </a:extLst>
        </xdr:cNvPr>
        <xdr:cNvPicPr>
          <a:picLocks noChangeAspect="1"/>
        </xdr:cNvPicPr>
      </xdr:nvPicPr>
      <xdr:blipFill>
        <a:blip xmlns:r="http://schemas.openxmlformats.org/officeDocument/2006/relationships" r:embed="rId330"/>
        <a:stretch>
          <a:fillRect/>
        </a:stretch>
      </xdr:blipFill>
      <xdr:spPr>
        <a:xfrm>
          <a:off x="1143000" y="2161032000"/>
          <a:ext cx="5133333" cy="1504762"/>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11619</xdr:row>
      <xdr:rowOff>0</xdr:rowOff>
    </xdr:from>
    <xdr:to>
      <xdr:col>38</xdr:col>
      <xdr:colOff>151619</xdr:colOff>
      <xdr:row>11641</xdr:row>
      <xdr:rowOff>113762</xdr:rowOff>
    </xdr:to>
    <xdr:pic>
      <xdr:nvPicPr>
        <xdr:cNvPr id="379" name="Picture 378">
          <a:extLst>
            <a:ext uri="{FF2B5EF4-FFF2-40B4-BE49-F238E27FC236}">
              <a16:creationId xmlns:a16="http://schemas.microsoft.com/office/drawing/2014/main" id="{BDFFD31B-EB9B-12A2-7AA6-C4D9F152F999}"/>
            </a:ext>
          </a:extLst>
        </xdr:cNvPr>
        <xdr:cNvPicPr>
          <a:picLocks noChangeAspect="1"/>
        </xdr:cNvPicPr>
      </xdr:nvPicPr>
      <xdr:blipFill>
        <a:blip xmlns:r="http://schemas.openxmlformats.org/officeDocument/2006/relationships" r:embed="rId331"/>
        <a:stretch>
          <a:fillRect/>
        </a:stretch>
      </xdr:blipFill>
      <xdr:spPr>
        <a:xfrm>
          <a:off x="1143000" y="2164270500"/>
          <a:ext cx="6247619" cy="4304762"/>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11656</xdr:row>
      <xdr:rowOff>0</xdr:rowOff>
    </xdr:from>
    <xdr:to>
      <xdr:col>37</xdr:col>
      <xdr:colOff>56405</xdr:colOff>
      <xdr:row>11662</xdr:row>
      <xdr:rowOff>18905</xdr:rowOff>
    </xdr:to>
    <xdr:pic>
      <xdr:nvPicPr>
        <xdr:cNvPr id="400" name="Picture 399">
          <a:extLst>
            <a:ext uri="{FF2B5EF4-FFF2-40B4-BE49-F238E27FC236}">
              <a16:creationId xmlns:a16="http://schemas.microsoft.com/office/drawing/2014/main" id="{72F63D8B-50A7-A529-6296-79D3DF520BD2}"/>
            </a:ext>
          </a:extLst>
        </xdr:cNvPr>
        <xdr:cNvPicPr>
          <a:picLocks noChangeAspect="1"/>
        </xdr:cNvPicPr>
      </xdr:nvPicPr>
      <xdr:blipFill>
        <a:blip xmlns:r="http://schemas.openxmlformats.org/officeDocument/2006/relationships" r:embed="rId332"/>
        <a:stretch>
          <a:fillRect/>
        </a:stretch>
      </xdr:blipFill>
      <xdr:spPr>
        <a:xfrm>
          <a:off x="1143000" y="2171700000"/>
          <a:ext cx="5961905" cy="1161905"/>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11644</xdr:row>
      <xdr:rowOff>0</xdr:rowOff>
    </xdr:from>
    <xdr:to>
      <xdr:col>44</xdr:col>
      <xdr:colOff>170524</xdr:colOff>
      <xdr:row>11652</xdr:row>
      <xdr:rowOff>123619</xdr:rowOff>
    </xdr:to>
    <xdr:pic>
      <xdr:nvPicPr>
        <xdr:cNvPr id="401" name="Picture 400">
          <a:extLst>
            <a:ext uri="{FF2B5EF4-FFF2-40B4-BE49-F238E27FC236}">
              <a16:creationId xmlns:a16="http://schemas.microsoft.com/office/drawing/2014/main" id="{F28FA6A1-310B-2681-FC0A-D71DB6427030}"/>
            </a:ext>
          </a:extLst>
        </xdr:cNvPr>
        <xdr:cNvPicPr>
          <a:picLocks noChangeAspect="1"/>
        </xdr:cNvPicPr>
      </xdr:nvPicPr>
      <xdr:blipFill>
        <a:blip xmlns:r="http://schemas.openxmlformats.org/officeDocument/2006/relationships" r:embed="rId333"/>
        <a:stretch>
          <a:fillRect/>
        </a:stretch>
      </xdr:blipFill>
      <xdr:spPr>
        <a:xfrm>
          <a:off x="1143000" y="2169033000"/>
          <a:ext cx="7409524" cy="1647619"/>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11665</xdr:row>
      <xdr:rowOff>0</xdr:rowOff>
    </xdr:from>
    <xdr:to>
      <xdr:col>49</xdr:col>
      <xdr:colOff>122786</xdr:colOff>
      <xdr:row>11669</xdr:row>
      <xdr:rowOff>133238</xdr:rowOff>
    </xdr:to>
    <xdr:pic>
      <xdr:nvPicPr>
        <xdr:cNvPr id="405" name="Picture 404">
          <a:extLst>
            <a:ext uri="{FF2B5EF4-FFF2-40B4-BE49-F238E27FC236}">
              <a16:creationId xmlns:a16="http://schemas.microsoft.com/office/drawing/2014/main" id="{D50440CD-0FF0-E6DB-00E7-552C0FDDD3CC}"/>
            </a:ext>
          </a:extLst>
        </xdr:cNvPr>
        <xdr:cNvPicPr>
          <a:picLocks noChangeAspect="1"/>
        </xdr:cNvPicPr>
      </xdr:nvPicPr>
      <xdr:blipFill>
        <a:blip xmlns:r="http://schemas.openxmlformats.org/officeDocument/2006/relationships" r:embed="rId334"/>
        <a:stretch>
          <a:fillRect/>
        </a:stretch>
      </xdr:blipFill>
      <xdr:spPr>
        <a:xfrm>
          <a:off x="1143000" y="2173033500"/>
          <a:ext cx="8314286" cy="895238"/>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11680</xdr:row>
      <xdr:rowOff>0</xdr:rowOff>
    </xdr:from>
    <xdr:to>
      <xdr:col>51</xdr:col>
      <xdr:colOff>17976</xdr:colOff>
      <xdr:row>11690</xdr:row>
      <xdr:rowOff>142619</xdr:rowOff>
    </xdr:to>
    <xdr:pic>
      <xdr:nvPicPr>
        <xdr:cNvPr id="387" name="Picture 386">
          <a:extLst>
            <a:ext uri="{FF2B5EF4-FFF2-40B4-BE49-F238E27FC236}">
              <a16:creationId xmlns:a16="http://schemas.microsoft.com/office/drawing/2014/main" id="{B45653DB-7580-8910-62C4-D9D7EC3997CE}"/>
            </a:ext>
          </a:extLst>
        </xdr:cNvPr>
        <xdr:cNvPicPr>
          <a:picLocks noChangeAspect="1"/>
        </xdr:cNvPicPr>
      </xdr:nvPicPr>
      <xdr:blipFill>
        <a:blip xmlns:r="http://schemas.openxmlformats.org/officeDocument/2006/relationships" r:embed="rId335"/>
        <a:stretch>
          <a:fillRect/>
        </a:stretch>
      </xdr:blipFill>
      <xdr:spPr>
        <a:xfrm>
          <a:off x="1143000" y="2175891000"/>
          <a:ext cx="8590476" cy="2047619"/>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11694</xdr:row>
      <xdr:rowOff>0</xdr:rowOff>
    </xdr:from>
    <xdr:to>
      <xdr:col>51</xdr:col>
      <xdr:colOff>46548</xdr:colOff>
      <xdr:row>11702</xdr:row>
      <xdr:rowOff>171238</xdr:rowOff>
    </xdr:to>
    <xdr:pic>
      <xdr:nvPicPr>
        <xdr:cNvPr id="406" name="Picture 405">
          <a:extLst>
            <a:ext uri="{FF2B5EF4-FFF2-40B4-BE49-F238E27FC236}">
              <a16:creationId xmlns:a16="http://schemas.microsoft.com/office/drawing/2014/main" id="{79D94431-9CAA-966F-EE1A-BD095E0C74A9}"/>
            </a:ext>
          </a:extLst>
        </xdr:cNvPr>
        <xdr:cNvPicPr>
          <a:picLocks noChangeAspect="1"/>
        </xdr:cNvPicPr>
      </xdr:nvPicPr>
      <xdr:blipFill>
        <a:blip xmlns:r="http://schemas.openxmlformats.org/officeDocument/2006/relationships" r:embed="rId336"/>
        <a:stretch>
          <a:fillRect/>
        </a:stretch>
      </xdr:blipFill>
      <xdr:spPr>
        <a:xfrm>
          <a:off x="1143000" y="2178558000"/>
          <a:ext cx="8619048" cy="1695238"/>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11706</xdr:row>
      <xdr:rowOff>0</xdr:rowOff>
    </xdr:from>
    <xdr:to>
      <xdr:col>49</xdr:col>
      <xdr:colOff>94214</xdr:colOff>
      <xdr:row>11712</xdr:row>
      <xdr:rowOff>9381</xdr:rowOff>
    </xdr:to>
    <xdr:pic>
      <xdr:nvPicPr>
        <xdr:cNvPr id="407" name="Picture 406">
          <a:extLst>
            <a:ext uri="{FF2B5EF4-FFF2-40B4-BE49-F238E27FC236}">
              <a16:creationId xmlns:a16="http://schemas.microsoft.com/office/drawing/2014/main" id="{EF2F5BB3-A7F8-9F54-024D-3AA716A94274}"/>
            </a:ext>
          </a:extLst>
        </xdr:cNvPr>
        <xdr:cNvPicPr>
          <a:picLocks noChangeAspect="1"/>
        </xdr:cNvPicPr>
      </xdr:nvPicPr>
      <xdr:blipFill>
        <a:blip xmlns:r="http://schemas.openxmlformats.org/officeDocument/2006/relationships" r:embed="rId337"/>
        <a:stretch>
          <a:fillRect/>
        </a:stretch>
      </xdr:blipFill>
      <xdr:spPr>
        <a:xfrm>
          <a:off x="1143000" y="2180844000"/>
          <a:ext cx="8285714" cy="1152381"/>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11715</xdr:row>
      <xdr:rowOff>0</xdr:rowOff>
    </xdr:from>
    <xdr:to>
      <xdr:col>47</xdr:col>
      <xdr:colOff>37119</xdr:colOff>
      <xdr:row>11719</xdr:row>
      <xdr:rowOff>76095</xdr:rowOff>
    </xdr:to>
    <xdr:pic>
      <xdr:nvPicPr>
        <xdr:cNvPr id="408" name="Picture 407">
          <a:extLst>
            <a:ext uri="{FF2B5EF4-FFF2-40B4-BE49-F238E27FC236}">
              <a16:creationId xmlns:a16="http://schemas.microsoft.com/office/drawing/2014/main" id="{A359A844-9910-6E29-C640-96339983E9B3}"/>
            </a:ext>
          </a:extLst>
        </xdr:cNvPr>
        <xdr:cNvPicPr>
          <a:picLocks noChangeAspect="1"/>
        </xdr:cNvPicPr>
      </xdr:nvPicPr>
      <xdr:blipFill>
        <a:blip xmlns:r="http://schemas.openxmlformats.org/officeDocument/2006/relationships" r:embed="rId338"/>
        <a:stretch>
          <a:fillRect/>
        </a:stretch>
      </xdr:blipFill>
      <xdr:spPr>
        <a:xfrm>
          <a:off x="1143000" y="2182558500"/>
          <a:ext cx="7847619" cy="838095"/>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11730</xdr:row>
      <xdr:rowOff>0</xdr:rowOff>
    </xdr:from>
    <xdr:to>
      <xdr:col>35</xdr:col>
      <xdr:colOff>8833</xdr:colOff>
      <xdr:row>11742</xdr:row>
      <xdr:rowOff>171143</xdr:rowOff>
    </xdr:to>
    <xdr:pic>
      <xdr:nvPicPr>
        <xdr:cNvPr id="409" name="Picture 408">
          <a:extLst>
            <a:ext uri="{FF2B5EF4-FFF2-40B4-BE49-F238E27FC236}">
              <a16:creationId xmlns:a16="http://schemas.microsoft.com/office/drawing/2014/main" id="{7BBAB875-2986-184E-844C-665659011D88}"/>
            </a:ext>
          </a:extLst>
        </xdr:cNvPr>
        <xdr:cNvPicPr>
          <a:picLocks noChangeAspect="1"/>
        </xdr:cNvPicPr>
      </xdr:nvPicPr>
      <xdr:blipFill>
        <a:blip xmlns:r="http://schemas.openxmlformats.org/officeDocument/2006/relationships" r:embed="rId339"/>
        <a:stretch>
          <a:fillRect/>
        </a:stretch>
      </xdr:blipFill>
      <xdr:spPr>
        <a:xfrm>
          <a:off x="1143000" y="2185416000"/>
          <a:ext cx="5533333" cy="2457143"/>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11744</xdr:row>
      <xdr:rowOff>0</xdr:rowOff>
    </xdr:from>
    <xdr:to>
      <xdr:col>101</xdr:col>
      <xdr:colOff>131071</xdr:colOff>
      <xdr:row>11750</xdr:row>
      <xdr:rowOff>18905</xdr:rowOff>
    </xdr:to>
    <xdr:pic>
      <xdr:nvPicPr>
        <xdr:cNvPr id="598" name="Picture 597">
          <a:extLst>
            <a:ext uri="{FF2B5EF4-FFF2-40B4-BE49-F238E27FC236}">
              <a16:creationId xmlns:a16="http://schemas.microsoft.com/office/drawing/2014/main" id="{E832102E-FAC3-456A-A74D-AFC542458B1F}"/>
            </a:ext>
          </a:extLst>
        </xdr:cNvPr>
        <xdr:cNvPicPr>
          <a:picLocks noChangeAspect="1"/>
        </xdr:cNvPicPr>
      </xdr:nvPicPr>
      <xdr:blipFill>
        <a:blip xmlns:r="http://schemas.openxmlformats.org/officeDocument/2006/relationships" r:embed="rId340"/>
        <a:stretch>
          <a:fillRect/>
        </a:stretch>
      </xdr:blipFill>
      <xdr:spPr>
        <a:xfrm>
          <a:off x="1143000" y="2188083000"/>
          <a:ext cx="18228571" cy="1161905"/>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11753</xdr:row>
      <xdr:rowOff>0</xdr:rowOff>
    </xdr:from>
    <xdr:to>
      <xdr:col>59</xdr:col>
      <xdr:colOff>113024</xdr:colOff>
      <xdr:row>11782</xdr:row>
      <xdr:rowOff>161214</xdr:rowOff>
    </xdr:to>
    <xdr:pic>
      <xdr:nvPicPr>
        <xdr:cNvPr id="600" name="Picture 599">
          <a:extLst>
            <a:ext uri="{FF2B5EF4-FFF2-40B4-BE49-F238E27FC236}">
              <a16:creationId xmlns:a16="http://schemas.microsoft.com/office/drawing/2014/main" id="{D21A3618-20E5-6BCC-9E79-A1FC4693752A}"/>
            </a:ext>
          </a:extLst>
        </xdr:cNvPr>
        <xdr:cNvPicPr>
          <a:picLocks noChangeAspect="1"/>
        </xdr:cNvPicPr>
      </xdr:nvPicPr>
      <xdr:blipFill>
        <a:blip xmlns:r="http://schemas.openxmlformats.org/officeDocument/2006/relationships" r:embed="rId341"/>
        <a:stretch>
          <a:fillRect/>
        </a:stretch>
      </xdr:blipFill>
      <xdr:spPr>
        <a:xfrm>
          <a:off x="1143000" y="2189797500"/>
          <a:ext cx="10209524" cy="5685714"/>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11958</xdr:row>
      <xdr:rowOff>0</xdr:rowOff>
    </xdr:from>
    <xdr:to>
      <xdr:col>33</xdr:col>
      <xdr:colOff>46976</xdr:colOff>
      <xdr:row>11962</xdr:row>
      <xdr:rowOff>123714</xdr:rowOff>
    </xdr:to>
    <xdr:pic>
      <xdr:nvPicPr>
        <xdr:cNvPr id="576" name="Picture 575">
          <a:extLst>
            <a:ext uri="{FF2B5EF4-FFF2-40B4-BE49-F238E27FC236}">
              <a16:creationId xmlns:a16="http://schemas.microsoft.com/office/drawing/2014/main" id="{A4633D5D-FD1C-8AD7-4E9E-D9CFA7E55FA5}"/>
            </a:ext>
          </a:extLst>
        </xdr:cNvPr>
        <xdr:cNvPicPr>
          <a:picLocks noChangeAspect="1"/>
        </xdr:cNvPicPr>
      </xdr:nvPicPr>
      <xdr:blipFill>
        <a:blip xmlns:r="http://schemas.openxmlformats.org/officeDocument/2006/relationships" r:embed="rId342"/>
        <a:stretch>
          <a:fillRect/>
        </a:stretch>
      </xdr:blipFill>
      <xdr:spPr>
        <a:xfrm>
          <a:off x="1143000" y="2206561500"/>
          <a:ext cx="5190476" cy="885714"/>
        </a:xfrm>
        <a:prstGeom prst="rect">
          <a:avLst/>
        </a:prstGeom>
        <a:effectLst>
          <a:outerShdw blurRad="63500" algn="ctr" rotWithShape="0">
            <a:srgbClr val="000000">
              <a:alpha val="95000"/>
            </a:srgbClr>
          </a:outerShdw>
        </a:effectLst>
      </xdr:spPr>
    </xdr:pic>
    <xdr:clientData/>
  </xdr:twoCellAnchor>
  <xdr:twoCellAnchor editAs="oneCell">
    <xdr:from>
      <xdr:col>36</xdr:col>
      <xdr:colOff>0</xdr:colOff>
      <xdr:row>11966</xdr:row>
      <xdr:rowOff>0</xdr:rowOff>
    </xdr:from>
    <xdr:to>
      <xdr:col>96</xdr:col>
      <xdr:colOff>112857</xdr:colOff>
      <xdr:row>11968</xdr:row>
      <xdr:rowOff>142810</xdr:rowOff>
    </xdr:to>
    <xdr:pic>
      <xdr:nvPicPr>
        <xdr:cNvPr id="577" name="Picture 576">
          <a:extLst>
            <a:ext uri="{FF2B5EF4-FFF2-40B4-BE49-F238E27FC236}">
              <a16:creationId xmlns:a16="http://schemas.microsoft.com/office/drawing/2014/main" id="{86609A0A-7615-C4BF-77C8-3F18D764DEA1}"/>
            </a:ext>
          </a:extLst>
        </xdr:cNvPr>
        <xdr:cNvPicPr>
          <a:picLocks noChangeAspect="1"/>
        </xdr:cNvPicPr>
      </xdr:nvPicPr>
      <xdr:blipFill>
        <a:blip xmlns:r="http://schemas.openxmlformats.org/officeDocument/2006/relationships" r:embed="rId343"/>
        <a:stretch>
          <a:fillRect/>
        </a:stretch>
      </xdr:blipFill>
      <xdr:spPr>
        <a:xfrm>
          <a:off x="6858000" y="2201799000"/>
          <a:ext cx="11542857" cy="523810"/>
        </a:xfrm>
        <a:prstGeom prst="rect">
          <a:avLst/>
        </a:prstGeom>
        <a:effectLst>
          <a:outerShdw blurRad="63500" algn="ctr" rotWithShape="0">
            <a:srgbClr val="000000">
              <a:alpha val="95000"/>
            </a:srgbClr>
          </a:outerShdw>
        </a:effectLst>
      </xdr:spPr>
    </xdr:pic>
    <xdr:clientData/>
  </xdr:twoCellAnchor>
  <xdr:twoCellAnchor editAs="oneCell">
    <xdr:from>
      <xdr:col>36</xdr:col>
      <xdr:colOff>0</xdr:colOff>
      <xdr:row>11985</xdr:row>
      <xdr:rowOff>0</xdr:rowOff>
    </xdr:from>
    <xdr:to>
      <xdr:col>96</xdr:col>
      <xdr:colOff>8095</xdr:colOff>
      <xdr:row>11987</xdr:row>
      <xdr:rowOff>142810</xdr:rowOff>
    </xdr:to>
    <xdr:pic>
      <xdr:nvPicPr>
        <xdr:cNvPr id="578" name="Picture 577">
          <a:extLst>
            <a:ext uri="{FF2B5EF4-FFF2-40B4-BE49-F238E27FC236}">
              <a16:creationId xmlns:a16="http://schemas.microsoft.com/office/drawing/2014/main" id="{0C7ABFB0-23CB-4E4C-D586-8B5F5386A62E}"/>
            </a:ext>
          </a:extLst>
        </xdr:cNvPr>
        <xdr:cNvPicPr>
          <a:picLocks noChangeAspect="1"/>
        </xdr:cNvPicPr>
      </xdr:nvPicPr>
      <xdr:blipFill>
        <a:blip xmlns:r="http://schemas.openxmlformats.org/officeDocument/2006/relationships" r:embed="rId344"/>
        <a:stretch>
          <a:fillRect/>
        </a:stretch>
      </xdr:blipFill>
      <xdr:spPr>
        <a:xfrm>
          <a:off x="6858000" y="2205228000"/>
          <a:ext cx="11438095" cy="523810"/>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11835</xdr:row>
      <xdr:rowOff>0</xdr:rowOff>
    </xdr:from>
    <xdr:to>
      <xdr:col>33</xdr:col>
      <xdr:colOff>142214</xdr:colOff>
      <xdr:row>11856</xdr:row>
      <xdr:rowOff>37595</xdr:rowOff>
    </xdr:to>
    <xdr:pic>
      <xdr:nvPicPr>
        <xdr:cNvPr id="580" name="Picture 579">
          <a:extLst>
            <a:ext uri="{FF2B5EF4-FFF2-40B4-BE49-F238E27FC236}">
              <a16:creationId xmlns:a16="http://schemas.microsoft.com/office/drawing/2014/main" id="{F816A2A0-03DE-1DFC-2A8A-61E8DD34BD4E}"/>
            </a:ext>
          </a:extLst>
        </xdr:cNvPr>
        <xdr:cNvPicPr>
          <a:picLocks noChangeAspect="1"/>
        </xdr:cNvPicPr>
      </xdr:nvPicPr>
      <xdr:blipFill>
        <a:blip xmlns:r="http://schemas.openxmlformats.org/officeDocument/2006/relationships" r:embed="rId345"/>
        <a:stretch>
          <a:fillRect/>
        </a:stretch>
      </xdr:blipFill>
      <xdr:spPr>
        <a:xfrm>
          <a:off x="1143000" y="2199513000"/>
          <a:ext cx="5285714" cy="4038095"/>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11857</xdr:row>
      <xdr:rowOff>0</xdr:rowOff>
    </xdr:from>
    <xdr:to>
      <xdr:col>101</xdr:col>
      <xdr:colOff>114300</xdr:colOff>
      <xdr:row>11891</xdr:row>
      <xdr:rowOff>57150</xdr:rowOff>
    </xdr:to>
    <xdr:pic>
      <xdr:nvPicPr>
        <xdr:cNvPr id="581" name="Picture 580">
          <a:extLst>
            <a:ext uri="{FF2B5EF4-FFF2-40B4-BE49-F238E27FC236}">
              <a16:creationId xmlns:a16="http://schemas.microsoft.com/office/drawing/2014/main" id="{846B4882-0C0A-A9E6-B672-0D1A892F1CEC}"/>
            </a:ext>
          </a:extLst>
        </xdr:cNvPr>
        <xdr:cNvPicPr>
          <a:picLocks noChangeAspect="1" noChangeArrowheads="1"/>
        </xdr:cNvPicPr>
      </xdr:nvPicPr>
      <xdr:blipFill>
        <a:blip xmlns:r="http://schemas.openxmlformats.org/officeDocument/2006/relationships" r:embed="rId346">
          <a:extLst>
            <a:ext uri="{28A0092B-C50C-407E-A947-70E740481C1C}">
              <a14:useLocalDpi xmlns:a14="http://schemas.microsoft.com/office/drawing/2010/main" val="0"/>
            </a:ext>
          </a:extLst>
        </a:blip>
        <a:srcRect/>
        <a:stretch>
          <a:fillRect/>
        </a:stretch>
      </xdr:blipFill>
      <xdr:spPr bwMode="auto">
        <a:xfrm>
          <a:off x="1143000" y="2203704000"/>
          <a:ext cx="18211800" cy="65341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11915</xdr:row>
      <xdr:rowOff>0</xdr:rowOff>
    </xdr:from>
    <xdr:to>
      <xdr:col>59</xdr:col>
      <xdr:colOff>93976</xdr:colOff>
      <xdr:row>11945</xdr:row>
      <xdr:rowOff>18333</xdr:rowOff>
    </xdr:to>
    <xdr:pic>
      <xdr:nvPicPr>
        <xdr:cNvPr id="582" name="Picture 581">
          <a:extLst>
            <a:ext uri="{FF2B5EF4-FFF2-40B4-BE49-F238E27FC236}">
              <a16:creationId xmlns:a16="http://schemas.microsoft.com/office/drawing/2014/main" id="{1B1227B1-D1BE-8E24-2DA8-169466292F7B}"/>
            </a:ext>
          </a:extLst>
        </xdr:cNvPr>
        <xdr:cNvPicPr>
          <a:picLocks noChangeAspect="1"/>
        </xdr:cNvPicPr>
      </xdr:nvPicPr>
      <xdr:blipFill>
        <a:blip xmlns:r="http://schemas.openxmlformats.org/officeDocument/2006/relationships" r:embed="rId347"/>
        <a:stretch>
          <a:fillRect/>
        </a:stretch>
      </xdr:blipFill>
      <xdr:spPr>
        <a:xfrm>
          <a:off x="1143000" y="2214753000"/>
          <a:ext cx="10190476" cy="5733333"/>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12003</xdr:row>
      <xdr:rowOff>0</xdr:rowOff>
    </xdr:from>
    <xdr:to>
      <xdr:col>32</xdr:col>
      <xdr:colOff>123190</xdr:colOff>
      <xdr:row>12009</xdr:row>
      <xdr:rowOff>152238</xdr:rowOff>
    </xdr:to>
    <xdr:pic>
      <xdr:nvPicPr>
        <xdr:cNvPr id="583" name="Picture 582">
          <a:extLst>
            <a:ext uri="{FF2B5EF4-FFF2-40B4-BE49-F238E27FC236}">
              <a16:creationId xmlns:a16="http://schemas.microsoft.com/office/drawing/2014/main" id="{F6728950-35FD-80A1-0C4F-9D2C7041FF68}"/>
            </a:ext>
          </a:extLst>
        </xdr:cNvPr>
        <xdr:cNvPicPr>
          <a:picLocks noChangeAspect="1"/>
        </xdr:cNvPicPr>
      </xdr:nvPicPr>
      <xdr:blipFill>
        <a:blip xmlns:r="http://schemas.openxmlformats.org/officeDocument/2006/relationships" r:embed="rId348"/>
        <a:stretch>
          <a:fillRect/>
        </a:stretch>
      </xdr:blipFill>
      <xdr:spPr>
        <a:xfrm>
          <a:off x="1143000" y="2231517000"/>
          <a:ext cx="5076190" cy="1295238"/>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12052</xdr:row>
      <xdr:rowOff>0</xdr:rowOff>
    </xdr:from>
    <xdr:to>
      <xdr:col>33</xdr:col>
      <xdr:colOff>75548</xdr:colOff>
      <xdr:row>12063</xdr:row>
      <xdr:rowOff>85452</xdr:rowOff>
    </xdr:to>
    <xdr:pic>
      <xdr:nvPicPr>
        <xdr:cNvPr id="584" name="Picture 583">
          <a:extLst>
            <a:ext uri="{FF2B5EF4-FFF2-40B4-BE49-F238E27FC236}">
              <a16:creationId xmlns:a16="http://schemas.microsoft.com/office/drawing/2014/main" id="{515204D2-9581-AB44-8571-45D190EFACDF}"/>
            </a:ext>
          </a:extLst>
        </xdr:cNvPr>
        <xdr:cNvPicPr>
          <a:picLocks noChangeAspect="1"/>
        </xdr:cNvPicPr>
      </xdr:nvPicPr>
      <xdr:blipFill>
        <a:blip xmlns:r="http://schemas.openxmlformats.org/officeDocument/2006/relationships" r:embed="rId349"/>
        <a:stretch>
          <a:fillRect/>
        </a:stretch>
      </xdr:blipFill>
      <xdr:spPr>
        <a:xfrm>
          <a:off x="1143000" y="2240851500"/>
          <a:ext cx="5219048" cy="2180952"/>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12070</xdr:row>
      <xdr:rowOff>0</xdr:rowOff>
    </xdr:from>
    <xdr:to>
      <xdr:col>34</xdr:col>
      <xdr:colOff>189809</xdr:colOff>
      <xdr:row>12081</xdr:row>
      <xdr:rowOff>9262</xdr:rowOff>
    </xdr:to>
    <xdr:pic>
      <xdr:nvPicPr>
        <xdr:cNvPr id="585" name="Picture 584">
          <a:extLst>
            <a:ext uri="{FF2B5EF4-FFF2-40B4-BE49-F238E27FC236}">
              <a16:creationId xmlns:a16="http://schemas.microsoft.com/office/drawing/2014/main" id="{1FB11194-0545-6DFD-97BD-078C5D25D8E7}"/>
            </a:ext>
          </a:extLst>
        </xdr:cNvPr>
        <xdr:cNvPicPr>
          <a:picLocks noChangeAspect="1"/>
        </xdr:cNvPicPr>
      </xdr:nvPicPr>
      <xdr:blipFill>
        <a:blip xmlns:r="http://schemas.openxmlformats.org/officeDocument/2006/relationships" r:embed="rId350"/>
        <a:stretch>
          <a:fillRect/>
        </a:stretch>
      </xdr:blipFill>
      <xdr:spPr>
        <a:xfrm>
          <a:off x="1143000" y="2244280500"/>
          <a:ext cx="5523809" cy="2104762"/>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12101</xdr:row>
      <xdr:rowOff>0</xdr:rowOff>
    </xdr:from>
    <xdr:to>
      <xdr:col>29</xdr:col>
      <xdr:colOff>142309</xdr:colOff>
      <xdr:row>12107</xdr:row>
      <xdr:rowOff>161762</xdr:rowOff>
    </xdr:to>
    <xdr:pic>
      <xdr:nvPicPr>
        <xdr:cNvPr id="579" name="Picture 578">
          <a:extLst>
            <a:ext uri="{FF2B5EF4-FFF2-40B4-BE49-F238E27FC236}">
              <a16:creationId xmlns:a16="http://schemas.microsoft.com/office/drawing/2014/main" id="{AE7553BF-7B4C-111F-5E0B-26DEDA4A74CC}"/>
            </a:ext>
          </a:extLst>
        </xdr:cNvPr>
        <xdr:cNvPicPr>
          <a:picLocks noChangeAspect="1"/>
        </xdr:cNvPicPr>
      </xdr:nvPicPr>
      <xdr:blipFill>
        <a:blip xmlns:r="http://schemas.openxmlformats.org/officeDocument/2006/relationships" r:embed="rId351"/>
        <a:stretch>
          <a:fillRect/>
        </a:stretch>
      </xdr:blipFill>
      <xdr:spPr>
        <a:xfrm>
          <a:off x="1143000" y="2253996000"/>
          <a:ext cx="4523809" cy="1304762"/>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12089</xdr:row>
      <xdr:rowOff>0</xdr:rowOff>
    </xdr:from>
    <xdr:to>
      <xdr:col>36</xdr:col>
      <xdr:colOff>65952</xdr:colOff>
      <xdr:row>12100</xdr:row>
      <xdr:rowOff>85452</xdr:rowOff>
    </xdr:to>
    <xdr:pic>
      <xdr:nvPicPr>
        <xdr:cNvPr id="586" name="Picture 585">
          <a:extLst>
            <a:ext uri="{FF2B5EF4-FFF2-40B4-BE49-F238E27FC236}">
              <a16:creationId xmlns:a16="http://schemas.microsoft.com/office/drawing/2014/main" id="{4D22CDA9-2A8B-3954-1C0A-769FBE3E4B2A}"/>
            </a:ext>
          </a:extLst>
        </xdr:cNvPr>
        <xdr:cNvPicPr>
          <a:picLocks noChangeAspect="1"/>
        </xdr:cNvPicPr>
      </xdr:nvPicPr>
      <xdr:blipFill>
        <a:blip xmlns:r="http://schemas.openxmlformats.org/officeDocument/2006/relationships" r:embed="rId352"/>
        <a:stretch>
          <a:fillRect/>
        </a:stretch>
      </xdr:blipFill>
      <xdr:spPr>
        <a:xfrm>
          <a:off x="1143000" y="2258568000"/>
          <a:ext cx="5780952" cy="2180952"/>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12130</xdr:row>
      <xdr:rowOff>0</xdr:rowOff>
    </xdr:from>
    <xdr:to>
      <xdr:col>27</xdr:col>
      <xdr:colOff>180452</xdr:colOff>
      <xdr:row>12143</xdr:row>
      <xdr:rowOff>152071</xdr:rowOff>
    </xdr:to>
    <xdr:pic>
      <xdr:nvPicPr>
        <xdr:cNvPr id="588" name="Picture 587">
          <a:extLst>
            <a:ext uri="{FF2B5EF4-FFF2-40B4-BE49-F238E27FC236}">
              <a16:creationId xmlns:a16="http://schemas.microsoft.com/office/drawing/2014/main" id="{A901B25F-52DD-420C-83AA-23F786706A1C}"/>
            </a:ext>
          </a:extLst>
        </xdr:cNvPr>
        <xdr:cNvPicPr>
          <a:picLocks noChangeAspect="1"/>
        </xdr:cNvPicPr>
      </xdr:nvPicPr>
      <xdr:blipFill>
        <a:blip xmlns:r="http://schemas.openxmlformats.org/officeDocument/2006/relationships" r:embed="rId353"/>
        <a:stretch>
          <a:fillRect/>
        </a:stretch>
      </xdr:blipFill>
      <xdr:spPr>
        <a:xfrm>
          <a:off x="1143000" y="2261806500"/>
          <a:ext cx="4180952" cy="2628571"/>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12177</xdr:row>
      <xdr:rowOff>0</xdr:rowOff>
    </xdr:from>
    <xdr:to>
      <xdr:col>91</xdr:col>
      <xdr:colOff>17024</xdr:colOff>
      <xdr:row>12185</xdr:row>
      <xdr:rowOff>76000</xdr:rowOff>
    </xdr:to>
    <xdr:pic>
      <xdr:nvPicPr>
        <xdr:cNvPr id="591" name="Picture 590">
          <a:extLst>
            <a:ext uri="{FF2B5EF4-FFF2-40B4-BE49-F238E27FC236}">
              <a16:creationId xmlns:a16="http://schemas.microsoft.com/office/drawing/2014/main" id="{772D51CB-923A-ED7A-D7DE-8D7246F64E3F}"/>
            </a:ext>
          </a:extLst>
        </xdr:cNvPr>
        <xdr:cNvPicPr>
          <a:picLocks noChangeAspect="1"/>
        </xdr:cNvPicPr>
      </xdr:nvPicPr>
      <xdr:blipFill>
        <a:blip xmlns:r="http://schemas.openxmlformats.org/officeDocument/2006/relationships" r:embed="rId354"/>
        <a:stretch>
          <a:fillRect/>
        </a:stretch>
      </xdr:blipFill>
      <xdr:spPr>
        <a:xfrm>
          <a:off x="1143000" y="2266569000"/>
          <a:ext cx="16209524" cy="1600000"/>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12188</xdr:row>
      <xdr:rowOff>0</xdr:rowOff>
    </xdr:from>
    <xdr:to>
      <xdr:col>81</xdr:col>
      <xdr:colOff>160119</xdr:colOff>
      <xdr:row>12228</xdr:row>
      <xdr:rowOff>160952</xdr:rowOff>
    </xdr:to>
    <xdr:pic>
      <xdr:nvPicPr>
        <xdr:cNvPr id="593" name="Picture 592">
          <a:extLst>
            <a:ext uri="{FF2B5EF4-FFF2-40B4-BE49-F238E27FC236}">
              <a16:creationId xmlns:a16="http://schemas.microsoft.com/office/drawing/2014/main" id="{F70722F3-FF69-46B0-9081-4B8120D0BED3}"/>
            </a:ext>
          </a:extLst>
        </xdr:cNvPr>
        <xdr:cNvPicPr>
          <a:picLocks noChangeAspect="1"/>
        </xdr:cNvPicPr>
      </xdr:nvPicPr>
      <xdr:blipFill>
        <a:blip xmlns:r="http://schemas.openxmlformats.org/officeDocument/2006/relationships" r:embed="rId355"/>
        <a:stretch>
          <a:fillRect/>
        </a:stretch>
      </xdr:blipFill>
      <xdr:spPr>
        <a:xfrm>
          <a:off x="1143000" y="2268283500"/>
          <a:ext cx="14447619" cy="7780952"/>
        </a:xfrm>
        <a:prstGeom prst="rect">
          <a:avLst/>
        </a:prstGeom>
        <a:effectLst>
          <a:outerShdw blurRad="63500" algn="ctr" rotWithShape="0">
            <a:srgbClr val="000000">
              <a:alpha val="95000"/>
            </a:srgbClr>
          </a:outerShdw>
        </a:effectLst>
      </xdr:spPr>
    </xdr:pic>
    <xdr:clientData/>
  </xdr:twoCellAnchor>
  <xdr:twoCellAnchor>
    <xdr:from>
      <xdr:col>60</xdr:col>
      <xdr:colOff>74084</xdr:colOff>
      <xdr:row>12209</xdr:row>
      <xdr:rowOff>95249</xdr:rowOff>
    </xdr:from>
    <xdr:to>
      <xdr:col>70</xdr:col>
      <xdr:colOff>84667</xdr:colOff>
      <xdr:row>12212</xdr:row>
      <xdr:rowOff>74082</xdr:rowOff>
    </xdr:to>
    <xdr:sp macro="" textlink="">
      <xdr:nvSpPr>
        <xdr:cNvPr id="594" name="Rectangle 593">
          <a:extLst>
            <a:ext uri="{FF2B5EF4-FFF2-40B4-BE49-F238E27FC236}">
              <a16:creationId xmlns:a16="http://schemas.microsoft.com/office/drawing/2014/main" id="{AB69ACDA-C626-4F55-90FB-6687A04E308B}"/>
            </a:ext>
          </a:extLst>
        </xdr:cNvPr>
        <xdr:cNvSpPr/>
      </xdr:nvSpPr>
      <xdr:spPr>
        <a:xfrm>
          <a:off x="11504084" y="2272379249"/>
          <a:ext cx="1915583" cy="550333"/>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0</xdr:colOff>
      <xdr:row>12232</xdr:row>
      <xdr:rowOff>0</xdr:rowOff>
    </xdr:from>
    <xdr:to>
      <xdr:col>81</xdr:col>
      <xdr:colOff>131547</xdr:colOff>
      <xdr:row>12272</xdr:row>
      <xdr:rowOff>27619</xdr:rowOff>
    </xdr:to>
    <xdr:pic>
      <xdr:nvPicPr>
        <xdr:cNvPr id="595" name="Picture 594">
          <a:extLst>
            <a:ext uri="{FF2B5EF4-FFF2-40B4-BE49-F238E27FC236}">
              <a16:creationId xmlns:a16="http://schemas.microsoft.com/office/drawing/2014/main" id="{8C5C690C-0D80-F00A-D0D6-CDA5A40C69FC}"/>
            </a:ext>
          </a:extLst>
        </xdr:cNvPr>
        <xdr:cNvPicPr>
          <a:picLocks noChangeAspect="1"/>
        </xdr:cNvPicPr>
      </xdr:nvPicPr>
      <xdr:blipFill>
        <a:blip xmlns:r="http://schemas.openxmlformats.org/officeDocument/2006/relationships" r:embed="rId356"/>
        <a:stretch>
          <a:fillRect/>
        </a:stretch>
      </xdr:blipFill>
      <xdr:spPr>
        <a:xfrm>
          <a:off x="1143000" y="2276665500"/>
          <a:ext cx="14419047" cy="7647619"/>
        </a:xfrm>
        <a:prstGeom prst="rect">
          <a:avLst/>
        </a:prstGeom>
        <a:effectLst>
          <a:outerShdw blurRad="63500" algn="ctr" rotWithShape="0">
            <a:srgbClr val="000000">
              <a:alpha val="95000"/>
            </a:srgbClr>
          </a:outerShdw>
        </a:effectLst>
      </xdr:spPr>
    </xdr:pic>
    <xdr:clientData/>
  </xdr:twoCellAnchor>
  <xdr:twoCellAnchor>
    <xdr:from>
      <xdr:col>18</xdr:col>
      <xdr:colOff>63500</xdr:colOff>
      <xdr:row>12247</xdr:row>
      <xdr:rowOff>74083</xdr:rowOff>
    </xdr:from>
    <xdr:to>
      <xdr:col>25</xdr:col>
      <xdr:colOff>74083</xdr:colOff>
      <xdr:row>12250</xdr:row>
      <xdr:rowOff>52916</xdr:rowOff>
    </xdr:to>
    <xdr:sp macro="" textlink="">
      <xdr:nvSpPr>
        <xdr:cNvPr id="596" name="Rectangle 595">
          <a:extLst>
            <a:ext uri="{FF2B5EF4-FFF2-40B4-BE49-F238E27FC236}">
              <a16:creationId xmlns:a16="http://schemas.microsoft.com/office/drawing/2014/main" id="{B663F236-36E4-41B4-B1F2-71E479E0CEC6}"/>
            </a:ext>
          </a:extLst>
        </xdr:cNvPr>
        <xdr:cNvSpPr/>
      </xdr:nvSpPr>
      <xdr:spPr>
        <a:xfrm>
          <a:off x="3492500" y="2279597083"/>
          <a:ext cx="1344083" cy="550333"/>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35</xdr:col>
      <xdr:colOff>0</xdr:colOff>
      <xdr:row>3432</xdr:row>
      <xdr:rowOff>0</xdr:rowOff>
    </xdr:from>
    <xdr:to>
      <xdr:col>85</xdr:col>
      <xdr:colOff>103571</xdr:colOff>
      <xdr:row>3467</xdr:row>
      <xdr:rowOff>103928</xdr:rowOff>
    </xdr:to>
    <xdr:pic>
      <xdr:nvPicPr>
        <xdr:cNvPr id="590" name="Picture 589">
          <a:extLst>
            <a:ext uri="{FF2B5EF4-FFF2-40B4-BE49-F238E27FC236}">
              <a16:creationId xmlns:a16="http://schemas.microsoft.com/office/drawing/2014/main" id="{7A8182B4-82A3-4ADB-95EC-EE604DDBB4E4}"/>
            </a:ext>
          </a:extLst>
        </xdr:cNvPr>
        <xdr:cNvPicPr>
          <a:picLocks noChangeAspect="1"/>
        </xdr:cNvPicPr>
      </xdr:nvPicPr>
      <xdr:blipFill>
        <a:blip xmlns:r="http://schemas.openxmlformats.org/officeDocument/2006/relationships" r:embed="rId357"/>
        <a:stretch>
          <a:fillRect/>
        </a:stretch>
      </xdr:blipFill>
      <xdr:spPr>
        <a:xfrm>
          <a:off x="6667500" y="653796000"/>
          <a:ext cx="9628571" cy="6771428"/>
        </a:xfrm>
        <a:prstGeom prst="rect">
          <a:avLst/>
        </a:prstGeom>
        <a:effectLst>
          <a:outerShdw blurRad="63500" algn="ctr" rotWithShape="0">
            <a:srgbClr val="000000">
              <a:alpha val="95000"/>
            </a:srgbClr>
          </a:outerShdw>
        </a:effectLst>
      </xdr:spPr>
    </xdr:pic>
    <xdr:clientData/>
  </xdr:twoCellAnchor>
  <xdr:twoCellAnchor editAs="oneCell">
    <xdr:from>
      <xdr:col>6</xdr:col>
      <xdr:colOff>123825</xdr:colOff>
      <xdr:row>12177</xdr:row>
      <xdr:rowOff>142875</xdr:rowOff>
    </xdr:from>
    <xdr:to>
      <xdr:col>91</xdr:col>
      <xdr:colOff>140849</xdr:colOff>
      <xdr:row>12186</xdr:row>
      <xdr:rowOff>28375</xdr:rowOff>
    </xdr:to>
    <xdr:pic>
      <xdr:nvPicPr>
        <xdr:cNvPr id="587" name="Picture 586">
          <a:extLst>
            <a:ext uri="{FF2B5EF4-FFF2-40B4-BE49-F238E27FC236}">
              <a16:creationId xmlns:a16="http://schemas.microsoft.com/office/drawing/2014/main" id="{C67EFE6A-40F1-CC74-21F6-BC729422A495}"/>
            </a:ext>
          </a:extLst>
        </xdr:cNvPr>
        <xdr:cNvPicPr>
          <a:picLocks noChangeAspect="1"/>
        </xdr:cNvPicPr>
      </xdr:nvPicPr>
      <xdr:blipFill>
        <a:blip xmlns:r="http://schemas.openxmlformats.org/officeDocument/2006/relationships" r:embed="rId358"/>
        <a:stretch>
          <a:fillRect/>
        </a:stretch>
      </xdr:blipFill>
      <xdr:spPr>
        <a:xfrm>
          <a:off x="1266825" y="2266330875"/>
          <a:ext cx="16209524" cy="1600000"/>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12313</xdr:row>
      <xdr:rowOff>0</xdr:rowOff>
    </xdr:from>
    <xdr:to>
      <xdr:col>32</xdr:col>
      <xdr:colOff>27952</xdr:colOff>
      <xdr:row>12324</xdr:row>
      <xdr:rowOff>171167</xdr:rowOff>
    </xdr:to>
    <xdr:pic>
      <xdr:nvPicPr>
        <xdr:cNvPr id="589" name="Picture 588">
          <a:extLst>
            <a:ext uri="{FF2B5EF4-FFF2-40B4-BE49-F238E27FC236}">
              <a16:creationId xmlns:a16="http://schemas.microsoft.com/office/drawing/2014/main" id="{9D2EE00B-3094-1747-A04B-3569E9A7ACEB}"/>
            </a:ext>
          </a:extLst>
        </xdr:cNvPr>
        <xdr:cNvPicPr>
          <a:picLocks noChangeAspect="1"/>
        </xdr:cNvPicPr>
      </xdr:nvPicPr>
      <xdr:blipFill>
        <a:blip xmlns:r="http://schemas.openxmlformats.org/officeDocument/2006/relationships" r:embed="rId359"/>
        <a:stretch>
          <a:fillRect/>
        </a:stretch>
      </xdr:blipFill>
      <xdr:spPr>
        <a:xfrm>
          <a:off x="1143000" y="2286571500"/>
          <a:ext cx="4980952" cy="2266667"/>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12362</xdr:row>
      <xdr:rowOff>0</xdr:rowOff>
    </xdr:from>
    <xdr:to>
      <xdr:col>33</xdr:col>
      <xdr:colOff>46976</xdr:colOff>
      <xdr:row>12384</xdr:row>
      <xdr:rowOff>56619</xdr:rowOff>
    </xdr:to>
    <xdr:pic>
      <xdr:nvPicPr>
        <xdr:cNvPr id="592" name="Picture 591">
          <a:extLst>
            <a:ext uri="{FF2B5EF4-FFF2-40B4-BE49-F238E27FC236}">
              <a16:creationId xmlns:a16="http://schemas.microsoft.com/office/drawing/2014/main" id="{8BB3E00A-23F5-DB46-510E-2A266778545A}"/>
            </a:ext>
          </a:extLst>
        </xdr:cNvPr>
        <xdr:cNvPicPr>
          <a:picLocks noChangeAspect="1"/>
        </xdr:cNvPicPr>
      </xdr:nvPicPr>
      <xdr:blipFill>
        <a:blip xmlns:r="http://schemas.openxmlformats.org/officeDocument/2006/relationships" r:embed="rId360"/>
        <a:stretch>
          <a:fillRect/>
        </a:stretch>
      </xdr:blipFill>
      <xdr:spPr>
        <a:xfrm>
          <a:off x="1143000" y="2290191000"/>
          <a:ext cx="5190476" cy="4247619"/>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12275</xdr:row>
      <xdr:rowOff>0</xdr:rowOff>
    </xdr:from>
    <xdr:to>
      <xdr:col>34</xdr:col>
      <xdr:colOff>27905</xdr:colOff>
      <xdr:row>12290</xdr:row>
      <xdr:rowOff>152024</xdr:rowOff>
    </xdr:to>
    <xdr:pic>
      <xdr:nvPicPr>
        <xdr:cNvPr id="597" name="Picture 596">
          <a:extLst>
            <a:ext uri="{FF2B5EF4-FFF2-40B4-BE49-F238E27FC236}">
              <a16:creationId xmlns:a16="http://schemas.microsoft.com/office/drawing/2014/main" id="{3A135FD7-F88E-6D3D-A9B0-B4A589C303F0}"/>
            </a:ext>
          </a:extLst>
        </xdr:cNvPr>
        <xdr:cNvPicPr>
          <a:picLocks noChangeAspect="1"/>
        </xdr:cNvPicPr>
      </xdr:nvPicPr>
      <xdr:blipFill>
        <a:blip xmlns:r="http://schemas.openxmlformats.org/officeDocument/2006/relationships" r:embed="rId361"/>
        <a:stretch>
          <a:fillRect/>
        </a:stretch>
      </xdr:blipFill>
      <xdr:spPr>
        <a:xfrm>
          <a:off x="1143000" y="2294763000"/>
          <a:ext cx="5361905" cy="3009524"/>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12291</xdr:row>
      <xdr:rowOff>0</xdr:rowOff>
    </xdr:from>
    <xdr:to>
      <xdr:col>78</xdr:col>
      <xdr:colOff>161925</xdr:colOff>
      <xdr:row>12301</xdr:row>
      <xdr:rowOff>66675</xdr:rowOff>
    </xdr:to>
    <xdr:pic>
      <xdr:nvPicPr>
        <xdr:cNvPr id="599" name="Picture 598">
          <a:extLst>
            <a:ext uri="{FF2B5EF4-FFF2-40B4-BE49-F238E27FC236}">
              <a16:creationId xmlns:a16="http://schemas.microsoft.com/office/drawing/2014/main" id="{246FF0BB-C4B6-10F6-968A-B755D6D90250}"/>
            </a:ext>
          </a:extLst>
        </xdr:cNvPr>
        <xdr:cNvPicPr>
          <a:picLocks noChangeAspect="1" noChangeArrowheads="1"/>
        </xdr:cNvPicPr>
      </xdr:nvPicPr>
      <xdr:blipFill>
        <a:blip xmlns:r="http://schemas.openxmlformats.org/officeDocument/2006/relationships" r:embed="rId362">
          <a:extLst>
            <a:ext uri="{28A0092B-C50C-407E-A947-70E740481C1C}">
              <a14:useLocalDpi xmlns:a14="http://schemas.microsoft.com/office/drawing/2010/main" val="0"/>
            </a:ext>
          </a:extLst>
        </a:blip>
        <a:srcRect/>
        <a:stretch>
          <a:fillRect/>
        </a:stretch>
      </xdr:blipFill>
      <xdr:spPr bwMode="auto">
        <a:xfrm>
          <a:off x="1143000" y="2297811000"/>
          <a:ext cx="13877925" cy="19716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12446</xdr:row>
      <xdr:rowOff>0</xdr:rowOff>
    </xdr:from>
    <xdr:to>
      <xdr:col>33</xdr:col>
      <xdr:colOff>123167</xdr:colOff>
      <xdr:row>12452</xdr:row>
      <xdr:rowOff>95095</xdr:rowOff>
    </xdr:to>
    <xdr:pic>
      <xdr:nvPicPr>
        <xdr:cNvPr id="601" name="Picture 600">
          <a:extLst>
            <a:ext uri="{FF2B5EF4-FFF2-40B4-BE49-F238E27FC236}">
              <a16:creationId xmlns:a16="http://schemas.microsoft.com/office/drawing/2014/main" id="{C136B02C-B57F-EFEF-92B2-0E96B46B7A86}"/>
            </a:ext>
          </a:extLst>
        </xdr:cNvPr>
        <xdr:cNvPicPr>
          <a:picLocks noChangeAspect="1"/>
        </xdr:cNvPicPr>
      </xdr:nvPicPr>
      <xdr:blipFill>
        <a:blip xmlns:r="http://schemas.openxmlformats.org/officeDocument/2006/relationships" r:embed="rId363"/>
        <a:stretch>
          <a:fillRect/>
        </a:stretch>
      </xdr:blipFill>
      <xdr:spPr>
        <a:xfrm>
          <a:off x="1143000" y="2306193000"/>
          <a:ext cx="5266667" cy="1238095"/>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12453</xdr:row>
      <xdr:rowOff>0</xdr:rowOff>
    </xdr:from>
    <xdr:to>
      <xdr:col>25</xdr:col>
      <xdr:colOff>66214</xdr:colOff>
      <xdr:row>12465</xdr:row>
      <xdr:rowOff>171143</xdr:rowOff>
    </xdr:to>
    <xdr:pic>
      <xdr:nvPicPr>
        <xdr:cNvPr id="602" name="Picture 601">
          <a:extLst>
            <a:ext uri="{FF2B5EF4-FFF2-40B4-BE49-F238E27FC236}">
              <a16:creationId xmlns:a16="http://schemas.microsoft.com/office/drawing/2014/main" id="{3AAA87F7-DD24-D878-C6AB-337E0466BFAD}"/>
            </a:ext>
          </a:extLst>
        </xdr:cNvPr>
        <xdr:cNvPicPr>
          <a:picLocks noChangeAspect="1"/>
        </xdr:cNvPicPr>
      </xdr:nvPicPr>
      <xdr:blipFill>
        <a:blip xmlns:r="http://schemas.openxmlformats.org/officeDocument/2006/relationships" r:embed="rId364"/>
        <a:stretch>
          <a:fillRect/>
        </a:stretch>
      </xdr:blipFill>
      <xdr:spPr>
        <a:xfrm>
          <a:off x="1143000" y="2307526500"/>
          <a:ext cx="3685714" cy="2457143"/>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12391</xdr:row>
      <xdr:rowOff>0</xdr:rowOff>
    </xdr:from>
    <xdr:to>
      <xdr:col>29</xdr:col>
      <xdr:colOff>161357</xdr:colOff>
      <xdr:row>12399</xdr:row>
      <xdr:rowOff>76000</xdr:rowOff>
    </xdr:to>
    <xdr:pic>
      <xdr:nvPicPr>
        <xdr:cNvPr id="603" name="Picture 602">
          <a:extLst>
            <a:ext uri="{FF2B5EF4-FFF2-40B4-BE49-F238E27FC236}">
              <a16:creationId xmlns:a16="http://schemas.microsoft.com/office/drawing/2014/main" id="{688E884B-1D67-011C-4610-9F360568792A}"/>
            </a:ext>
          </a:extLst>
        </xdr:cNvPr>
        <xdr:cNvPicPr>
          <a:picLocks noChangeAspect="1"/>
        </xdr:cNvPicPr>
      </xdr:nvPicPr>
      <xdr:blipFill>
        <a:blip xmlns:r="http://schemas.openxmlformats.org/officeDocument/2006/relationships" r:embed="rId365"/>
        <a:stretch>
          <a:fillRect/>
        </a:stretch>
      </xdr:blipFill>
      <xdr:spPr>
        <a:xfrm>
          <a:off x="1143000" y="2313051000"/>
          <a:ext cx="4542857" cy="1600000"/>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12534</xdr:row>
      <xdr:rowOff>0</xdr:rowOff>
    </xdr:from>
    <xdr:to>
      <xdr:col>20</xdr:col>
      <xdr:colOff>75857</xdr:colOff>
      <xdr:row>12543</xdr:row>
      <xdr:rowOff>18833</xdr:rowOff>
    </xdr:to>
    <xdr:pic>
      <xdr:nvPicPr>
        <xdr:cNvPr id="604" name="Picture 603">
          <a:extLst>
            <a:ext uri="{FF2B5EF4-FFF2-40B4-BE49-F238E27FC236}">
              <a16:creationId xmlns:a16="http://schemas.microsoft.com/office/drawing/2014/main" id="{F747084C-2AB3-A5BF-9E9B-666519CB4D4A}"/>
            </a:ext>
          </a:extLst>
        </xdr:cNvPr>
        <xdr:cNvPicPr>
          <a:picLocks noChangeAspect="1"/>
        </xdr:cNvPicPr>
      </xdr:nvPicPr>
      <xdr:blipFill>
        <a:blip xmlns:r="http://schemas.openxmlformats.org/officeDocument/2006/relationships" r:embed="rId366"/>
        <a:stretch>
          <a:fillRect/>
        </a:stretch>
      </xdr:blipFill>
      <xdr:spPr>
        <a:xfrm>
          <a:off x="1143000" y="2334006000"/>
          <a:ext cx="2742857" cy="1733333"/>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12879</xdr:row>
      <xdr:rowOff>0</xdr:rowOff>
    </xdr:from>
    <xdr:to>
      <xdr:col>31</xdr:col>
      <xdr:colOff>189881</xdr:colOff>
      <xdr:row>12890</xdr:row>
      <xdr:rowOff>104500</xdr:rowOff>
    </xdr:to>
    <xdr:pic>
      <xdr:nvPicPr>
        <xdr:cNvPr id="605" name="Picture 604">
          <a:extLst>
            <a:ext uri="{FF2B5EF4-FFF2-40B4-BE49-F238E27FC236}">
              <a16:creationId xmlns:a16="http://schemas.microsoft.com/office/drawing/2014/main" id="{181DDAE1-59E0-15C9-3D48-31AE0B507389}"/>
            </a:ext>
          </a:extLst>
        </xdr:cNvPr>
        <xdr:cNvPicPr>
          <a:picLocks noChangeAspect="1"/>
        </xdr:cNvPicPr>
      </xdr:nvPicPr>
      <xdr:blipFill>
        <a:blip xmlns:r="http://schemas.openxmlformats.org/officeDocument/2006/relationships" r:embed="rId367"/>
        <a:stretch>
          <a:fillRect/>
        </a:stretch>
      </xdr:blipFill>
      <xdr:spPr>
        <a:xfrm>
          <a:off x="1143000" y="2337625500"/>
          <a:ext cx="4952381" cy="2200000"/>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12891</xdr:row>
      <xdr:rowOff>0</xdr:rowOff>
    </xdr:from>
    <xdr:to>
      <xdr:col>34</xdr:col>
      <xdr:colOff>189809</xdr:colOff>
      <xdr:row>12895</xdr:row>
      <xdr:rowOff>133238</xdr:rowOff>
    </xdr:to>
    <xdr:pic>
      <xdr:nvPicPr>
        <xdr:cNvPr id="606" name="Picture 605">
          <a:extLst>
            <a:ext uri="{FF2B5EF4-FFF2-40B4-BE49-F238E27FC236}">
              <a16:creationId xmlns:a16="http://schemas.microsoft.com/office/drawing/2014/main" id="{5A9742A0-5E10-6225-F6B7-BAF66ADCDE4F}"/>
            </a:ext>
          </a:extLst>
        </xdr:cNvPr>
        <xdr:cNvPicPr>
          <a:picLocks noChangeAspect="1"/>
        </xdr:cNvPicPr>
      </xdr:nvPicPr>
      <xdr:blipFill>
        <a:blip xmlns:r="http://schemas.openxmlformats.org/officeDocument/2006/relationships" r:embed="rId368"/>
        <a:stretch>
          <a:fillRect/>
        </a:stretch>
      </xdr:blipFill>
      <xdr:spPr>
        <a:xfrm>
          <a:off x="1143000" y="2339911500"/>
          <a:ext cx="5523809" cy="895238"/>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12896</xdr:row>
      <xdr:rowOff>0</xdr:rowOff>
    </xdr:from>
    <xdr:to>
      <xdr:col>35</xdr:col>
      <xdr:colOff>113595</xdr:colOff>
      <xdr:row>12925</xdr:row>
      <xdr:rowOff>123119</xdr:rowOff>
    </xdr:to>
    <xdr:pic>
      <xdr:nvPicPr>
        <xdr:cNvPr id="607" name="Picture 606">
          <a:extLst>
            <a:ext uri="{FF2B5EF4-FFF2-40B4-BE49-F238E27FC236}">
              <a16:creationId xmlns:a16="http://schemas.microsoft.com/office/drawing/2014/main" id="{CC4FC221-EDFC-7D3B-1C86-665CD9E4ADE8}"/>
            </a:ext>
          </a:extLst>
        </xdr:cNvPr>
        <xdr:cNvPicPr>
          <a:picLocks noChangeAspect="1"/>
        </xdr:cNvPicPr>
      </xdr:nvPicPr>
      <xdr:blipFill>
        <a:blip xmlns:r="http://schemas.openxmlformats.org/officeDocument/2006/relationships" r:embed="rId369"/>
        <a:stretch>
          <a:fillRect/>
        </a:stretch>
      </xdr:blipFill>
      <xdr:spPr>
        <a:xfrm>
          <a:off x="1143000" y="2340864000"/>
          <a:ext cx="5638095" cy="5647619"/>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12932</xdr:row>
      <xdr:rowOff>0</xdr:rowOff>
    </xdr:from>
    <xdr:to>
      <xdr:col>31</xdr:col>
      <xdr:colOff>170833</xdr:colOff>
      <xdr:row>12945</xdr:row>
      <xdr:rowOff>75881</xdr:rowOff>
    </xdr:to>
    <xdr:pic>
      <xdr:nvPicPr>
        <xdr:cNvPr id="608" name="Picture 607">
          <a:extLst>
            <a:ext uri="{FF2B5EF4-FFF2-40B4-BE49-F238E27FC236}">
              <a16:creationId xmlns:a16="http://schemas.microsoft.com/office/drawing/2014/main" id="{FB40B607-EC48-94F6-BE25-057D11F96455}"/>
            </a:ext>
          </a:extLst>
        </xdr:cNvPr>
        <xdr:cNvPicPr>
          <a:picLocks noChangeAspect="1"/>
        </xdr:cNvPicPr>
      </xdr:nvPicPr>
      <xdr:blipFill>
        <a:blip xmlns:r="http://schemas.openxmlformats.org/officeDocument/2006/relationships" r:embed="rId370"/>
        <a:stretch>
          <a:fillRect/>
        </a:stretch>
      </xdr:blipFill>
      <xdr:spPr>
        <a:xfrm>
          <a:off x="1143000" y="2347722000"/>
          <a:ext cx="4933333" cy="2552381"/>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12946</xdr:row>
      <xdr:rowOff>0</xdr:rowOff>
    </xdr:from>
    <xdr:to>
      <xdr:col>101</xdr:col>
      <xdr:colOff>16786</xdr:colOff>
      <xdr:row>12952</xdr:row>
      <xdr:rowOff>180810</xdr:rowOff>
    </xdr:to>
    <xdr:pic>
      <xdr:nvPicPr>
        <xdr:cNvPr id="609" name="Picture 608">
          <a:extLst>
            <a:ext uri="{FF2B5EF4-FFF2-40B4-BE49-F238E27FC236}">
              <a16:creationId xmlns:a16="http://schemas.microsoft.com/office/drawing/2014/main" id="{F41B96AD-7806-079D-30CE-71FA76E87155}"/>
            </a:ext>
          </a:extLst>
        </xdr:cNvPr>
        <xdr:cNvPicPr>
          <a:picLocks noChangeAspect="1"/>
        </xdr:cNvPicPr>
      </xdr:nvPicPr>
      <xdr:blipFill>
        <a:blip xmlns:r="http://schemas.openxmlformats.org/officeDocument/2006/relationships" r:embed="rId371"/>
        <a:stretch>
          <a:fillRect/>
        </a:stretch>
      </xdr:blipFill>
      <xdr:spPr>
        <a:xfrm>
          <a:off x="1143000" y="2350389000"/>
          <a:ext cx="18114286" cy="1323810"/>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12484</xdr:row>
      <xdr:rowOff>0</xdr:rowOff>
    </xdr:from>
    <xdr:to>
      <xdr:col>30</xdr:col>
      <xdr:colOff>151809</xdr:colOff>
      <xdr:row>12506</xdr:row>
      <xdr:rowOff>18524</xdr:rowOff>
    </xdr:to>
    <xdr:pic>
      <xdr:nvPicPr>
        <xdr:cNvPr id="610" name="Picture 609">
          <a:extLst>
            <a:ext uri="{FF2B5EF4-FFF2-40B4-BE49-F238E27FC236}">
              <a16:creationId xmlns:a16="http://schemas.microsoft.com/office/drawing/2014/main" id="{6E41FD94-D7BF-755D-62D8-4072F17BA281}"/>
            </a:ext>
          </a:extLst>
        </xdr:cNvPr>
        <xdr:cNvPicPr>
          <a:picLocks noChangeAspect="1"/>
        </xdr:cNvPicPr>
      </xdr:nvPicPr>
      <xdr:blipFill>
        <a:blip xmlns:r="http://schemas.openxmlformats.org/officeDocument/2006/relationships" r:embed="rId372"/>
        <a:stretch>
          <a:fillRect/>
        </a:stretch>
      </xdr:blipFill>
      <xdr:spPr>
        <a:xfrm>
          <a:off x="1143000" y="2353246500"/>
          <a:ext cx="4723809" cy="4209524"/>
        </a:xfrm>
        <a:prstGeom prst="rect">
          <a:avLst/>
        </a:prstGeom>
        <a:effectLst>
          <a:outerShdw blurRad="127000" algn="ctr" rotWithShape="0">
            <a:srgbClr val="0000FF">
              <a:alpha val="90000"/>
            </a:srgbClr>
          </a:outerShdw>
        </a:effectLst>
      </xdr:spPr>
    </xdr:pic>
    <xdr:clientData/>
  </xdr:twoCellAnchor>
  <xdr:twoCellAnchor editAs="oneCell">
    <xdr:from>
      <xdr:col>6</xdr:col>
      <xdr:colOff>0</xdr:colOff>
      <xdr:row>12616</xdr:row>
      <xdr:rowOff>0</xdr:rowOff>
    </xdr:from>
    <xdr:to>
      <xdr:col>36</xdr:col>
      <xdr:colOff>180238</xdr:colOff>
      <xdr:row>12668</xdr:row>
      <xdr:rowOff>65428</xdr:rowOff>
    </xdr:to>
    <xdr:pic>
      <xdr:nvPicPr>
        <xdr:cNvPr id="611" name="Picture 610">
          <a:extLst>
            <a:ext uri="{FF2B5EF4-FFF2-40B4-BE49-F238E27FC236}">
              <a16:creationId xmlns:a16="http://schemas.microsoft.com/office/drawing/2014/main" id="{382F4196-71D1-AFE0-ADFF-68DFD428BE4D}"/>
            </a:ext>
          </a:extLst>
        </xdr:cNvPr>
        <xdr:cNvPicPr>
          <a:picLocks noChangeAspect="1"/>
        </xdr:cNvPicPr>
      </xdr:nvPicPr>
      <xdr:blipFill>
        <a:blip xmlns:r="http://schemas.openxmlformats.org/officeDocument/2006/relationships" r:embed="rId373"/>
        <a:stretch>
          <a:fillRect/>
        </a:stretch>
      </xdr:blipFill>
      <xdr:spPr>
        <a:xfrm>
          <a:off x="1143000" y="2357818500"/>
          <a:ext cx="5895238" cy="9971428"/>
        </a:xfrm>
        <a:prstGeom prst="rect">
          <a:avLst/>
        </a:prstGeom>
        <a:effectLst>
          <a:outerShdw blurRad="63500" algn="ctr" rotWithShape="0">
            <a:srgbClr val="000000">
              <a:alpha val="95000"/>
            </a:srgbClr>
          </a:outerShdw>
        </a:effectLst>
      </xdr:spPr>
    </xdr:pic>
    <xdr:clientData/>
  </xdr:twoCellAnchor>
  <xdr:twoCellAnchor editAs="oneCell">
    <xdr:from>
      <xdr:col>39</xdr:col>
      <xdr:colOff>0</xdr:colOff>
      <xdr:row>12616</xdr:row>
      <xdr:rowOff>0</xdr:rowOff>
    </xdr:from>
    <xdr:to>
      <xdr:col>127</xdr:col>
      <xdr:colOff>189255</xdr:colOff>
      <xdr:row>12666</xdr:row>
      <xdr:rowOff>11206</xdr:rowOff>
    </xdr:to>
    <xdr:pic>
      <xdr:nvPicPr>
        <xdr:cNvPr id="612" name="Picture 611">
          <a:extLst>
            <a:ext uri="{FF2B5EF4-FFF2-40B4-BE49-F238E27FC236}">
              <a16:creationId xmlns:a16="http://schemas.microsoft.com/office/drawing/2014/main" id="{FC6D9BD2-A27C-F4D2-E342-65AFAD34C9A9}"/>
            </a:ext>
          </a:extLst>
        </xdr:cNvPr>
        <xdr:cNvPicPr>
          <a:picLocks noChangeAspect="1" noChangeArrowheads="1"/>
        </xdr:cNvPicPr>
      </xdr:nvPicPr>
      <xdr:blipFill>
        <a:blip xmlns:r="http://schemas.openxmlformats.org/officeDocument/2006/relationships" r:embed="rId374">
          <a:extLst>
            <a:ext uri="{28A0092B-C50C-407E-A947-70E740481C1C}">
              <a14:useLocalDpi xmlns:a14="http://schemas.microsoft.com/office/drawing/2010/main" val="0"/>
            </a:ext>
          </a:extLst>
        </a:blip>
        <a:srcRect/>
        <a:stretch>
          <a:fillRect/>
        </a:stretch>
      </xdr:blipFill>
      <xdr:spPr bwMode="auto">
        <a:xfrm>
          <a:off x="7429500" y="2340864000"/>
          <a:ext cx="16953255" cy="953620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40</xdr:col>
      <xdr:colOff>11207</xdr:colOff>
      <xdr:row>12617</xdr:row>
      <xdr:rowOff>0</xdr:rowOff>
    </xdr:from>
    <xdr:to>
      <xdr:col>129</xdr:col>
      <xdr:colOff>62421</xdr:colOff>
      <xdr:row>12667</xdr:row>
      <xdr:rowOff>40714</xdr:rowOff>
    </xdr:to>
    <xdr:pic>
      <xdr:nvPicPr>
        <xdr:cNvPr id="613" name="Picture 612">
          <a:extLst>
            <a:ext uri="{FF2B5EF4-FFF2-40B4-BE49-F238E27FC236}">
              <a16:creationId xmlns:a16="http://schemas.microsoft.com/office/drawing/2014/main" id="{148544BA-2943-F404-1466-C409D2A238C6}"/>
            </a:ext>
          </a:extLst>
        </xdr:cNvPr>
        <xdr:cNvPicPr>
          <a:picLocks noChangeAspect="1"/>
        </xdr:cNvPicPr>
      </xdr:nvPicPr>
      <xdr:blipFill>
        <a:blip xmlns:r="http://schemas.openxmlformats.org/officeDocument/2006/relationships" r:embed="rId375"/>
        <a:stretch>
          <a:fillRect/>
        </a:stretch>
      </xdr:blipFill>
      <xdr:spPr>
        <a:xfrm>
          <a:off x="7631207" y="2341054500"/>
          <a:ext cx="17005714" cy="9565714"/>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12972</xdr:row>
      <xdr:rowOff>0</xdr:rowOff>
    </xdr:from>
    <xdr:to>
      <xdr:col>31</xdr:col>
      <xdr:colOff>161309</xdr:colOff>
      <xdr:row>12999</xdr:row>
      <xdr:rowOff>94595</xdr:rowOff>
    </xdr:to>
    <xdr:pic>
      <xdr:nvPicPr>
        <xdr:cNvPr id="616" name="Picture 615">
          <a:extLst>
            <a:ext uri="{FF2B5EF4-FFF2-40B4-BE49-F238E27FC236}">
              <a16:creationId xmlns:a16="http://schemas.microsoft.com/office/drawing/2014/main" id="{88BD5085-515E-99D0-0C87-7663E150212E}"/>
            </a:ext>
          </a:extLst>
        </xdr:cNvPr>
        <xdr:cNvPicPr>
          <a:picLocks noChangeAspect="1"/>
        </xdr:cNvPicPr>
      </xdr:nvPicPr>
      <xdr:blipFill>
        <a:blip xmlns:r="http://schemas.openxmlformats.org/officeDocument/2006/relationships" r:embed="rId376"/>
        <a:stretch>
          <a:fillRect/>
        </a:stretch>
      </xdr:blipFill>
      <xdr:spPr>
        <a:xfrm>
          <a:off x="1143000" y="2390203500"/>
          <a:ext cx="4923809" cy="5238095"/>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13008</xdr:row>
      <xdr:rowOff>0</xdr:rowOff>
    </xdr:from>
    <xdr:to>
      <xdr:col>40</xdr:col>
      <xdr:colOff>27762</xdr:colOff>
      <xdr:row>13023</xdr:row>
      <xdr:rowOff>66309</xdr:rowOff>
    </xdr:to>
    <xdr:pic>
      <xdr:nvPicPr>
        <xdr:cNvPr id="617" name="Picture 616">
          <a:extLst>
            <a:ext uri="{FF2B5EF4-FFF2-40B4-BE49-F238E27FC236}">
              <a16:creationId xmlns:a16="http://schemas.microsoft.com/office/drawing/2014/main" id="{AD154D8E-E947-7ECB-3F46-A4EF2CB62294}"/>
            </a:ext>
          </a:extLst>
        </xdr:cNvPr>
        <xdr:cNvPicPr>
          <a:picLocks noChangeAspect="1"/>
        </xdr:cNvPicPr>
      </xdr:nvPicPr>
      <xdr:blipFill>
        <a:blip xmlns:r="http://schemas.openxmlformats.org/officeDocument/2006/relationships" r:embed="rId377"/>
        <a:stretch>
          <a:fillRect/>
        </a:stretch>
      </xdr:blipFill>
      <xdr:spPr>
        <a:xfrm>
          <a:off x="1143000" y="2397061500"/>
          <a:ext cx="6504762" cy="2923809"/>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13024</xdr:row>
      <xdr:rowOff>0</xdr:rowOff>
    </xdr:from>
    <xdr:to>
      <xdr:col>96</xdr:col>
      <xdr:colOff>169286</xdr:colOff>
      <xdr:row>13031</xdr:row>
      <xdr:rowOff>47452</xdr:rowOff>
    </xdr:to>
    <xdr:pic>
      <xdr:nvPicPr>
        <xdr:cNvPr id="618" name="Picture 617">
          <a:extLst>
            <a:ext uri="{FF2B5EF4-FFF2-40B4-BE49-F238E27FC236}">
              <a16:creationId xmlns:a16="http://schemas.microsoft.com/office/drawing/2014/main" id="{9D99CA99-1EF6-7CC9-F471-93E169617FDB}"/>
            </a:ext>
          </a:extLst>
        </xdr:cNvPr>
        <xdr:cNvPicPr>
          <a:picLocks noChangeAspect="1"/>
        </xdr:cNvPicPr>
      </xdr:nvPicPr>
      <xdr:blipFill>
        <a:blip xmlns:r="http://schemas.openxmlformats.org/officeDocument/2006/relationships" r:embed="rId378"/>
        <a:stretch>
          <a:fillRect/>
        </a:stretch>
      </xdr:blipFill>
      <xdr:spPr>
        <a:xfrm>
          <a:off x="1143000" y="2400109500"/>
          <a:ext cx="17314286" cy="1380952"/>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13045</xdr:row>
      <xdr:rowOff>0</xdr:rowOff>
    </xdr:from>
    <xdr:to>
      <xdr:col>66</xdr:col>
      <xdr:colOff>93809</xdr:colOff>
      <xdr:row>13052</xdr:row>
      <xdr:rowOff>180786</xdr:rowOff>
    </xdr:to>
    <xdr:pic>
      <xdr:nvPicPr>
        <xdr:cNvPr id="619" name="Picture 618">
          <a:extLst>
            <a:ext uri="{FF2B5EF4-FFF2-40B4-BE49-F238E27FC236}">
              <a16:creationId xmlns:a16="http://schemas.microsoft.com/office/drawing/2014/main" id="{BD3AF3C7-5C9B-EDF3-AFE4-D5272B2FE37F}"/>
            </a:ext>
          </a:extLst>
        </xdr:cNvPr>
        <xdr:cNvPicPr>
          <a:picLocks noChangeAspect="1"/>
        </xdr:cNvPicPr>
      </xdr:nvPicPr>
      <xdr:blipFill>
        <a:blip xmlns:r="http://schemas.openxmlformats.org/officeDocument/2006/relationships" r:embed="rId379"/>
        <a:stretch>
          <a:fillRect/>
        </a:stretch>
      </xdr:blipFill>
      <xdr:spPr>
        <a:xfrm>
          <a:off x="1143000" y="2402967000"/>
          <a:ext cx="11523809" cy="1514286"/>
        </a:xfrm>
        <a:prstGeom prst="rect">
          <a:avLst/>
        </a:prstGeom>
        <a:effectLst>
          <a:outerShdw blurRad="63500" algn="ctr" rotWithShape="0">
            <a:srgbClr val="000000">
              <a:alpha val="95000"/>
            </a:srgbClr>
          </a:outerShdw>
        </a:effectLst>
      </xdr:spPr>
    </xdr:pic>
    <xdr:clientData/>
  </xdr:twoCellAnchor>
  <xdr:oneCellAnchor>
    <xdr:from>
      <xdr:col>6</xdr:col>
      <xdr:colOff>0</xdr:colOff>
      <xdr:row>13079</xdr:row>
      <xdr:rowOff>0</xdr:rowOff>
    </xdr:from>
    <xdr:ext cx="5857143" cy="2990476"/>
    <xdr:pic>
      <xdr:nvPicPr>
        <xdr:cNvPr id="620" name="Picture 619">
          <a:extLst>
            <a:ext uri="{FF2B5EF4-FFF2-40B4-BE49-F238E27FC236}">
              <a16:creationId xmlns:a16="http://schemas.microsoft.com/office/drawing/2014/main" id="{F0AB6F26-30D5-46D4-8645-41CB70F7C54F}"/>
            </a:ext>
          </a:extLst>
        </xdr:cNvPr>
        <xdr:cNvPicPr>
          <a:picLocks noChangeAspect="1"/>
        </xdr:cNvPicPr>
      </xdr:nvPicPr>
      <xdr:blipFill>
        <a:blip xmlns:r="http://schemas.openxmlformats.org/officeDocument/2006/relationships" r:embed="rId380"/>
        <a:stretch>
          <a:fillRect/>
        </a:stretch>
      </xdr:blipFill>
      <xdr:spPr>
        <a:xfrm>
          <a:off x="1143000" y="2375344500"/>
          <a:ext cx="5857143" cy="2990476"/>
        </a:xfrm>
        <a:prstGeom prst="rect">
          <a:avLst/>
        </a:prstGeom>
        <a:effectLst>
          <a:outerShdw blurRad="63500" algn="ctr" rotWithShape="0">
            <a:srgbClr val="000000">
              <a:alpha val="95000"/>
            </a:srgbClr>
          </a:outerShdw>
        </a:effectLst>
      </xdr:spPr>
    </xdr:pic>
    <xdr:clientData/>
  </xdr:oneCellAnchor>
  <xdr:oneCellAnchor>
    <xdr:from>
      <xdr:col>6</xdr:col>
      <xdr:colOff>0</xdr:colOff>
      <xdr:row>13095</xdr:row>
      <xdr:rowOff>0</xdr:rowOff>
    </xdr:from>
    <xdr:ext cx="16485714" cy="1342857"/>
    <xdr:pic>
      <xdr:nvPicPr>
        <xdr:cNvPr id="621" name="Picture 620">
          <a:extLst>
            <a:ext uri="{FF2B5EF4-FFF2-40B4-BE49-F238E27FC236}">
              <a16:creationId xmlns:a16="http://schemas.microsoft.com/office/drawing/2014/main" id="{8D845462-3979-4316-B2F7-9C05DA10E709}"/>
            </a:ext>
          </a:extLst>
        </xdr:cNvPr>
        <xdr:cNvPicPr>
          <a:picLocks noChangeAspect="1"/>
        </xdr:cNvPicPr>
      </xdr:nvPicPr>
      <xdr:blipFill>
        <a:blip xmlns:r="http://schemas.openxmlformats.org/officeDocument/2006/relationships" r:embed="rId381"/>
        <a:stretch>
          <a:fillRect/>
        </a:stretch>
      </xdr:blipFill>
      <xdr:spPr>
        <a:xfrm>
          <a:off x="1143000" y="2378392500"/>
          <a:ext cx="16485714" cy="1342857"/>
        </a:xfrm>
        <a:prstGeom prst="rect">
          <a:avLst/>
        </a:prstGeom>
        <a:effectLst>
          <a:outerShdw blurRad="63500" algn="ctr" rotWithShape="0">
            <a:srgbClr val="000000">
              <a:alpha val="95000"/>
            </a:srgbClr>
          </a:outerShdw>
        </a:effectLst>
      </xdr:spPr>
    </xdr:pic>
    <xdr:clientData/>
  </xdr:oneCellAnchor>
  <xdr:twoCellAnchor editAs="oneCell">
    <xdr:from>
      <xdr:col>6</xdr:col>
      <xdr:colOff>0</xdr:colOff>
      <xdr:row>13154</xdr:row>
      <xdr:rowOff>0</xdr:rowOff>
    </xdr:from>
    <xdr:to>
      <xdr:col>52</xdr:col>
      <xdr:colOff>151286</xdr:colOff>
      <xdr:row>13181</xdr:row>
      <xdr:rowOff>104119</xdr:rowOff>
    </xdr:to>
    <xdr:pic>
      <xdr:nvPicPr>
        <xdr:cNvPr id="622" name="Picture 621">
          <a:extLst>
            <a:ext uri="{FF2B5EF4-FFF2-40B4-BE49-F238E27FC236}">
              <a16:creationId xmlns:a16="http://schemas.microsoft.com/office/drawing/2014/main" id="{CE036882-3000-E1BB-4713-03FE7AFDE14D}"/>
            </a:ext>
          </a:extLst>
        </xdr:cNvPr>
        <xdr:cNvPicPr>
          <a:picLocks noChangeAspect="1"/>
        </xdr:cNvPicPr>
      </xdr:nvPicPr>
      <xdr:blipFill>
        <a:blip xmlns:r="http://schemas.openxmlformats.org/officeDocument/2006/relationships" r:embed="rId382"/>
        <a:stretch>
          <a:fillRect/>
        </a:stretch>
      </xdr:blipFill>
      <xdr:spPr>
        <a:xfrm>
          <a:off x="1143000" y="2411730000"/>
          <a:ext cx="8914286" cy="5247619"/>
        </a:xfrm>
        <a:prstGeom prst="rect">
          <a:avLst/>
        </a:prstGeom>
        <a:effectLst>
          <a:outerShdw blurRad="63500" algn="ctr" rotWithShape="0">
            <a:srgbClr val="000000">
              <a:alpha val="95000"/>
            </a:srgbClr>
          </a:outerShdw>
        </a:effectLst>
      </xdr:spPr>
    </xdr:pic>
    <xdr:clientData/>
  </xdr:twoCellAnchor>
  <xdr:twoCellAnchor editAs="oneCell">
    <xdr:from>
      <xdr:col>54</xdr:col>
      <xdr:colOff>0</xdr:colOff>
      <xdr:row>13164</xdr:row>
      <xdr:rowOff>0</xdr:rowOff>
    </xdr:from>
    <xdr:to>
      <xdr:col>91</xdr:col>
      <xdr:colOff>56262</xdr:colOff>
      <xdr:row>13167</xdr:row>
      <xdr:rowOff>190405</xdr:rowOff>
    </xdr:to>
    <xdr:pic>
      <xdr:nvPicPr>
        <xdr:cNvPr id="623" name="Picture 622">
          <a:extLst>
            <a:ext uri="{FF2B5EF4-FFF2-40B4-BE49-F238E27FC236}">
              <a16:creationId xmlns:a16="http://schemas.microsoft.com/office/drawing/2014/main" id="{7D86E6F7-E518-CEC3-70B0-E39F481D76EB}"/>
            </a:ext>
          </a:extLst>
        </xdr:cNvPr>
        <xdr:cNvPicPr>
          <a:picLocks noChangeAspect="1"/>
        </xdr:cNvPicPr>
      </xdr:nvPicPr>
      <xdr:blipFill>
        <a:blip xmlns:r="http://schemas.openxmlformats.org/officeDocument/2006/relationships" r:embed="rId383"/>
        <a:stretch>
          <a:fillRect/>
        </a:stretch>
      </xdr:blipFill>
      <xdr:spPr>
        <a:xfrm>
          <a:off x="10287000" y="2413635000"/>
          <a:ext cx="7104762" cy="761905"/>
        </a:xfrm>
        <a:prstGeom prst="rect">
          <a:avLst/>
        </a:prstGeom>
        <a:effectLst>
          <a:outerShdw blurRad="63500" algn="ctr" rotWithShape="0">
            <a:srgbClr val="000000">
              <a:alpha val="95000"/>
            </a:srgbClr>
          </a:outerShdw>
        </a:effectLst>
      </xdr:spPr>
    </xdr:pic>
    <xdr:clientData/>
  </xdr:twoCellAnchor>
  <xdr:twoCellAnchor editAs="oneCell">
    <xdr:from>
      <xdr:col>58</xdr:col>
      <xdr:colOff>0</xdr:colOff>
      <xdr:row>13184</xdr:row>
      <xdr:rowOff>0</xdr:rowOff>
    </xdr:from>
    <xdr:to>
      <xdr:col>78</xdr:col>
      <xdr:colOff>180476</xdr:colOff>
      <xdr:row>13193</xdr:row>
      <xdr:rowOff>180738</xdr:rowOff>
    </xdr:to>
    <xdr:pic>
      <xdr:nvPicPr>
        <xdr:cNvPr id="624" name="Picture 623">
          <a:extLst>
            <a:ext uri="{FF2B5EF4-FFF2-40B4-BE49-F238E27FC236}">
              <a16:creationId xmlns:a16="http://schemas.microsoft.com/office/drawing/2014/main" id="{A8CCEEBD-1E8E-8F5A-1A41-7AB0E203697F}"/>
            </a:ext>
          </a:extLst>
        </xdr:cNvPr>
        <xdr:cNvPicPr>
          <a:picLocks noChangeAspect="1"/>
        </xdr:cNvPicPr>
      </xdr:nvPicPr>
      <xdr:blipFill>
        <a:blip xmlns:r="http://schemas.openxmlformats.org/officeDocument/2006/relationships" r:embed="rId384"/>
        <a:stretch>
          <a:fillRect/>
        </a:stretch>
      </xdr:blipFill>
      <xdr:spPr>
        <a:xfrm>
          <a:off x="11049000" y="2418016500"/>
          <a:ext cx="3990476" cy="1895238"/>
        </a:xfrm>
        <a:prstGeom prst="rect">
          <a:avLst/>
        </a:prstGeom>
        <a:effectLst>
          <a:outerShdw blurRad="63500" algn="ctr" rotWithShape="0">
            <a:srgbClr val="000000">
              <a:alpha val="95000"/>
            </a:srgbClr>
          </a:outerShdw>
        </a:effectLst>
      </xdr:spPr>
    </xdr:pic>
    <xdr:clientData/>
  </xdr:twoCellAnchor>
  <xdr:twoCellAnchor editAs="oneCell">
    <xdr:from>
      <xdr:col>58</xdr:col>
      <xdr:colOff>0</xdr:colOff>
      <xdr:row>13195</xdr:row>
      <xdr:rowOff>0</xdr:rowOff>
    </xdr:from>
    <xdr:to>
      <xdr:col>78</xdr:col>
      <xdr:colOff>161429</xdr:colOff>
      <xdr:row>13200</xdr:row>
      <xdr:rowOff>85595</xdr:rowOff>
    </xdr:to>
    <xdr:pic>
      <xdr:nvPicPr>
        <xdr:cNvPr id="625" name="Picture 624">
          <a:extLst>
            <a:ext uri="{FF2B5EF4-FFF2-40B4-BE49-F238E27FC236}">
              <a16:creationId xmlns:a16="http://schemas.microsoft.com/office/drawing/2014/main" id="{E9D777FF-D377-4632-4478-2936923E8F26}"/>
            </a:ext>
          </a:extLst>
        </xdr:cNvPr>
        <xdr:cNvPicPr>
          <a:picLocks noChangeAspect="1"/>
        </xdr:cNvPicPr>
      </xdr:nvPicPr>
      <xdr:blipFill>
        <a:blip xmlns:r="http://schemas.openxmlformats.org/officeDocument/2006/relationships" r:embed="rId385"/>
        <a:stretch>
          <a:fillRect/>
        </a:stretch>
      </xdr:blipFill>
      <xdr:spPr>
        <a:xfrm>
          <a:off x="11049000" y="2420112000"/>
          <a:ext cx="3971429" cy="1038095"/>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13338</xdr:row>
      <xdr:rowOff>0</xdr:rowOff>
    </xdr:from>
    <xdr:to>
      <xdr:col>38</xdr:col>
      <xdr:colOff>94476</xdr:colOff>
      <xdr:row>13342</xdr:row>
      <xdr:rowOff>76095</xdr:rowOff>
    </xdr:to>
    <xdr:pic>
      <xdr:nvPicPr>
        <xdr:cNvPr id="626" name="Picture 625">
          <a:extLst>
            <a:ext uri="{FF2B5EF4-FFF2-40B4-BE49-F238E27FC236}">
              <a16:creationId xmlns:a16="http://schemas.microsoft.com/office/drawing/2014/main" id="{303BC2E6-87FB-0EBC-400E-E675B981A01A}"/>
            </a:ext>
          </a:extLst>
        </xdr:cNvPr>
        <xdr:cNvPicPr>
          <a:picLocks noChangeAspect="1"/>
        </xdr:cNvPicPr>
      </xdr:nvPicPr>
      <xdr:blipFill>
        <a:blip xmlns:r="http://schemas.openxmlformats.org/officeDocument/2006/relationships" r:embed="rId386"/>
        <a:stretch>
          <a:fillRect/>
        </a:stretch>
      </xdr:blipFill>
      <xdr:spPr>
        <a:xfrm>
          <a:off x="1143000" y="2428684500"/>
          <a:ext cx="6190476" cy="838095"/>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12671</xdr:row>
      <xdr:rowOff>0</xdr:rowOff>
    </xdr:from>
    <xdr:to>
      <xdr:col>23</xdr:col>
      <xdr:colOff>151976</xdr:colOff>
      <xdr:row>12681</xdr:row>
      <xdr:rowOff>190238</xdr:rowOff>
    </xdr:to>
    <xdr:pic>
      <xdr:nvPicPr>
        <xdr:cNvPr id="627" name="Picture 626">
          <a:extLst>
            <a:ext uri="{FF2B5EF4-FFF2-40B4-BE49-F238E27FC236}">
              <a16:creationId xmlns:a16="http://schemas.microsoft.com/office/drawing/2014/main" id="{13116631-8EE7-1D47-C600-75D5C49F4D5C}"/>
            </a:ext>
          </a:extLst>
        </xdr:cNvPr>
        <xdr:cNvPicPr>
          <a:picLocks noChangeAspect="1"/>
        </xdr:cNvPicPr>
      </xdr:nvPicPr>
      <xdr:blipFill>
        <a:blip xmlns:r="http://schemas.openxmlformats.org/officeDocument/2006/relationships" r:embed="rId387"/>
        <a:stretch>
          <a:fillRect/>
        </a:stretch>
      </xdr:blipFill>
      <xdr:spPr>
        <a:xfrm>
          <a:off x="1143000" y="2358771000"/>
          <a:ext cx="3390476" cy="2095238"/>
        </a:xfrm>
        <a:prstGeom prst="rect">
          <a:avLst/>
        </a:prstGeom>
        <a:effectLst>
          <a:outerShdw blurRad="63500" algn="ctr" rotWithShape="0">
            <a:srgbClr val="000000">
              <a:alpha val="95000"/>
            </a:srgbClr>
          </a:outerShdw>
        </a:effectLst>
      </xdr:spPr>
    </xdr:pic>
    <xdr:clientData/>
  </xdr:twoCellAnchor>
  <xdr:twoCellAnchor editAs="oneCell">
    <xdr:from>
      <xdr:col>57</xdr:col>
      <xdr:colOff>0</xdr:colOff>
      <xdr:row>12673</xdr:row>
      <xdr:rowOff>0</xdr:rowOff>
    </xdr:from>
    <xdr:to>
      <xdr:col>83</xdr:col>
      <xdr:colOff>8905</xdr:colOff>
      <xdr:row>12676</xdr:row>
      <xdr:rowOff>123738</xdr:rowOff>
    </xdr:to>
    <xdr:pic>
      <xdr:nvPicPr>
        <xdr:cNvPr id="628" name="Picture 627">
          <a:extLst>
            <a:ext uri="{FF2B5EF4-FFF2-40B4-BE49-F238E27FC236}">
              <a16:creationId xmlns:a16="http://schemas.microsoft.com/office/drawing/2014/main" id="{BE5BCBDF-99D2-99DF-1852-3190AB26F2D9}"/>
            </a:ext>
          </a:extLst>
        </xdr:cNvPr>
        <xdr:cNvPicPr>
          <a:picLocks noChangeAspect="1"/>
        </xdr:cNvPicPr>
      </xdr:nvPicPr>
      <xdr:blipFill>
        <a:blip xmlns:r="http://schemas.openxmlformats.org/officeDocument/2006/relationships" r:embed="rId388"/>
        <a:stretch>
          <a:fillRect/>
        </a:stretch>
      </xdr:blipFill>
      <xdr:spPr>
        <a:xfrm>
          <a:off x="10858500" y="2359152000"/>
          <a:ext cx="4961905" cy="695238"/>
        </a:xfrm>
        <a:prstGeom prst="rect">
          <a:avLst/>
        </a:prstGeom>
        <a:effectLst>
          <a:outerShdw blurRad="63500" algn="ctr" rotWithShape="0">
            <a:srgbClr val="000000">
              <a:alpha val="95000"/>
            </a:srgbClr>
          </a:outerShdw>
        </a:effectLst>
      </xdr:spPr>
    </xdr:pic>
    <xdr:clientData/>
  </xdr:twoCellAnchor>
  <xdr:twoCellAnchor>
    <xdr:from>
      <xdr:col>6</xdr:col>
      <xdr:colOff>0</xdr:colOff>
      <xdr:row>13238</xdr:row>
      <xdr:rowOff>0</xdr:rowOff>
    </xdr:from>
    <xdr:to>
      <xdr:col>96</xdr:col>
      <xdr:colOff>150238</xdr:colOff>
      <xdr:row>13325</xdr:row>
      <xdr:rowOff>159833</xdr:rowOff>
    </xdr:to>
    <xdr:grpSp>
      <xdr:nvGrpSpPr>
        <xdr:cNvPr id="634" name="Group 633">
          <a:extLst>
            <a:ext uri="{FF2B5EF4-FFF2-40B4-BE49-F238E27FC236}">
              <a16:creationId xmlns:a16="http://schemas.microsoft.com/office/drawing/2014/main" id="{221296FA-A109-C5B1-5B0A-BDCD11624333}"/>
            </a:ext>
          </a:extLst>
        </xdr:cNvPr>
        <xdr:cNvGrpSpPr/>
      </xdr:nvGrpSpPr>
      <xdr:grpSpPr>
        <a:xfrm>
          <a:off x="1143000" y="2521839000"/>
          <a:ext cx="17295238" cy="16733333"/>
          <a:chOff x="1143000" y="2437828500"/>
          <a:chExt cx="17295238" cy="16733333"/>
        </a:xfrm>
      </xdr:grpSpPr>
      <xdr:pic>
        <xdr:nvPicPr>
          <xdr:cNvPr id="632" name="Picture 631">
            <a:extLst>
              <a:ext uri="{FF2B5EF4-FFF2-40B4-BE49-F238E27FC236}">
                <a16:creationId xmlns:a16="http://schemas.microsoft.com/office/drawing/2014/main" id="{D3282A65-CA55-AB8B-8C3B-08CCEB31A3D5}"/>
              </a:ext>
            </a:extLst>
          </xdr:cNvPr>
          <xdr:cNvPicPr>
            <a:picLocks noChangeAspect="1"/>
          </xdr:cNvPicPr>
        </xdr:nvPicPr>
        <xdr:blipFill>
          <a:blip xmlns:r="http://schemas.openxmlformats.org/officeDocument/2006/relationships" r:embed="rId389"/>
          <a:stretch>
            <a:fillRect/>
          </a:stretch>
        </xdr:blipFill>
        <xdr:spPr>
          <a:xfrm>
            <a:off x="1143000" y="2437828500"/>
            <a:ext cx="17295238" cy="16733333"/>
          </a:xfrm>
          <a:prstGeom prst="rect">
            <a:avLst/>
          </a:prstGeom>
          <a:effectLst>
            <a:outerShdw blurRad="63500" algn="ctr" rotWithShape="0">
              <a:srgbClr val="000000">
                <a:alpha val="95000"/>
              </a:srgbClr>
            </a:outerShdw>
          </a:effectLst>
        </xdr:spPr>
      </xdr:pic>
      <xdr:sp macro="" textlink="">
        <xdr:nvSpPr>
          <xdr:cNvPr id="633" name="Rectangle 632">
            <a:extLst>
              <a:ext uri="{FF2B5EF4-FFF2-40B4-BE49-F238E27FC236}">
                <a16:creationId xmlns:a16="http://schemas.microsoft.com/office/drawing/2014/main" id="{D060CD55-777E-4D35-BBAA-2C8580D119E2}"/>
              </a:ext>
            </a:extLst>
          </xdr:cNvPr>
          <xdr:cNvSpPr/>
        </xdr:nvSpPr>
        <xdr:spPr>
          <a:xfrm>
            <a:off x="14298706" y="2445795882"/>
            <a:ext cx="1994647" cy="6846794"/>
          </a:xfrm>
          <a:prstGeom prst="rect">
            <a:avLst/>
          </a:prstGeom>
          <a:noFill/>
          <a:ln w="889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6</xdr:col>
      <xdr:colOff>0</xdr:colOff>
      <xdr:row>13348</xdr:row>
      <xdr:rowOff>0</xdr:rowOff>
    </xdr:from>
    <xdr:to>
      <xdr:col>95</xdr:col>
      <xdr:colOff>159786</xdr:colOff>
      <xdr:row>13426</xdr:row>
      <xdr:rowOff>74333</xdr:rowOff>
    </xdr:to>
    <xdr:pic>
      <xdr:nvPicPr>
        <xdr:cNvPr id="635" name="Picture 634">
          <a:extLst>
            <a:ext uri="{FF2B5EF4-FFF2-40B4-BE49-F238E27FC236}">
              <a16:creationId xmlns:a16="http://schemas.microsoft.com/office/drawing/2014/main" id="{8A4BE644-EA72-3758-42D9-5B068F2177F7}"/>
            </a:ext>
          </a:extLst>
        </xdr:cNvPr>
        <xdr:cNvPicPr>
          <a:picLocks noChangeAspect="1"/>
        </xdr:cNvPicPr>
      </xdr:nvPicPr>
      <xdr:blipFill>
        <a:blip xmlns:r="http://schemas.openxmlformats.org/officeDocument/2006/relationships" r:embed="rId390"/>
        <a:stretch>
          <a:fillRect/>
        </a:stretch>
      </xdr:blipFill>
      <xdr:spPr>
        <a:xfrm>
          <a:off x="1143000" y="2458402500"/>
          <a:ext cx="17114286" cy="14933333"/>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13433</xdr:row>
      <xdr:rowOff>0</xdr:rowOff>
    </xdr:from>
    <xdr:to>
      <xdr:col>95</xdr:col>
      <xdr:colOff>159786</xdr:colOff>
      <xdr:row>13504</xdr:row>
      <xdr:rowOff>26881</xdr:rowOff>
    </xdr:to>
    <xdr:pic>
      <xdr:nvPicPr>
        <xdr:cNvPr id="636" name="Picture 635">
          <a:extLst>
            <a:ext uri="{FF2B5EF4-FFF2-40B4-BE49-F238E27FC236}">
              <a16:creationId xmlns:a16="http://schemas.microsoft.com/office/drawing/2014/main" id="{4394F1C1-AA18-F5DB-C5DF-94EADDF308D7}"/>
            </a:ext>
          </a:extLst>
        </xdr:cNvPr>
        <xdr:cNvPicPr>
          <a:picLocks noChangeAspect="1"/>
        </xdr:cNvPicPr>
      </xdr:nvPicPr>
      <xdr:blipFill>
        <a:blip xmlns:r="http://schemas.openxmlformats.org/officeDocument/2006/relationships" r:embed="rId391"/>
        <a:stretch>
          <a:fillRect/>
        </a:stretch>
      </xdr:blipFill>
      <xdr:spPr>
        <a:xfrm>
          <a:off x="1143000" y="2474976000"/>
          <a:ext cx="17114286" cy="13552381"/>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13510</xdr:row>
      <xdr:rowOff>0</xdr:rowOff>
    </xdr:from>
    <xdr:to>
      <xdr:col>95</xdr:col>
      <xdr:colOff>159786</xdr:colOff>
      <xdr:row>13583</xdr:row>
      <xdr:rowOff>131595</xdr:rowOff>
    </xdr:to>
    <xdr:pic>
      <xdr:nvPicPr>
        <xdr:cNvPr id="637" name="Picture 636">
          <a:extLst>
            <a:ext uri="{FF2B5EF4-FFF2-40B4-BE49-F238E27FC236}">
              <a16:creationId xmlns:a16="http://schemas.microsoft.com/office/drawing/2014/main" id="{855784A7-2BBB-8FE4-3DA1-572CB2D64544}"/>
            </a:ext>
          </a:extLst>
        </xdr:cNvPr>
        <xdr:cNvPicPr>
          <a:picLocks noChangeAspect="1"/>
        </xdr:cNvPicPr>
      </xdr:nvPicPr>
      <xdr:blipFill>
        <a:blip xmlns:r="http://schemas.openxmlformats.org/officeDocument/2006/relationships" r:embed="rId392"/>
        <a:stretch>
          <a:fillRect/>
        </a:stretch>
      </xdr:blipFill>
      <xdr:spPr>
        <a:xfrm>
          <a:off x="1143000" y="2489644500"/>
          <a:ext cx="17114286" cy="14038095"/>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12723</xdr:row>
      <xdr:rowOff>0</xdr:rowOff>
    </xdr:from>
    <xdr:to>
      <xdr:col>44</xdr:col>
      <xdr:colOff>180048</xdr:colOff>
      <xdr:row>12806</xdr:row>
      <xdr:rowOff>140881</xdr:rowOff>
    </xdr:to>
    <xdr:pic>
      <xdr:nvPicPr>
        <xdr:cNvPr id="638" name="Picture 637">
          <a:extLst>
            <a:ext uri="{FF2B5EF4-FFF2-40B4-BE49-F238E27FC236}">
              <a16:creationId xmlns:a16="http://schemas.microsoft.com/office/drawing/2014/main" id="{34E1E288-4229-AACD-0776-EFD9CFE3E058}"/>
            </a:ext>
          </a:extLst>
        </xdr:cNvPr>
        <xdr:cNvPicPr>
          <a:picLocks noChangeAspect="1"/>
        </xdr:cNvPicPr>
      </xdr:nvPicPr>
      <xdr:blipFill>
        <a:blip xmlns:r="http://schemas.openxmlformats.org/officeDocument/2006/relationships" r:embed="rId393"/>
        <a:stretch>
          <a:fillRect/>
        </a:stretch>
      </xdr:blipFill>
      <xdr:spPr>
        <a:xfrm>
          <a:off x="1143000" y="2368677000"/>
          <a:ext cx="7419048" cy="15952381"/>
        </a:xfrm>
        <a:prstGeom prst="rect">
          <a:avLst/>
        </a:prstGeom>
        <a:effectLst>
          <a:outerShdw blurRad="63500" algn="ctr" rotWithShape="0">
            <a:srgbClr val="000000">
              <a:alpha val="95000"/>
            </a:srgbClr>
          </a:outerShdw>
        </a:effectLst>
      </xdr:spPr>
    </xdr:pic>
    <xdr:clientData/>
  </xdr:twoCellAnchor>
  <xdr:twoCellAnchor editAs="oneCell">
    <xdr:from>
      <xdr:col>47</xdr:col>
      <xdr:colOff>0</xdr:colOff>
      <xdr:row>12683</xdr:row>
      <xdr:rowOff>0</xdr:rowOff>
    </xdr:from>
    <xdr:to>
      <xdr:col>114</xdr:col>
      <xdr:colOff>141262</xdr:colOff>
      <xdr:row>12765</xdr:row>
      <xdr:rowOff>140905</xdr:rowOff>
    </xdr:to>
    <xdr:pic>
      <xdr:nvPicPr>
        <xdr:cNvPr id="411" name="Picture 410">
          <a:extLst>
            <a:ext uri="{FF2B5EF4-FFF2-40B4-BE49-F238E27FC236}">
              <a16:creationId xmlns:a16="http://schemas.microsoft.com/office/drawing/2014/main" id="{28A466B0-9DFC-4FFC-82E5-C6AB68B1630D}"/>
            </a:ext>
          </a:extLst>
        </xdr:cNvPr>
        <xdr:cNvPicPr>
          <a:picLocks noChangeAspect="1"/>
        </xdr:cNvPicPr>
      </xdr:nvPicPr>
      <xdr:blipFill>
        <a:blip xmlns:r="http://schemas.openxmlformats.org/officeDocument/2006/relationships" r:embed="rId394"/>
        <a:stretch>
          <a:fillRect/>
        </a:stretch>
      </xdr:blipFill>
      <xdr:spPr>
        <a:xfrm>
          <a:off x="8953500" y="2361057000"/>
          <a:ext cx="12904762" cy="15761905"/>
        </a:xfrm>
        <a:prstGeom prst="rect">
          <a:avLst/>
        </a:prstGeom>
        <a:effectLst>
          <a:outerShdw blurRad="63500" algn="ctr" rotWithShape="0">
            <a:srgbClr val="000000">
              <a:alpha val="95000"/>
            </a:srgbClr>
          </a:outerShdw>
        </a:effectLst>
      </xdr:spPr>
    </xdr:pic>
    <xdr:clientData/>
  </xdr:twoCellAnchor>
  <xdr:twoCellAnchor editAs="oneCell">
    <xdr:from>
      <xdr:col>117</xdr:col>
      <xdr:colOff>0</xdr:colOff>
      <xdr:row>12683</xdr:row>
      <xdr:rowOff>0</xdr:rowOff>
    </xdr:from>
    <xdr:to>
      <xdr:col>184</xdr:col>
      <xdr:colOff>141262</xdr:colOff>
      <xdr:row>12795</xdr:row>
      <xdr:rowOff>149714</xdr:rowOff>
    </xdr:to>
    <xdr:pic>
      <xdr:nvPicPr>
        <xdr:cNvPr id="412" name="Picture 411">
          <a:extLst>
            <a:ext uri="{FF2B5EF4-FFF2-40B4-BE49-F238E27FC236}">
              <a16:creationId xmlns:a16="http://schemas.microsoft.com/office/drawing/2014/main" id="{C7AF4CF4-8559-410A-B0BA-4324B90A7899}"/>
            </a:ext>
          </a:extLst>
        </xdr:cNvPr>
        <xdr:cNvPicPr>
          <a:picLocks noChangeAspect="1"/>
        </xdr:cNvPicPr>
      </xdr:nvPicPr>
      <xdr:blipFill>
        <a:blip xmlns:r="http://schemas.openxmlformats.org/officeDocument/2006/relationships" r:embed="rId395"/>
        <a:stretch>
          <a:fillRect/>
        </a:stretch>
      </xdr:blipFill>
      <xdr:spPr>
        <a:xfrm>
          <a:off x="22288500" y="2361057000"/>
          <a:ext cx="12904762" cy="21485714"/>
        </a:xfrm>
        <a:prstGeom prst="rect">
          <a:avLst/>
        </a:prstGeom>
        <a:effectLst>
          <a:outerShdw blurRad="63500" algn="ctr" rotWithShape="0">
            <a:srgbClr val="000000">
              <a:alpha val="95000"/>
            </a:srgbClr>
          </a:outerShdw>
        </a:effectLst>
      </xdr:spPr>
    </xdr:pic>
    <xdr:clientData/>
  </xdr:twoCellAnchor>
  <xdr:twoCellAnchor>
    <xdr:from>
      <xdr:col>35</xdr:col>
      <xdr:colOff>0</xdr:colOff>
      <xdr:row>12808</xdr:row>
      <xdr:rowOff>0</xdr:rowOff>
    </xdr:from>
    <xdr:to>
      <xdr:col>102</xdr:col>
      <xdr:colOff>141262</xdr:colOff>
      <xdr:row>12865</xdr:row>
      <xdr:rowOff>84357</xdr:rowOff>
    </xdr:to>
    <xdr:grpSp>
      <xdr:nvGrpSpPr>
        <xdr:cNvPr id="415" name="Group 414">
          <a:extLst>
            <a:ext uri="{FF2B5EF4-FFF2-40B4-BE49-F238E27FC236}">
              <a16:creationId xmlns:a16="http://schemas.microsoft.com/office/drawing/2014/main" id="{E9FDBDB5-E82E-E2E6-536C-95D4F588DC52}"/>
            </a:ext>
          </a:extLst>
        </xdr:cNvPr>
        <xdr:cNvGrpSpPr/>
      </xdr:nvGrpSpPr>
      <xdr:grpSpPr>
        <a:xfrm>
          <a:off x="6667500" y="2439924000"/>
          <a:ext cx="12904762" cy="10942857"/>
          <a:chOff x="6667500" y="2384869500"/>
          <a:chExt cx="12904762" cy="10942857"/>
        </a:xfrm>
      </xdr:grpSpPr>
      <xdr:pic>
        <xdr:nvPicPr>
          <xdr:cNvPr id="413" name="Picture 412">
            <a:extLst>
              <a:ext uri="{FF2B5EF4-FFF2-40B4-BE49-F238E27FC236}">
                <a16:creationId xmlns:a16="http://schemas.microsoft.com/office/drawing/2014/main" id="{B71AEB28-72D4-C369-15D2-BD2E3F4E176F}"/>
              </a:ext>
            </a:extLst>
          </xdr:cNvPr>
          <xdr:cNvPicPr>
            <a:picLocks noChangeAspect="1"/>
          </xdr:cNvPicPr>
        </xdr:nvPicPr>
        <xdr:blipFill>
          <a:blip xmlns:r="http://schemas.openxmlformats.org/officeDocument/2006/relationships" r:embed="rId396"/>
          <a:stretch>
            <a:fillRect/>
          </a:stretch>
        </xdr:blipFill>
        <xdr:spPr>
          <a:xfrm>
            <a:off x="6667500" y="2384869500"/>
            <a:ext cx="12904762" cy="10942857"/>
          </a:xfrm>
          <a:prstGeom prst="rect">
            <a:avLst/>
          </a:prstGeom>
          <a:effectLst>
            <a:outerShdw blurRad="63500" algn="ctr" rotWithShape="0">
              <a:srgbClr val="000000">
                <a:alpha val="95000"/>
              </a:srgbClr>
            </a:outerShdw>
          </a:effectLst>
        </xdr:spPr>
      </xdr:pic>
      <xdr:sp macro="" textlink="">
        <xdr:nvSpPr>
          <xdr:cNvPr id="414" name="Rectangle 413">
            <a:extLst>
              <a:ext uri="{FF2B5EF4-FFF2-40B4-BE49-F238E27FC236}">
                <a16:creationId xmlns:a16="http://schemas.microsoft.com/office/drawing/2014/main" id="{7D6DDD49-71AB-4944-956D-857DADF88CBA}"/>
              </a:ext>
            </a:extLst>
          </xdr:cNvPr>
          <xdr:cNvSpPr/>
        </xdr:nvSpPr>
        <xdr:spPr>
          <a:xfrm>
            <a:off x="12729884" y="2388780352"/>
            <a:ext cx="1848970" cy="1008529"/>
          </a:xfrm>
          <a:prstGeom prst="rect">
            <a:avLst/>
          </a:prstGeom>
          <a:noFill/>
          <a:ln w="889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6</xdr:col>
      <xdr:colOff>0</xdr:colOff>
      <xdr:row>13593</xdr:row>
      <xdr:rowOff>0</xdr:rowOff>
    </xdr:from>
    <xdr:to>
      <xdr:col>40</xdr:col>
      <xdr:colOff>103952</xdr:colOff>
      <xdr:row>13605</xdr:row>
      <xdr:rowOff>75905</xdr:rowOff>
    </xdr:to>
    <xdr:pic>
      <xdr:nvPicPr>
        <xdr:cNvPr id="614" name="Picture 613">
          <a:extLst>
            <a:ext uri="{FF2B5EF4-FFF2-40B4-BE49-F238E27FC236}">
              <a16:creationId xmlns:a16="http://schemas.microsoft.com/office/drawing/2014/main" id="{DD67221F-966F-F7F0-5ABE-02BD80551D98}"/>
            </a:ext>
          </a:extLst>
        </xdr:cNvPr>
        <xdr:cNvPicPr>
          <a:picLocks noChangeAspect="1"/>
        </xdr:cNvPicPr>
      </xdr:nvPicPr>
      <xdr:blipFill>
        <a:blip xmlns:r="http://schemas.openxmlformats.org/officeDocument/2006/relationships" r:embed="rId397"/>
        <a:stretch>
          <a:fillRect/>
        </a:stretch>
      </xdr:blipFill>
      <xdr:spPr>
        <a:xfrm>
          <a:off x="1143000" y="2534412000"/>
          <a:ext cx="6580952" cy="2361905"/>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13634</xdr:row>
      <xdr:rowOff>0</xdr:rowOff>
    </xdr:from>
    <xdr:to>
      <xdr:col>40</xdr:col>
      <xdr:colOff>56333</xdr:colOff>
      <xdr:row>13647</xdr:row>
      <xdr:rowOff>66357</xdr:rowOff>
    </xdr:to>
    <xdr:pic>
      <xdr:nvPicPr>
        <xdr:cNvPr id="615" name="Picture 614">
          <a:extLst>
            <a:ext uri="{FF2B5EF4-FFF2-40B4-BE49-F238E27FC236}">
              <a16:creationId xmlns:a16="http://schemas.microsoft.com/office/drawing/2014/main" id="{665E494D-57D9-3DF0-8D6A-140C06609556}"/>
            </a:ext>
          </a:extLst>
        </xdr:cNvPr>
        <xdr:cNvPicPr>
          <a:picLocks noChangeAspect="1"/>
        </xdr:cNvPicPr>
      </xdr:nvPicPr>
      <xdr:blipFill>
        <a:blip xmlns:r="http://schemas.openxmlformats.org/officeDocument/2006/relationships" r:embed="rId398"/>
        <a:stretch>
          <a:fillRect/>
        </a:stretch>
      </xdr:blipFill>
      <xdr:spPr>
        <a:xfrm>
          <a:off x="1143000" y="2542222500"/>
          <a:ext cx="6533333" cy="2542857"/>
        </a:xfrm>
        <a:prstGeom prst="rect">
          <a:avLst/>
        </a:prstGeom>
        <a:effectLst>
          <a:outerShdw blurRad="63500" algn="ctr" rotWithShape="0">
            <a:srgbClr val="000000">
              <a:alpha val="95000"/>
            </a:srgbClr>
          </a:outerShdw>
        </a:effectLst>
      </xdr:spPr>
    </xdr:pic>
    <xdr:clientData/>
  </xdr:twoCellAnchor>
  <xdr:twoCellAnchor>
    <xdr:from>
      <xdr:col>6</xdr:col>
      <xdr:colOff>0</xdr:colOff>
      <xdr:row>13686</xdr:row>
      <xdr:rowOff>0</xdr:rowOff>
    </xdr:from>
    <xdr:to>
      <xdr:col>94</xdr:col>
      <xdr:colOff>103094</xdr:colOff>
      <xdr:row>13784</xdr:row>
      <xdr:rowOff>111952</xdr:rowOff>
    </xdr:to>
    <xdr:grpSp>
      <xdr:nvGrpSpPr>
        <xdr:cNvPr id="419" name="Group 418">
          <a:extLst>
            <a:ext uri="{FF2B5EF4-FFF2-40B4-BE49-F238E27FC236}">
              <a16:creationId xmlns:a16="http://schemas.microsoft.com/office/drawing/2014/main" id="{85E2CD4D-A7F0-4136-0C91-B54BF85523B3}"/>
            </a:ext>
          </a:extLst>
        </xdr:cNvPr>
        <xdr:cNvGrpSpPr/>
      </xdr:nvGrpSpPr>
      <xdr:grpSpPr>
        <a:xfrm>
          <a:off x="1143000" y="2607183000"/>
          <a:ext cx="16867094" cy="18780952"/>
          <a:chOff x="1143000" y="2549461500"/>
          <a:chExt cx="16867094" cy="18780952"/>
        </a:xfrm>
      </xdr:grpSpPr>
      <xdr:pic>
        <xdr:nvPicPr>
          <xdr:cNvPr id="629" name="Picture 628">
            <a:extLst>
              <a:ext uri="{FF2B5EF4-FFF2-40B4-BE49-F238E27FC236}">
                <a16:creationId xmlns:a16="http://schemas.microsoft.com/office/drawing/2014/main" id="{AAE082DF-5665-20DB-F4B0-A60DD5E15A38}"/>
              </a:ext>
            </a:extLst>
          </xdr:cNvPr>
          <xdr:cNvPicPr>
            <a:picLocks noChangeAspect="1"/>
          </xdr:cNvPicPr>
        </xdr:nvPicPr>
        <xdr:blipFill>
          <a:blip xmlns:r="http://schemas.openxmlformats.org/officeDocument/2006/relationships" r:embed="rId399"/>
          <a:stretch>
            <a:fillRect/>
          </a:stretch>
        </xdr:blipFill>
        <xdr:spPr>
          <a:xfrm>
            <a:off x="1143000" y="2549461500"/>
            <a:ext cx="14485714" cy="18780952"/>
          </a:xfrm>
          <a:prstGeom prst="rect">
            <a:avLst/>
          </a:prstGeom>
          <a:effectLst>
            <a:outerShdw blurRad="63500" algn="ctr" rotWithShape="0">
              <a:srgbClr val="000000">
                <a:alpha val="95000"/>
              </a:srgbClr>
            </a:outerShdw>
          </a:effectLst>
        </xdr:spPr>
      </xdr:pic>
      <xdr:sp macro="" textlink="">
        <xdr:nvSpPr>
          <xdr:cNvPr id="630" name="Rectangle 629">
            <a:extLst>
              <a:ext uri="{FF2B5EF4-FFF2-40B4-BE49-F238E27FC236}">
                <a16:creationId xmlns:a16="http://schemas.microsoft.com/office/drawing/2014/main" id="{CFD8BBBF-F2AB-497B-BD40-059F55D28292}"/>
              </a:ext>
            </a:extLst>
          </xdr:cNvPr>
          <xdr:cNvSpPr/>
        </xdr:nvSpPr>
        <xdr:spPr>
          <a:xfrm>
            <a:off x="14276294" y="2562953382"/>
            <a:ext cx="3733800" cy="503144"/>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800" b="1" i="0" u="none" strike="noStrike" baseline="0">
                <a:solidFill>
                  <a:srgbClr val="FF0000"/>
                </a:solidFill>
                <a:latin typeface="Lucida Sans Typewriter" panose="020B0509030504030204" pitchFamily="49" charset="0"/>
                <a:ea typeface="+mn-ea"/>
                <a:cs typeface="+mn-cs"/>
              </a:rPr>
              <a:t>Masih belum sesuai...!!!</a:t>
            </a:r>
          </a:p>
        </xdr:txBody>
      </xdr:sp>
      <xdr:sp macro="" textlink="">
        <xdr:nvSpPr>
          <xdr:cNvPr id="631" name="Rectangle 630">
            <a:extLst>
              <a:ext uri="{FF2B5EF4-FFF2-40B4-BE49-F238E27FC236}">
                <a16:creationId xmlns:a16="http://schemas.microsoft.com/office/drawing/2014/main" id="{ED2BE318-DE36-4796-8FF5-04AA47E91E91}"/>
              </a:ext>
            </a:extLst>
          </xdr:cNvPr>
          <xdr:cNvSpPr/>
        </xdr:nvSpPr>
        <xdr:spPr>
          <a:xfrm>
            <a:off x="11508441" y="2564488588"/>
            <a:ext cx="3238500" cy="616324"/>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639" name="Straight Arrow Connector 638">
            <a:extLst>
              <a:ext uri="{FF2B5EF4-FFF2-40B4-BE49-F238E27FC236}">
                <a16:creationId xmlns:a16="http://schemas.microsoft.com/office/drawing/2014/main" id="{D4D55FFA-BD6B-4BDC-A134-03B31D53DE46}"/>
              </a:ext>
            </a:extLst>
          </xdr:cNvPr>
          <xdr:cNvCxnSpPr>
            <a:stCxn id="631" idx="0"/>
            <a:endCxn id="630" idx="1"/>
          </xdr:cNvCxnSpPr>
        </xdr:nvCxnSpPr>
        <xdr:spPr>
          <a:xfrm flipV="1">
            <a:off x="13127691" y="2563204954"/>
            <a:ext cx="1148603" cy="1283634"/>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6</xdr:col>
      <xdr:colOff>0</xdr:colOff>
      <xdr:row>13793</xdr:row>
      <xdr:rowOff>0</xdr:rowOff>
    </xdr:from>
    <xdr:to>
      <xdr:col>40</xdr:col>
      <xdr:colOff>56333</xdr:colOff>
      <xdr:row>13806</xdr:row>
      <xdr:rowOff>66357</xdr:rowOff>
    </xdr:to>
    <xdr:pic>
      <xdr:nvPicPr>
        <xdr:cNvPr id="420" name="Picture 419">
          <a:extLst>
            <a:ext uri="{FF2B5EF4-FFF2-40B4-BE49-F238E27FC236}">
              <a16:creationId xmlns:a16="http://schemas.microsoft.com/office/drawing/2014/main" id="{D768ACED-101A-2D66-0F3A-99688FE73F3A}"/>
            </a:ext>
          </a:extLst>
        </xdr:cNvPr>
        <xdr:cNvPicPr>
          <a:picLocks noChangeAspect="1"/>
        </xdr:cNvPicPr>
      </xdr:nvPicPr>
      <xdr:blipFill>
        <a:blip xmlns:r="http://schemas.openxmlformats.org/officeDocument/2006/relationships" r:embed="rId400"/>
        <a:stretch>
          <a:fillRect/>
        </a:stretch>
      </xdr:blipFill>
      <xdr:spPr>
        <a:xfrm>
          <a:off x="1143000" y="2571750000"/>
          <a:ext cx="6533333" cy="2542857"/>
        </a:xfrm>
        <a:prstGeom prst="rect">
          <a:avLst/>
        </a:prstGeom>
        <a:effectLst>
          <a:outerShdw blurRad="63500" algn="ctr" rotWithShape="0">
            <a:srgbClr val="000000">
              <a:alpha val="95000"/>
            </a:srgbClr>
          </a:outerShdw>
        </a:effectLst>
      </xdr:spPr>
    </xdr:pic>
    <xdr:clientData/>
  </xdr:twoCellAnchor>
  <xdr:twoCellAnchor>
    <xdr:from>
      <xdr:col>6</xdr:col>
      <xdr:colOff>0</xdr:colOff>
      <xdr:row>13830</xdr:row>
      <xdr:rowOff>0</xdr:rowOff>
    </xdr:from>
    <xdr:to>
      <xdr:col>80</xdr:col>
      <xdr:colOff>122047</xdr:colOff>
      <xdr:row>13948</xdr:row>
      <xdr:rowOff>6714</xdr:rowOff>
    </xdr:to>
    <xdr:grpSp>
      <xdr:nvGrpSpPr>
        <xdr:cNvPr id="424" name="Group 423">
          <a:extLst>
            <a:ext uri="{FF2B5EF4-FFF2-40B4-BE49-F238E27FC236}">
              <a16:creationId xmlns:a16="http://schemas.microsoft.com/office/drawing/2014/main" id="{B5D8B09B-20EF-9FF8-227E-894F6BE8C624}"/>
            </a:ext>
          </a:extLst>
        </xdr:cNvPr>
        <xdr:cNvGrpSpPr/>
      </xdr:nvGrpSpPr>
      <xdr:grpSpPr>
        <a:xfrm>
          <a:off x="1143000" y="2634615000"/>
          <a:ext cx="14219047" cy="22485714"/>
          <a:chOff x="1143000" y="2582418000"/>
          <a:chExt cx="14219047" cy="22485714"/>
        </a:xfrm>
      </xdr:grpSpPr>
      <xdr:pic>
        <xdr:nvPicPr>
          <xdr:cNvPr id="421" name="Picture 420">
            <a:extLst>
              <a:ext uri="{FF2B5EF4-FFF2-40B4-BE49-F238E27FC236}">
                <a16:creationId xmlns:a16="http://schemas.microsoft.com/office/drawing/2014/main" id="{ACECF770-8FBA-6214-2824-3F6D71761F90}"/>
              </a:ext>
            </a:extLst>
          </xdr:cNvPr>
          <xdr:cNvPicPr>
            <a:picLocks noChangeAspect="1"/>
          </xdr:cNvPicPr>
        </xdr:nvPicPr>
        <xdr:blipFill>
          <a:blip xmlns:r="http://schemas.openxmlformats.org/officeDocument/2006/relationships" r:embed="rId401"/>
          <a:stretch>
            <a:fillRect/>
          </a:stretch>
        </xdr:blipFill>
        <xdr:spPr>
          <a:xfrm>
            <a:off x="1143000" y="2582418000"/>
            <a:ext cx="14219047" cy="22485714"/>
          </a:xfrm>
          <a:prstGeom prst="rect">
            <a:avLst/>
          </a:prstGeom>
          <a:effectLst>
            <a:outerShdw blurRad="63500" algn="ctr" rotWithShape="0">
              <a:srgbClr val="000000">
                <a:alpha val="95000"/>
              </a:srgbClr>
            </a:outerShdw>
          </a:effectLst>
        </xdr:spPr>
      </xdr:pic>
      <xdr:sp macro="" textlink="">
        <xdr:nvSpPr>
          <xdr:cNvPr id="422" name="Rectangle 421">
            <a:extLst>
              <a:ext uri="{FF2B5EF4-FFF2-40B4-BE49-F238E27FC236}">
                <a16:creationId xmlns:a16="http://schemas.microsoft.com/office/drawing/2014/main" id="{43DFAC95-8F97-418F-83E5-2D70EB736C75}"/>
              </a:ext>
            </a:extLst>
          </xdr:cNvPr>
          <xdr:cNvSpPr/>
        </xdr:nvSpPr>
        <xdr:spPr>
          <a:xfrm>
            <a:off x="12920382" y="2597904530"/>
            <a:ext cx="1535207" cy="481852"/>
          </a:xfrm>
          <a:prstGeom prst="rect">
            <a:avLst/>
          </a:prstGeom>
          <a:noFill/>
          <a:ln w="889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3" name="Rectangle 422">
            <a:extLst>
              <a:ext uri="{FF2B5EF4-FFF2-40B4-BE49-F238E27FC236}">
                <a16:creationId xmlns:a16="http://schemas.microsoft.com/office/drawing/2014/main" id="{3BADDA5B-6DAB-4921-909C-D220582A9E70}"/>
              </a:ext>
            </a:extLst>
          </xdr:cNvPr>
          <xdr:cNvSpPr/>
        </xdr:nvSpPr>
        <xdr:spPr>
          <a:xfrm>
            <a:off x="11313459" y="2602225517"/>
            <a:ext cx="2088776" cy="710453"/>
          </a:xfrm>
          <a:prstGeom prst="rect">
            <a:avLst/>
          </a:prstGeom>
          <a:noFill/>
          <a:ln w="889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6</xdr:col>
      <xdr:colOff>0</xdr:colOff>
      <xdr:row>13956</xdr:row>
      <xdr:rowOff>0</xdr:rowOff>
    </xdr:from>
    <xdr:to>
      <xdr:col>38</xdr:col>
      <xdr:colOff>161143</xdr:colOff>
      <xdr:row>13964</xdr:row>
      <xdr:rowOff>66476</xdr:rowOff>
    </xdr:to>
    <xdr:pic>
      <xdr:nvPicPr>
        <xdr:cNvPr id="425" name="Picture 424">
          <a:extLst>
            <a:ext uri="{FF2B5EF4-FFF2-40B4-BE49-F238E27FC236}">
              <a16:creationId xmlns:a16="http://schemas.microsoft.com/office/drawing/2014/main" id="{9912D0D3-3605-C7A9-7104-9D3D43D73942}"/>
            </a:ext>
          </a:extLst>
        </xdr:cNvPr>
        <xdr:cNvPicPr>
          <a:picLocks noChangeAspect="1"/>
        </xdr:cNvPicPr>
      </xdr:nvPicPr>
      <xdr:blipFill>
        <a:blip xmlns:r="http://schemas.openxmlformats.org/officeDocument/2006/relationships" r:embed="rId402"/>
        <a:stretch>
          <a:fillRect/>
        </a:stretch>
      </xdr:blipFill>
      <xdr:spPr>
        <a:xfrm>
          <a:off x="1143000" y="2603563500"/>
          <a:ext cx="6257143" cy="1590476"/>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14027</xdr:row>
      <xdr:rowOff>0</xdr:rowOff>
    </xdr:from>
    <xdr:to>
      <xdr:col>39</xdr:col>
      <xdr:colOff>37309</xdr:colOff>
      <xdr:row>14036</xdr:row>
      <xdr:rowOff>37881</xdr:rowOff>
    </xdr:to>
    <xdr:pic>
      <xdr:nvPicPr>
        <xdr:cNvPr id="426" name="Picture 425">
          <a:extLst>
            <a:ext uri="{FF2B5EF4-FFF2-40B4-BE49-F238E27FC236}">
              <a16:creationId xmlns:a16="http://schemas.microsoft.com/office/drawing/2014/main" id="{E8DD8DEB-656A-166F-CC3C-CF59A95D56B4}"/>
            </a:ext>
          </a:extLst>
        </xdr:cNvPr>
        <xdr:cNvPicPr>
          <a:picLocks noChangeAspect="1"/>
        </xdr:cNvPicPr>
      </xdr:nvPicPr>
      <xdr:blipFill>
        <a:blip xmlns:r="http://schemas.openxmlformats.org/officeDocument/2006/relationships" r:embed="rId403"/>
        <a:stretch>
          <a:fillRect/>
        </a:stretch>
      </xdr:blipFill>
      <xdr:spPr>
        <a:xfrm>
          <a:off x="1143000" y="2607564000"/>
          <a:ext cx="6323809" cy="1752381"/>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14037</xdr:row>
      <xdr:rowOff>0</xdr:rowOff>
    </xdr:from>
    <xdr:to>
      <xdr:col>39</xdr:col>
      <xdr:colOff>27786</xdr:colOff>
      <xdr:row>14052</xdr:row>
      <xdr:rowOff>47262</xdr:rowOff>
    </xdr:to>
    <xdr:pic>
      <xdr:nvPicPr>
        <xdr:cNvPr id="427" name="Picture 426">
          <a:extLst>
            <a:ext uri="{FF2B5EF4-FFF2-40B4-BE49-F238E27FC236}">
              <a16:creationId xmlns:a16="http://schemas.microsoft.com/office/drawing/2014/main" id="{07C4D610-70AD-1F91-D592-5D68C96E7BAA}"/>
            </a:ext>
          </a:extLst>
        </xdr:cNvPr>
        <xdr:cNvPicPr>
          <a:picLocks noChangeAspect="1"/>
        </xdr:cNvPicPr>
      </xdr:nvPicPr>
      <xdr:blipFill>
        <a:blip xmlns:r="http://schemas.openxmlformats.org/officeDocument/2006/relationships" r:embed="rId404"/>
        <a:stretch>
          <a:fillRect/>
        </a:stretch>
      </xdr:blipFill>
      <xdr:spPr>
        <a:xfrm>
          <a:off x="1143000" y="2609469000"/>
          <a:ext cx="6314286" cy="2904762"/>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14053</xdr:row>
      <xdr:rowOff>0</xdr:rowOff>
    </xdr:from>
    <xdr:to>
      <xdr:col>35</xdr:col>
      <xdr:colOff>104071</xdr:colOff>
      <xdr:row>14068</xdr:row>
      <xdr:rowOff>85357</xdr:rowOff>
    </xdr:to>
    <xdr:pic>
      <xdr:nvPicPr>
        <xdr:cNvPr id="428" name="Picture 427">
          <a:extLst>
            <a:ext uri="{FF2B5EF4-FFF2-40B4-BE49-F238E27FC236}">
              <a16:creationId xmlns:a16="http://schemas.microsoft.com/office/drawing/2014/main" id="{D2983B0F-F251-BE46-7F9D-88AD22AAAEBB}"/>
            </a:ext>
          </a:extLst>
        </xdr:cNvPr>
        <xdr:cNvPicPr>
          <a:picLocks noChangeAspect="1"/>
        </xdr:cNvPicPr>
      </xdr:nvPicPr>
      <xdr:blipFill>
        <a:blip xmlns:r="http://schemas.openxmlformats.org/officeDocument/2006/relationships" r:embed="rId405"/>
        <a:stretch>
          <a:fillRect/>
        </a:stretch>
      </xdr:blipFill>
      <xdr:spPr>
        <a:xfrm>
          <a:off x="1143000" y="2612517000"/>
          <a:ext cx="5628571" cy="2942857"/>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14130</xdr:row>
      <xdr:rowOff>0</xdr:rowOff>
    </xdr:from>
    <xdr:to>
      <xdr:col>40</xdr:col>
      <xdr:colOff>103952</xdr:colOff>
      <xdr:row>14149</xdr:row>
      <xdr:rowOff>113833</xdr:rowOff>
    </xdr:to>
    <xdr:pic>
      <xdr:nvPicPr>
        <xdr:cNvPr id="410" name="Picture 409">
          <a:extLst>
            <a:ext uri="{FF2B5EF4-FFF2-40B4-BE49-F238E27FC236}">
              <a16:creationId xmlns:a16="http://schemas.microsoft.com/office/drawing/2014/main" id="{AF16CBDD-6EFB-343A-6915-93AB9852A3E5}"/>
            </a:ext>
          </a:extLst>
        </xdr:cNvPr>
        <xdr:cNvPicPr>
          <a:picLocks noChangeAspect="1"/>
        </xdr:cNvPicPr>
      </xdr:nvPicPr>
      <xdr:blipFill>
        <a:blip xmlns:r="http://schemas.openxmlformats.org/officeDocument/2006/relationships" r:embed="rId406"/>
        <a:stretch>
          <a:fillRect/>
        </a:stretch>
      </xdr:blipFill>
      <xdr:spPr>
        <a:xfrm>
          <a:off x="1143000" y="2626804500"/>
          <a:ext cx="6580952" cy="3733333"/>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14157</xdr:row>
      <xdr:rowOff>0</xdr:rowOff>
    </xdr:from>
    <xdr:to>
      <xdr:col>40</xdr:col>
      <xdr:colOff>46809</xdr:colOff>
      <xdr:row>14171</xdr:row>
      <xdr:rowOff>104429</xdr:rowOff>
    </xdr:to>
    <xdr:pic>
      <xdr:nvPicPr>
        <xdr:cNvPr id="416" name="Picture 415">
          <a:extLst>
            <a:ext uri="{FF2B5EF4-FFF2-40B4-BE49-F238E27FC236}">
              <a16:creationId xmlns:a16="http://schemas.microsoft.com/office/drawing/2014/main" id="{C2A232D8-756E-AA6A-E80B-60D74BBBFBA3}"/>
            </a:ext>
          </a:extLst>
        </xdr:cNvPr>
        <xdr:cNvPicPr>
          <a:picLocks noChangeAspect="1"/>
        </xdr:cNvPicPr>
      </xdr:nvPicPr>
      <xdr:blipFill>
        <a:blip xmlns:r="http://schemas.openxmlformats.org/officeDocument/2006/relationships" r:embed="rId407"/>
        <a:stretch>
          <a:fillRect/>
        </a:stretch>
      </xdr:blipFill>
      <xdr:spPr>
        <a:xfrm>
          <a:off x="1143000" y="2631948000"/>
          <a:ext cx="6523809" cy="2771429"/>
        </a:xfrm>
        <a:prstGeom prst="rect">
          <a:avLst/>
        </a:prstGeom>
        <a:effectLst>
          <a:outerShdw blurRad="63500" algn="ctr" rotWithShape="0">
            <a:srgbClr val="000000">
              <a:alpha val="95000"/>
            </a:srgbClr>
          </a:outerShdw>
        </a:effectLst>
      </xdr:spPr>
    </xdr:pic>
    <xdr:clientData/>
  </xdr:twoCellAnchor>
  <xdr:twoCellAnchor>
    <xdr:from>
      <xdr:col>6</xdr:col>
      <xdr:colOff>0</xdr:colOff>
      <xdr:row>14197</xdr:row>
      <xdr:rowOff>0</xdr:rowOff>
    </xdr:from>
    <xdr:to>
      <xdr:col>71</xdr:col>
      <xdr:colOff>131786</xdr:colOff>
      <xdr:row>14242</xdr:row>
      <xdr:rowOff>122738</xdr:rowOff>
    </xdr:to>
    <xdr:grpSp>
      <xdr:nvGrpSpPr>
        <xdr:cNvPr id="430" name="Group 429">
          <a:extLst>
            <a:ext uri="{FF2B5EF4-FFF2-40B4-BE49-F238E27FC236}">
              <a16:creationId xmlns:a16="http://schemas.microsoft.com/office/drawing/2014/main" id="{E4C7C6B5-1DF8-46F5-BAA9-75A68F962ADC}"/>
            </a:ext>
          </a:extLst>
        </xdr:cNvPr>
        <xdr:cNvGrpSpPr/>
      </xdr:nvGrpSpPr>
      <xdr:grpSpPr>
        <a:xfrm>
          <a:off x="1143000" y="2704528500"/>
          <a:ext cx="12514286" cy="8695238"/>
          <a:chOff x="1143000" y="2635186500"/>
          <a:chExt cx="12514286" cy="8695238"/>
        </a:xfrm>
      </xdr:grpSpPr>
      <xdr:pic>
        <xdr:nvPicPr>
          <xdr:cNvPr id="418" name="Picture 417">
            <a:extLst>
              <a:ext uri="{FF2B5EF4-FFF2-40B4-BE49-F238E27FC236}">
                <a16:creationId xmlns:a16="http://schemas.microsoft.com/office/drawing/2014/main" id="{5FE79EE6-BEFA-49AB-8819-84D651400597}"/>
              </a:ext>
            </a:extLst>
          </xdr:cNvPr>
          <xdr:cNvPicPr>
            <a:picLocks noChangeAspect="1"/>
          </xdr:cNvPicPr>
        </xdr:nvPicPr>
        <xdr:blipFill>
          <a:blip xmlns:r="http://schemas.openxmlformats.org/officeDocument/2006/relationships" r:embed="rId408"/>
          <a:stretch>
            <a:fillRect/>
          </a:stretch>
        </xdr:blipFill>
        <xdr:spPr>
          <a:xfrm>
            <a:off x="1143000" y="2635186500"/>
            <a:ext cx="12514286" cy="8695238"/>
          </a:xfrm>
          <a:prstGeom prst="rect">
            <a:avLst/>
          </a:prstGeom>
          <a:effectLst>
            <a:outerShdw blurRad="63500" algn="ctr" rotWithShape="0">
              <a:srgbClr val="000000">
                <a:alpha val="95000"/>
              </a:srgbClr>
            </a:outerShdw>
          </a:effectLst>
        </xdr:spPr>
      </xdr:pic>
      <xdr:sp macro="" textlink="">
        <xdr:nvSpPr>
          <xdr:cNvPr id="429" name="Rectangle 428">
            <a:extLst>
              <a:ext uri="{FF2B5EF4-FFF2-40B4-BE49-F238E27FC236}">
                <a16:creationId xmlns:a16="http://schemas.microsoft.com/office/drawing/2014/main" id="{67E3C461-4DD1-458E-991F-ABCA69EA4D07}"/>
              </a:ext>
            </a:extLst>
          </xdr:cNvPr>
          <xdr:cNvSpPr/>
        </xdr:nvSpPr>
        <xdr:spPr>
          <a:xfrm>
            <a:off x="3765175" y="2638492234"/>
            <a:ext cx="3238501" cy="649941"/>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74</xdr:col>
      <xdr:colOff>0</xdr:colOff>
      <xdr:row>14197</xdr:row>
      <xdr:rowOff>0</xdr:rowOff>
    </xdr:from>
    <xdr:to>
      <xdr:col>140</xdr:col>
      <xdr:colOff>93667</xdr:colOff>
      <xdr:row>14242</xdr:row>
      <xdr:rowOff>75119</xdr:rowOff>
    </xdr:to>
    <xdr:grpSp>
      <xdr:nvGrpSpPr>
        <xdr:cNvPr id="433" name="Group 432">
          <a:extLst>
            <a:ext uri="{FF2B5EF4-FFF2-40B4-BE49-F238E27FC236}">
              <a16:creationId xmlns:a16="http://schemas.microsoft.com/office/drawing/2014/main" id="{CA88F523-E231-3E6E-A99A-A976BBBC0D80}"/>
            </a:ext>
          </a:extLst>
        </xdr:cNvPr>
        <xdr:cNvGrpSpPr/>
      </xdr:nvGrpSpPr>
      <xdr:grpSpPr>
        <a:xfrm>
          <a:off x="14097000" y="2704528500"/>
          <a:ext cx="12666667" cy="8647619"/>
          <a:chOff x="14097000" y="2635186500"/>
          <a:chExt cx="12666667" cy="8647619"/>
        </a:xfrm>
      </xdr:grpSpPr>
      <xdr:pic>
        <xdr:nvPicPr>
          <xdr:cNvPr id="431" name="Picture 430">
            <a:extLst>
              <a:ext uri="{FF2B5EF4-FFF2-40B4-BE49-F238E27FC236}">
                <a16:creationId xmlns:a16="http://schemas.microsoft.com/office/drawing/2014/main" id="{24233A9D-1093-EE3A-5AEA-60C44FA16DC4}"/>
              </a:ext>
            </a:extLst>
          </xdr:cNvPr>
          <xdr:cNvPicPr>
            <a:picLocks noChangeAspect="1"/>
          </xdr:cNvPicPr>
        </xdr:nvPicPr>
        <xdr:blipFill>
          <a:blip xmlns:r="http://schemas.openxmlformats.org/officeDocument/2006/relationships" r:embed="rId409"/>
          <a:stretch>
            <a:fillRect/>
          </a:stretch>
        </xdr:blipFill>
        <xdr:spPr>
          <a:xfrm>
            <a:off x="14097000" y="2635186500"/>
            <a:ext cx="12666667" cy="8647619"/>
          </a:xfrm>
          <a:prstGeom prst="rect">
            <a:avLst/>
          </a:prstGeom>
          <a:effectLst>
            <a:outerShdw blurRad="63500" algn="ctr" rotWithShape="0">
              <a:srgbClr val="000000">
                <a:alpha val="95000"/>
              </a:srgbClr>
            </a:outerShdw>
          </a:effectLst>
        </xdr:spPr>
      </xdr:pic>
      <xdr:sp macro="" textlink="">
        <xdr:nvSpPr>
          <xdr:cNvPr id="432" name="Rectangle 431">
            <a:extLst>
              <a:ext uri="{FF2B5EF4-FFF2-40B4-BE49-F238E27FC236}">
                <a16:creationId xmlns:a16="http://schemas.microsoft.com/office/drawing/2014/main" id="{A90F25F9-09EE-4A0B-BBF3-4FEBE9D37805}"/>
              </a:ext>
            </a:extLst>
          </xdr:cNvPr>
          <xdr:cNvSpPr/>
        </xdr:nvSpPr>
        <xdr:spPr>
          <a:xfrm>
            <a:off x="16741588" y="2638458618"/>
            <a:ext cx="3193677" cy="649941"/>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6</xdr:col>
      <xdr:colOff>0</xdr:colOff>
      <xdr:row>14249</xdr:row>
      <xdr:rowOff>0</xdr:rowOff>
    </xdr:from>
    <xdr:to>
      <xdr:col>39</xdr:col>
      <xdr:colOff>8738</xdr:colOff>
      <xdr:row>14257</xdr:row>
      <xdr:rowOff>104571</xdr:rowOff>
    </xdr:to>
    <xdr:pic>
      <xdr:nvPicPr>
        <xdr:cNvPr id="434" name="Picture 433">
          <a:extLst>
            <a:ext uri="{FF2B5EF4-FFF2-40B4-BE49-F238E27FC236}">
              <a16:creationId xmlns:a16="http://schemas.microsoft.com/office/drawing/2014/main" id="{5F2D11EB-7875-545C-4E28-93ADFB362D28}"/>
            </a:ext>
          </a:extLst>
        </xdr:cNvPr>
        <xdr:cNvPicPr>
          <a:picLocks noChangeAspect="1"/>
        </xdr:cNvPicPr>
      </xdr:nvPicPr>
      <xdr:blipFill>
        <a:blip xmlns:r="http://schemas.openxmlformats.org/officeDocument/2006/relationships" r:embed="rId410"/>
        <a:stretch>
          <a:fillRect/>
        </a:stretch>
      </xdr:blipFill>
      <xdr:spPr>
        <a:xfrm>
          <a:off x="1143000" y="2649474000"/>
          <a:ext cx="6295238" cy="1628571"/>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14105</xdr:row>
      <xdr:rowOff>0</xdr:rowOff>
    </xdr:from>
    <xdr:to>
      <xdr:col>30</xdr:col>
      <xdr:colOff>47048</xdr:colOff>
      <xdr:row>14111</xdr:row>
      <xdr:rowOff>190333</xdr:rowOff>
    </xdr:to>
    <xdr:pic>
      <xdr:nvPicPr>
        <xdr:cNvPr id="435" name="Picture 434">
          <a:extLst>
            <a:ext uri="{FF2B5EF4-FFF2-40B4-BE49-F238E27FC236}">
              <a16:creationId xmlns:a16="http://schemas.microsoft.com/office/drawing/2014/main" id="{A1355D9F-A8BE-9431-EFC3-AB2A48F5C7BD}"/>
            </a:ext>
          </a:extLst>
        </xdr:cNvPr>
        <xdr:cNvPicPr>
          <a:picLocks noChangeAspect="1"/>
        </xdr:cNvPicPr>
      </xdr:nvPicPr>
      <xdr:blipFill>
        <a:blip xmlns:r="http://schemas.openxmlformats.org/officeDocument/2006/relationships" r:embed="rId411"/>
        <a:stretch>
          <a:fillRect/>
        </a:stretch>
      </xdr:blipFill>
      <xdr:spPr>
        <a:xfrm>
          <a:off x="1143000" y="2652712500"/>
          <a:ext cx="4619048" cy="1333333"/>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14322</xdr:row>
      <xdr:rowOff>0</xdr:rowOff>
    </xdr:from>
    <xdr:to>
      <xdr:col>70</xdr:col>
      <xdr:colOff>17524</xdr:colOff>
      <xdr:row>14363</xdr:row>
      <xdr:rowOff>113309</xdr:rowOff>
    </xdr:to>
    <xdr:pic>
      <xdr:nvPicPr>
        <xdr:cNvPr id="436" name="Picture 435">
          <a:extLst>
            <a:ext uri="{FF2B5EF4-FFF2-40B4-BE49-F238E27FC236}">
              <a16:creationId xmlns:a16="http://schemas.microsoft.com/office/drawing/2014/main" id="{BCFA5522-3178-0F6C-0DF5-2B88B35009C0}"/>
            </a:ext>
          </a:extLst>
        </xdr:cNvPr>
        <xdr:cNvPicPr>
          <a:picLocks noChangeAspect="1"/>
        </xdr:cNvPicPr>
      </xdr:nvPicPr>
      <xdr:blipFill>
        <a:blip xmlns:r="http://schemas.openxmlformats.org/officeDocument/2006/relationships" r:embed="rId412"/>
        <a:stretch>
          <a:fillRect/>
        </a:stretch>
      </xdr:blipFill>
      <xdr:spPr>
        <a:xfrm>
          <a:off x="1143000" y="2674429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72</xdr:col>
      <xdr:colOff>0</xdr:colOff>
      <xdr:row>14322</xdr:row>
      <xdr:rowOff>0</xdr:rowOff>
    </xdr:from>
    <xdr:to>
      <xdr:col>136</xdr:col>
      <xdr:colOff>17524</xdr:colOff>
      <xdr:row>14363</xdr:row>
      <xdr:rowOff>113309</xdr:rowOff>
    </xdr:to>
    <xdr:pic>
      <xdr:nvPicPr>
        <xdr:cNvPr id="437" name="Picture 436">
          <a:extLst>
            <a:ext uri="{FF2B5EF4-FFF2-40B4-BE49-F238E27FC236}">
              <a16:creationId xmlns:a16="http://schemas.microsoft.com/office/drawing/2014/main" id="{EED8EDD2-DAF4-45BA-9817-08733ACDFD2F}"/>
            </a:ext>
          </a:extLst>
        </xdr:cNvPr>
        <xdr:cNvPicPr>
          <a:picLocks noChangeAspect="1"/>
        </xdr:cNvPicPr>
      </xdr:nvPicPr>
      <xdr:blipFill>
        <a:blip xmlns:r="http://schemas.openxmlformats.org/officeDocument/2006/relationships" r:embed="rId413"/>
        <a:stretch>
          <a:fillRect/>
        </a:stretch>
      </xdr:blipFill>
      <xdr:spPr>
        <a:xfrm>
          <a:off x="13716000" y="2674429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14372</xdr:row>
      <xdr:rowOff>0</xdr:rowOff>
    </xdr:from>
    <xdr:to>
      <xdr:col>39</xdr:col>
      <xdr:colOff>161119</xdr:colOff>
      <xdr:row>14381</xdr:row>
      <xdr:rowOff>152167</xdr:rowOff>
    </xdr:to>
    <xdr:pic>
      <xdr:nvPicPr>
        <xdr:cNvPr id="438" name="Picture 437">
          <a:extLst>
            <a:ext uri="{FF2B5EF4-FFF2-40B4-BE49-F238E27FC236}">
              <a16:creationId xmlns:a16="http://schemas.microsoft.com/office/drawing/2014/main" id="{CD4F206B-5FAD-60BF-BE76-1CB395AFCA96}"/>
            </a:ext>
          </a:extLst>
        </xdr:cNvPr>
        <xdr:cNvPicPr>
          <a:picLocks noChangeAspect="1"/>
        </xdr:cNvPicPr>
      </xdr:nvPicPr>
      <xdr:blipFill>
        <a:blip xmlns:r="http://schemas.openxmlformats.org/officeDocument/2006/relationships" r:embed="rId414"/>
        <a:stretch>
          <a:fillRect/>
        </a:stretch>
      </xdr:blipFill>
      <xdr:spPr>
        <a:xfrm>
          <a:off x="1143000" y="2677668000"/>
          <a:ext cx="6447619" cy="1866667"/>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14416</xdr:row>
      <xdr:rowOff>0</xdr:rowOff>
    </xdr:from>
    <xdr:to>
      <xdr:col>39</xdr:col>
      <xdr:colOff>132548</xdr:colOff>
      <xdr:row>14432</xdr:row>
      <xdr:rowOff>37714</xdr:rowOff>
    </xdr:to>
    <xdr:pic>
      <xdr:nvPicPr>
        <xdr:cNvPr id="439" name="Picture 438">
          <a:extLst>
            <a:ext uri="{FF2B5EF4-FFF2-40B4-BE49-F238E27FC236}">
              <a16:creationId xmlns:a16="http://schemas.microsoft.com/office/drawing/2014/main" id="{95D10FC2-4B17-FD7D-80DC-5BC23BA50C71}"/>
            </a:ext>
          </a:extLst>
        </xdr:cNvPr>
        <xdr:cNvPicPr>
          <a:picLocks noChangeAspect="1"/>
        </xdr:cNvPicPr>
      </xdr:nvPicPr>
      <xdr:blipFill>
        <a:blip xmlns:r="http://schemas.openxmlformats.org/officeDocument/2006/relationships" r:embed="rId415"/>
        <a:stretch>
          <a:fillRect/>
        </a:stretch>
      </xdr:blipFill>
      <xdr:spPr>
        <a:xfrm>
          <a:off x="1143000" y="2680906500"/>
          <a:ext cx="6419048" cy="3085714"/>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14382</xdr:row>
      <xdr:rowOff>0</xdr:rowOff>
    </xdr:from>
    <xdr:to>
      <xdr:col>45</xdr:col>
      <xdr:colOff>27643</xdr:colOff>
      <xdr:row>14394</xdr:row>
      <xdr:rowOff>133048</xdr:rowOff>
    </xdr:to>
    <xdr:pic>
      <xdr:nvPicPr>
        <xdr:cNvPr id="440" name="Picture 439">
          <a:extLst>
            <a:ext uri="{FF2B5EF4-FFF2-40B4-BE49-F238E27FC236}">
              <a16:creationId xmlns:a16="http://schemas.microsoft.com/office/drawing/2014/main" id="{DF0DFFD8-9B66-405D-1676-097AFF62F533}"/>
            </a:ext>
          </a:extLst>
        </xdr:cNvPr>
        <xdr:cNvPicPr>
          <a:picLocks noChangeAspect="1"/>
        </xdr:cNvPicPr>
      </xdr:nvPicPr>
      <xdr:blipFill>
        <a:blip xmlns:r="http://schemas.openxmlformats.org/officeDocument/2006/relationships" r:embed="rId416"/>
        <a:stretch>
          <a:fillRect/>
        </a:stretch>
      </xdr:blipFill>
      <xdr:spPr>
        <a:xfrm>
          <a:off x="1143000" y="2684145000"/>
          <a:ext cx="7457143" cy="2419048"/>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14395</xdr:row>
      <xdr:rowOff>0</xdr:rowOff>
    </xdr:from>
    <xdr:to>
      <xdr:col>40</xdr:col>
      <xdr:colOff>18238</xdr:colOff>
      <xdr:row>14407</xdr:row>
      <xdr:rowOff>28286</xdr:rowOff>
    </xdr:to>
    <xdr:pic>
      <xdr:nvPicPr>
        <xdr:cNvPr id="441" name="Picture 440">
          <a:extLst>
            <a:ext uri="{FF2B5EF4-FFF2-40B4-BE49-F238E27FC236}">
              <a16:creationId xmlns:a16="http://schemas.microsoft.com/office/drawing/2014/main" id="{94642C5B-A0E0-7929-077F-F24374E83B1F}"/>
            </a:ext>
          </a:extLst>
        </xdr:cNvPr>
        <xdr:cNvPicPr>
          <a:picLocks noChangeAspect="1"/>
        </xdr:cNvPicPr>
      </xdr:nvPicPr>
      <xdr:blipFill>
        <a:blip xmlns:r="http://schemas.openxmlformats.org/officeDocument/2006/relationships" r:embed="rId417"/>
        <a:stretch>
          <a:fillRect/>
        </a:stretch>
      </xdr:blipFill>
      <xdr:spPr>
        <a:xfrm>
          <a:off x="1143000" y="2690241000"/>
          <a:ext cx="6495238" cy="2314286"/>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14485</xdr:row>
      <xdr:rowOff>0</xdr:rowOff>
    </xdr:from>
    <xdr:to>
      <xdr:col>40</xdr:col>
      <xdr:colOff>65857</xdr:colOff>
      <xdr:row>14496</xdr:row>
      <xdr:rowOff>114024</xdr:rowOff>
    </xdr:to>
    <xdr:pic>
      <xdr:nvPicPr>
        <xdr:cNvPr id="442" name="Picture 441">
          <a:extLst>
            <a:ext uri="{FF2B5EF4-FFF2-40B4-BE49-F238E27FC236}">
              <a16:creationId xmlns:a16="http://schemas.microsoft.com/office/drawing/2014/main" id="{1B4D0023-A76D-4C28-D380-017491C67707}"/>
            </a:ext>
          </a:extLst>
        </xdr:cNvPr>
        <xdr:cNvPicPr>
          <a:picLocks noChangeAspect="1"/>
        </xdr:cNvPicPr>
      </xdr:nvPicPr>
      <xdr:blipFill>
        <a:blip xmlns:r="http://schemas.openxmlformats.org/officeDocument/2006/relationships" r:embed="rId418"/>
        <a:stretch>
          <a:fillRect/>
        </a:stretch>
      </xdr:blipFill>
      <xdr:spPr>
        <a:xfrm>
          <a:off x="1143000" y="2699194500"/>
          <a:ext cx="6542857" cy="2209524"/>
        </a:xfrm>
        <a:prstGeom prst="rect">
          <a:avLst/>
        </a:prstGeom>
        <a:effectLst>
          <a:outerShdw blurRad="63500" algn="ctr" rotWithShape="0">
            <a:srgbClr val="000000">
              <a:alpha val="95000"/>
            </a:srgbClr>
          </a:outerShdw>
        </a:effectLst>
      </xdr:spPr>
    </xdr:pic>
    <xdr:clientData/>
  </xdr:twoCellAnchor>
  <xdr:twoCellAnchor editAs="oneCell">
    <xdr:from>
      <xdr:col>35</xdr:col>
      <xdr:colOff>0</xdr:colOff>
      <xdr:row>14579</xdr:row>
      <xdr:rowOff>0</xdr:rowOff>
    </xdr:from>
    <xdr:to>
      <xdr:col>67</xdr:col>
      <xdr:colOff>94476</xdr:colOff>
      <xdr:row>14584</xdr:row>
      <xdr:rowOff>85595</xdr:rowOff>
    </xdr:to>
    <xdr:pic>
      <xdr:nvPicPr>
        <xdr:cNvPr id="443" name="Picture 442">
          <a:extLst>
            <a:ext uri="{FF2B5EF4-FFF2-40B4-BE49-F238E27FC236}">
              <a16:creationId xmlns:a16="http://schemas.microsoft.com/office/drawing/2014/main" id="{8DEF90E6-FF4B-D824-EC45-32A579C27E4D}"/>
            </a:ext>
          </a:extLst>
        </xdr:cNvPr>
        <xdr:cNvPicPr>
          <a:picLocks noChangeAspect="1"/>
        </xdr:cNvPicPr>
      </xdr:nvPicPr>
      <xdr:blipFill>
        <a:blip xmlns:r="http://schemas.openxmlformats.org/officeDocument/2006/relationships" r:embed="rId419"/>
        <a:stretch>
          <a:fillRect/>
        </a:stretch>
      </xdr:blipFill>
      <xdr:spPr>
        <a:xfrm>
          <a:off x="6667500" y="2717101500"/>
          <a:ext cx="6190476" cy="1038095"/>
        </a:xfrm>
        <a:prstGeom prst="rect">
          <a:avLst/>
        </a:prstGeom>
        <a:effectLst>
          <a:outerShdw blurRad="63500" algn="ctr" rotWithShape="0">
            <a:srgbClr val="000000">
              <a:alpha val="95000"/>
            </a:srgbClr>
          </a:outerShdw>
        </a:effectLst>
      </xdr:spPr>
    </xdr:pic>
    <xdr:clientData/>
  </xdr:twoCellAnchor>
  <xdr:twoCellAnchor editAs="oneCell">
    <xdr:from>
      <xdr:col>70</xdr:col>
      <xdr:colOff>0</xdr:colOff>
      <xdr:row>14579</xdr:row>
      <xdr:rowOff>0</xdr:rowOff>
    </xdr:from>
    <xdr:to>
      <xdr:col>102</xdr:col>
      <xdr:colOff>94476</xdr:colOff>
      <xdr:row>14584</xdr:row>
      <xdr:rowOff>85595</xdr:rowOff>
    </xdr:to>
    <xdr:pic>
      <xdr:nvPicPr>
        <xdr:cNvPr id="445" name="Picture 444">
          <a:extLst>
            <a:ext uri="{FF2B5EF4-FFF2-40B4-BE49-F238E27FC236}">
              <a16:creationId xmlns:a16="http://schemas.microsoft.com/office/drawing/2014/main" id="{01BA6897-2105-2F24-E4BC-59953ADB4673}"/>
            </a:ext>
          </a:extLst>
        </xdr:cNvPr>
        <xdr:cNvPicPr>
          <a:picLocks noChangeAspect="1"/>
        </xdr:cNvPicPr>
      </xdr:nvPicPr>
      <xdr:blipFill>
        <a:blip xmlns:r="http://schemas.openxmlformats.org/officeDocument/2006/relationships" r:embed="rId420"/>
        <a:stretch>
          <a:fillRect/>
        </a:stretch>
      </xdr:blipFill>
      <xdr:spPr>
        <a:xfrm>
          <a:off x="13335000" y="2717101500"/>
          <a:ext cx="6190476" cy="1038095"/>
        </a:xfrm>
        <a:prstGeom prst="rect">
          <a:avLst/>
        </a:prstGeom>
        <a:effectLst>
          <a:outerShdw blurRad="63500" algn="ctr" rotWithShape="0">
            <a:srgbClr val="000000">
              <a:alpha val="95000"/>
            </a:srgbClr>
          </a:outerShdw>
        </a:effectLst>
      </xdr:spPr>
    </xdr:pic>
    <xdr:clientData/>
  </xdr:twoCellAnchor>
  <xdr:twoCellAnchor>
    <xdr:from>
      <xdr:col>65</xdr:col>
      <xdr:colOff>134470</xdr:colOff>
      <xdr:row>14577</xdr:row>
      <xdr:rowOff>179294</xdr:rowOff>
    </xdr:from>
    <xdr:to>
      <xdr:col>70</xdr:col>
      <xdr:colOff>182096</xdr:colOff>
      <xdr:row>14585</xdr:row>
      <xdr:rowOff>169769</xdr:rowOff>
    </xdr:to>
    <xdr:sp macro="" textlink="">
      <xdr:nvSpPr>
        <xdr:cNvPr id="446" name="Arrow: Right 445">
          <a:extLst>
            <a:ext uri="{FF2B5EF4-FFF2-40B4-BE49-F238E27FC236}">
              <a16:creationId xmlns:a16="http://schemas.microsoft.com/office/drawing/2014/main" id="{D729611C-D4C9-4DE9-B48E-F2DBB617F559}"/>
            </a:ext>
          </a:extLst>
        </xdr:cNvPr>
        <xdr:cNvSpPr/>
      </xdr:nvSpPr>
      <xdr:spPr>
        <a:xfrm>
          <a:off x="12516970" y="2716899794"/>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0</xdr:colOff>
      <xdr:row>14660</xdr:row>
      <xdr:rowOff>0</xdr:rowOff>
    </xdr:from>
    <xdr:to>
      <xdr:col>45</xdr:col>
      <xdr:colOff>8595</xdr:colOff>
      <xdr:row>14672</xdr:row>
      <xdr:rowOff>94952</xdr:rowOff>
    </xdr:to>
    <xdr:pic>
      <xdr:nvPicPr>
        <xdr:cNvPr id="447" name="Picture 446">
          <a:extLst>
            <a:ext uri="{FF2B5EF4-FFF2-40B4-BE49-F238E27FC236}">
              <a16:creationId xmlns:a16="http://schemas.microsoft.com/office/drawing/2014/main" id="{6C69E4F5-E5C5-B16A-F764-D274BF1C8689}"/>
            </a:ext>
          </a:extLst>
        </xdr:cNvPr>
        <xdr:cNvPicPr>
          <a:picLocks noChangeAspect="1"/>
        </xdr:cNvPicPr>
      </xdr:nvPicPr>
      <xdr:blipFill>
        <a:blip xmlns:r="http://schemas.openxmlformats.org/officeDocument/2006/relationships" r:embed="rId421"/>
        <a:stretch>
          <a:fillRect/>
        </a:stretch>
      </xdr:blipFill>
      <xdr:spPr>
        <a:xfrm>
          <a:off x="1143000" y="2732532000"/>
          <a:ext cx="7438095" cy="2380952"/>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14679</xdr:row>
      <xdr:rowOff>0</xdr:rowOff>
    </xdr:from>
    <xdr:to>
      <xdr:col>57</xdr:col>
      <xdr:colOff>55928</xdr:colOff>
      <xdr:row>14709</xdr:row>
      <xdr:rowOff>113571</xdr:rowOff>
    </xdr:to>
    <xdr:pic>
      <xdr:nvPicPr>
        <xdr:cNvPr id="640" name="Picture 639">
          <a:extLst>
            <a:ext uri="{FF2B5EF4-FFF2-40B4-BE49-F238E27FC236}">
              <a16:creationId xmlns:a16="http://schemas.microsoft.com/office/drawing/2014/main" id="{63E1563D-A756-82AC-4F2B-D5A62F3A3B06}"/>
            </a:ext>
          </a:extLst>
        </xdr:cNvPr>
        <xdr:cNvPicPr>
          <a:picLocks noChangeAspect="1"/>
        </xdr:cNvPicPr>
      </xdr:nvPicPr>
      <xdr:blipFill>
        <a:blip xmlns:r="http://schemas.openxmlformats.org/officeDocument/2006/relationships" r:embed="rId422"/>
        <a:stretch>
          <a:fillRect/>
        </a:stretch>
      </xdr:blipFill>
      <xdr:spPr>
        <a:xfrm>
          <a:off x="1143000" y="2736151500"/>
          <a:ext cx="9771428" cy="5828571"/>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14723</xdr:row>
      <xdr:rowOff>0</xdr:rowOff>
    </xdr:from>
    <xdr:to>
      <xdr:col>37</xdr:col>
      <xdr:colOff>123071</xdr:colOff>
      <xdr:row>14731</xdr:row>
      <xdr:rowOff>142667</xdr:rowOff>
    </xdr:to>
    <xdr:pic>
      <xdr:nvPicPr>
        <xdr:cNvPr id="642" name="Picture 641">
          <a:extLst>
            <a:ext uri="{FF2B5EF4-FFF2-40B4-BE49-F238E27FC236}">
              <a16:creationId xmlns:a16="http://schemas.microsoft.com/office/drawing/2014/main" id="{EA058C5D-34D4-951D-EA89-D125A58BD878}"/>
            </a:ext>
          </a:extLst>
        </xdr:cNvPr>
        <xdr:cNvPicPr>
          <a:picLocks noChangeAspect="1"/>
        </xdr:cNvPicPr>
      </xdr:nvPicPr>
      <xdr:blipFill>
        <a:blip xmlns:r="http://schemas.openxmlformats.org/officeDocument/2006/relationships" r:embed="rId423"/>
        <a:stretch>
          <a:fillRect/>
        </a:stretch>
      </xdr:blipFill>
      <xdr:spPr>
        <a:xfrm>
          <a:off x="1143000" y="2744533500"/>
          <a:ext cx="6028571" cy="1666667"/>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14732</xdr:row>
      <xdr:rowOff>0</xdr:rowOff>
    </xdr:from>
    <xdr:to>
      <xdr:col>37</xdr:col>
      <xdr:colOff>75452</xdr:colOff>
      <xdr:row>14755</xdr:row>
      <xdr:rowOff>104214</xdr:rowOff>
    </xdr:to>
    <xdr:pic>
      <xdr:nvPicPr>
        <xdr:cNvPr id="643" name="Picture 642">
          <a:extLst>
            <a:ext uri="{FF2B5EF4-FFF2-40B4-BE49-F238E27FC236}">
              <a16:creationId xmlns:a16="http://schemas.microsoft.com/office/drawing/2014/main" id="{DA836D05-B85F-D25B-17F2-D40327C8EB12}"/>
            </a:ext>
          </a:extLst>
        </xdr:cNvPr>
        <xdr:cNvPicPr>
          <a:picLocks noChangeAspect="1"/>
        </xdr:cNvPicPr>
      </xdr:nvPicPr>
      <xdr:blipFill>
        <a:blip xmlns:r="http://schemas.openxmlformats.org/officeDocument/2006/relationships" r:embed="rId424"/>
        <a:stretch>
          <a:fillRect/>
        </a:stretch>
      </xdr:blipFill>
      <xdr:spPr>
        <a:xfrm>
          <a:off x="1143000" y="2746248000"/>
          <a:ext cx="5980952" cy="4485714"/>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14756</xdr:row>
      <xdr:rowOff>0</xdr:rowOff>
    </xdr:from>
    <xdr:to>
      <xdr:col>28</xdr:col>
      <xdr:colOff>37571</xdr:colOff>
      <xdr:row>14764</xdr:row>
      <xdr:rowOff>56952</xdr:rowOff>
    </xdr:to>
    <xdr:pic>
      <xdr:nvPicPr>
        <xdr:cNvPr id="644" name="Picture 643">
          <a:extLst>
            <a:ext uri="{FF2B5EF4-FFF2-40B4-BE49-F238E27FC236}">
              <a16:creationId xmlns:a16="http://schemas.microsoft.com/office/drawing/2014/main" id="{14303740-3FF3-2C2F-4FD4-FF58E9CB8B95}"/>
            </a:ext>
          </a:extLst>
        </xdr:cNvPr>
        <xdr:cNvPicPr>
          <a:picLocks noChangeAspect="1"/>
        </xdr:cNvPicPr>
      </xdr:nvPicPr>
      <xdr:blipFill>
        <a:blip xmlns:r="http://schemas.openxmlformats.org/officeDocument/2006/relationships" r:embed="rId425"/>
        <a:stretch>
          <a:fillRect/>
        </a:stretch>
      </xdr:blipFill>
      <xdr:spPr>
        <a:xfrm>
          <a:off x="1143000" y="2750820000"/>
          <a:ext cx="4228571" cy="1580952"/>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14742</xdr:row>
      <xdr:rowOff>0</xdr:rowOff>
    </xdr:from>
    <xdr:to>
      <xdr:col>129</xdr:col>
      <xdr:colOff>35928</xdr:colOff>
      <xdr:row>14749</xdr:row>
      <xdr:rowOff>114119</xdr:rowOff>
    </xdr:to>
    <xdr:pic>
      <xdr:nvPicPr>
        <xdr:cNvPr id="645" name="Picture 644">
          <a:extLst>
            <a:ext uri="{FF2B5EF4-FFF2-40B4-BE49-F238E27FC236}">
              <a16:creationId xmlns:a16="http://schemas.microsoft.com/office/drawing/2014/main" id="{B99ED6A4-8E4E-5959-F4B6-E9E78A5C9077}"/>
            </a:ext>
          </a:extLst>
        </xdr:cNvPr>
        <xdr:cNvPicPr>
          <a:picLocks noChangeAspect="1"/>
        </xdr:cNvPicPr>
      </xdr:nvPicPr>
      <xdr:blipFill>
        <a:blip xmlns:r="http://schemas.openxmlformats.org/officeDocument/2006/relationships" r:embed="rId426"/>
        <a:stretch>
          <a:fillRect/>
        </a:stretch>
      </xdr:blipFill>
      <xdr:spPr>
        <a:xfrm>
          <a:off x="7239000" y="2748153000"/>
          <a:ext cx="17371428" cy="1447619"/>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14959</xdr:row>
      <xdr:rowOff>0</xdr:rowOff>
    </xdr:from>
    <xdr:to>
      <xdr:col>40</xdr:col>
      <xdr:colOff>46809</xdr:colOff>
      <xdr:row>14975</xdr:row>
      <xdr:rowOff>28190</xdr:rowOff>
    </xdr:to>
    <xdr:pic>
      <xdr:nvPicPr>
        <xdr:cNvPr id="641" name="Picture 640">
          <a:extLst>
            <a:ext uri="{FF2B5EF4-FFF2-40B4-BE49-F238E27FC236}">
              <a16:creationId xmlns:a16="http://schemas.microsoft.com/office/drawing/2014/main" id="{ECDF92D4-5F83-61B4-9401-448952495323}"/>
            </a:ext>
          </a:extLst>
        </xdr:cNvPr>
        <xdr:cNvPicPr>
          <a:picLocks noChangeAspect="1"/>
        </xdr:cNvPicPr>
      </xdr:nvPicPr>
      <xdr:blipFill>
        <a:blip xmlns:r="http://schemas.openxmlformats.org/officeDocument/2006/relationships" r:embed="rId427"/>
        <a:stretch>
          <a:fillRect/>
        </a:stretch>
      </xdr:blipFill>
      <xdr:spPr>
        <a:xfrm>
          <a:off x="1143000" y="2764917000"/>
          <a:ext cx="6523809" cy="3076190"/>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15034</xdr:row>
      <xdr:rowOff>0</xdr:rowOff>
    </xdr:from>
    <xdr:to>
      <xdr:col>39</xdr:col>
      <xdr:colOff>123024</xdr:colOff>
      <xdr:row>15072</xdr:row>
      <xdr:rowOff>161000</xdr:rowOff>
    </xdr:to>
    <xdr:pic>
      <xdr:nvPicPr>
        <xdr:cNvPr id="646" name="Picture 645">
          <a:extLst>
            <a:ext uri="{FF2B5EF4-FFF2-40B4-BE49-F238E27FC236}">
              <a16:creationId xmlns:a16="http://schemas.microsoft.com/office/drawing/2014/main" id="{53755526-5546-8275-E46C-613482401E34}"/>
            </a:ext>
          </a:extLst>
        </xdr:cNvPr>
        <xdr:cNvPicPr>
          <a:picLocks noChangeAspect="1"/>
        </xdr:cNvPicPr>
      </xdr:nvPicPr>
      <xdr:blipFill>
        <a:blip xmlns:r="http://schemas.openxmlformats.org/officeDocument/2006/relationships" r:embed="rId428"/>
        <a:stretch>
          <a:fillRect/>
        </a:stretch>
      </xdr:blipFill>
      <xdr:spPr>
        <a:xfrm>
          <a:off x="1143000" y="2769870000"/>
          <a:ext cx="6409524" cy="7400000"/>
        </a:xfrm>
        <a:prstGeom prst="rect">
          <a:avLst/>
        </a:prstGeom>
        <a:effectLst>
          <a:outerShdw blurRad="63500" algn="ctr" rotWithShape="0">
            <a:srgbClr val="000000">
              <a:alpha val="95000"/>
            </a:srgbClr>
          </a:outerShdw>
        </a:effectLst>
      </xdr:spPr>
    </xdr:pic>
    <xdr:clientData/>
  </xdr:twoCellAnchor>
  <xdr:twoCellAnchor editAs="oneCell">
    <xdr:from>
      <xdr:col>41</xdr:col>
      <xdr:colOff>0</xdr:colOff>
      <xdr:row>15034</xdr:row>
      <xdr:rowOff>0</xdr:rowOff>
    </xdr:from>
    <xdr:to>
      <xdr:col>105</xdr:col>
      <xdr:colOff>0</xdr:colOff>
      <xdr:row>15070</xdr:row>
      <xdr:rowOff>0</xdr:rowOff>
    </xdr:to>
    <xdr:pic>
      <xdr:nvPicPr>
        <xdr:cNvPr id="647" name="Picture 646">
          <a:extLst>
            <a:ext uri="{FF2B5EF4-FFF2-40B4-BE49-F238E27FC236}">
              <a16:creationId xmlns:a16="http://schemas.microsoft.com/office/drawing/2014/main" id="{C70680FC-2253-3026-F1C5-54251E7DB162}"/>
            </a:ext>
          </a:extLst>
        </xdr:cNvPr>
        <xdr:cNvPicPr>
          <a:picLocks noChangeAspect="1" noChangeArrowheads="1"/>
        </xdr:cNvPicPr>
      </xdr:nvPicPr>
      <xdr:blipFill>
        <a:blip xmlns:r="http://schemas.openxmlformats.org/officeDocument/2006/relationships" r:embed="rId429">
          <a:extLst>
            <a:ext uri="{28A0092B-C50C-407E-A947-70E740481C1C}">
              <a14:useLocalDpi xmlns:a14="http://schemas.microsoft.com/office/drawing/2010/main" val="0"/>
            </a:ext>
          </a:extLst>
        </a:blip>
        <a:srcRect/>
        <a:stretch>
          <a:fillRect/>
        </a:stretch>
      </xdr:blipFill>
      <xdr:spPr bwMode="auto">
        <a:xfrm>
          <a:off x="7810500" y="2769870000"/>
          <a:ext cx="12192000" cy="68580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39</xdr:col>
      <xdr:colOff>0</xdr:colOff>
      <xdr:row>14750</xdr:row>
      <xdr:rowOff>0</xdr:rowOff>
    </xdr:from>
    <xdr:to>
      <xdr:col>59</xdr:col>
      <xdr:colOff>161429</xdr:colOff>
      <xdr:row>14757</xdr:row>
      <xdr:rowOff>114119</xdr:rowOff>
    </xdr:to>
    <xdr:pic>
      <xdr:nvPicPr>
        <xdr:cNvPr id="654" name="Picture 653">
          <a:extLst>
            <a:ext uri="{FF2B5EF4-FFF2-40B4-BE49-F238E27FC236}">
              <a16:creationId xmlns:a16="http://schemas.microsoft.com/office/drawing/2014/main" id="{A313DA30-BE87-3AB4-399E-8A9E185C8FFC}"/>
            </a:ext>
          </a:extLst>
        </xdr:cNvPr>
        <xdr:cNvPicPr>
          <a:picLocks noChangeAspect="1"/>
        </xdr:cNvPicPr>
      </xdr:nvPicPr>
      <xdr:blipFill>
        <a:blip xmlns:r="http://schemas.openxmlformats.org/officeDocument/2006/relationships" r:embed="rId430"/>
        <a:stretch>
          <a:fillRect/>
        </a:stretch>
      </xdr:blipFill>
      <xdr:spPr>
        <a:xfrm>
          <a:off x="12382500" y="2749677000"/>
          <a:ext cx="3971429" cy="1447619"/>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14978</xdr:row>
      <xdr:rowOff>0</xdr:rowOff>
    </xdr:from>
    <xdr:to>
      <xdr:col>34</xdr:col>
      <xdr:colOff>18381</xdr:colOff>
      <xdr:row>14990</xdr:row>
      <xdr:rowOff>152095</xdr:rowOff>
    </xdr:to>
    <xdr:pic>
      <xdr:nvPicPr>
        <xdr:cNvPr id="655" name="Picture 654">
          <a:extLst>
            <a:ext uri="{FF2B5EF4-FFF2-40B4-BE49-F238E27FC236}">
              <a16:creationId xmlns:a16="http://schemas.microsoft.com/office/drawing/2014/main" id="{FC75AC31-A995-96C8-DE45-DA8361B7F017}"/>
            </a:ext>
          </a:extLst>
        </xdr:cNvPr>
        <xdr:cNvPicPr>
          <a:picLocks noChangeAspect="1"/>
        </xdr:cNvPicPr>
      </xdr:nvPicPr>
      <xdr:blipFill>
        <a:blip xmlns:r="http://schemas.openxmlformats.org/officeDocument/2006/relationships" r:embed="rId431"/>
        <a:stretch>
          <a:fillRect/>
        </a:stretch>
      </xdr:blipFill>
      <xdr:spPr>
        <a:xfrm>
          <a:off x="1143000" y="2785872000"/>
          <a:ext cx="5352381" cy="2438095"/>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14827</xdr:row>
      <xdr:rowOff>0</xdr:rowOff>
    </xdr:from>
    <xdr:to>
      <xdr:col>44</xdr:col>
      <xdr:colOff>27667</xdr:colOff>
      <xdr:row>14853</xdr:row>
      <xdr:rowOff>8905</xdr:rowOff>
    </xdr:to>
    <xdr:pic>
      <xdr:nvPicPr>
        <xdr:cNvPr id="657" name="Picture 656">
          <a:extLst>
            <a:ext uri="{FF2B5EF4-FFF2-40B4-BE49-F238E27FC236}">
              <a16:creationId xmlns:a16="http://schemas.microsoft.com/office/drawing/2014/main" id="{D794D6F5-C68C-409F-9239-E637C17973EB}"/>
            </a:ext>
          </a:extLst>
        </xdr:cNvPr>
        <xdr:cNvPicPr>
          <a:picLocks noChangeAspect="1"/>
        </xdr:cNvPicPr>
      </xdr:nvPicPr>
      <xdr:blipFill>
        <a:blip xmlns:r="http://schemas.openxmlformats.org/officeDocument/2006/relationships" r:embed="rId432"/>
        <a:stretch>
          <a:fillRect/>
        </a:stretch>
      </xdr:blipFill>
      <xdr:spPr>
        <a:xfrm>
          <a:off x="1143000" y="2764345500"/>
          <a:ext cx="7266667" cy="4961905"/>
        </a:xfrm>
        <a:prstGeom prst="rect">
          <a:avLst/>
        </a:prstGeom>
        <a:effectLst>
          <a:outerShdw blurRad="63500" algn="ctr" rotWithShape="0">
            <a:srgbClr val="000000">
              <a:alpha val="95000"/>
            </a:srgbClr>
          </a:outerShdw>
        </a:effectLst>
      </xdr:spPr>
    </xdr:pic>
    <xdr:clientData/>
  </xdr:twoCellAnchor>
  <xdr:twoCellAnchor editAs="oneCell">
    <xdr:from>
      <xdr:col>46</xdr:col>
      <xdr:colOff>0</xdr:colOff>
      <xdr:row>14827</xdr:row>
      <xdr:rowOff>0</xdr:rowOff>
    </xdr:from>
    <xdr:to>
      <xdr:col>126</xdr:col>
      <xdr:colOff>0</xdr:colOff>
      <xdr:row>14842</xdr:row>
      <xdr:rowOff>66675</xdr:rowOff>
    </xdr:to>
    <xdr:pic>
      <xdr:nvPicPr>
        <xdr:cNvPr id="658" name="Picture 657">
          <a:extLst>
            <a:ext uri="{FF2B5EF4-FFF2-40B4-BE49-F238E27FC236}">
              <a16:creationId xmlns:a16="http://schemas.microsoft.com/office/drawing/2014/main" id="{E8C935D0-15DE-476A-9C1D-522F13F92705}"/>
            </a:ext>
          </a:extLst>
        </xdr:cNvPr>
        <xdr:cNvPicPr>
          <a:picLocks noChangeAspect="1" noChangeArrowheads="1"/>
        </xdr:cNvPicPr>
      </xdr:nvPicPr>
      <xdr:blipFill>
        <a:blip xmlns:r="http://schemas.openxmlformats.org/officeDocument/2006/relationships" r:embed="rId433">
          <a:extLst>
            <a:ext uri="{28A0092B-C50C-407E-A947-70E740481C1C}">
              <a14:useLocalDpi xmlns:a14="http://schemas.microsoft.com/office/drawing/2010/main" val="0"/>
            </a:ext>
          </a:extLst>
        </a:blip>
        <a:srcRect/>
        <a:stretch>
          <a:fillRect/>
        </a:stretch>
      </xdr:blipFill>
      <xdr:spPr bwMode="auto">
        <a:xfrm>
          <a:off x="8763000" y="2764345500"/>
          <a:ext cx="15240000" cy="29241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14856</xdr:row>
      <xdr:rowOff>0</xdr:rowOff>
    </xdr:from>
    <xdr:to>
      <xdr:col>65</xdr:col>
      <xdr:colOff>55738</xdr:colOff>
      <xdr:row>14905</xdr:row>
      <xdr:rowOff>179786</xdr:rowOff>
    </xdr:to>
    <xdr:grpSp>
      <xdr:nvGrpSpPr>
        <xdr:cNvPr id="659" name="Group 658">
          <a:extLst>
            <a:ext uri="{FF2B5EF4-FFF2-40B4-BE49-F238E27FC236}">
              <a16:creationId xmlns:a16="http://schemas.microsoft.com/office/drawing/2014/main" id="{2075EA64-F4FA-450D-8784-F8863BB4BF78}"/>
            </a:ext>
          </a:extLst>
        </xdr:cNvPr>
        <xdr:cNvGrpSpPr/>
      </xdr:nvGrpSpPr>
      <xdr:grpSpPr>
        <a:xfrm>
          <a:off x="1143000" y="2830068000"/>
          <a:ext cx="11295238" cy="9514286"/>
          <a:chOff x="952500" y="2769870000"/>
          <a:chExt cx="11295238" cy="9514286"/>
        </a:xfrm>
      </xdr:grpSpPr>
      <xdr:pic>
        <xdr:nvPicPr>
          <xdr:cNvPr id="660" name="Picture 659">
            <a:extLst>
              <a:ext uri="{FF2B5EF4-FFF2-40B4-BE49-F238E27FC236}">
                <a16:creationId xmlns:a16="http://schemas.microsoft.com/office/drawing/2014/main" id="{3312E53A-62AC-2741-2588-8111B3836090}"/>
              </a:ext>
            </a:extLst>
          </xdr:cNvPr>
          <xdr:cNvPicPr>
            <a:picLocks noChangeAspect="1"/>
          </xdr:cNvPicPr>
        </xdr:nvPicPr>
        <xdr:blipFill>
          <a:blip xmlns:r="http://schemas.openxmlformats.org/officeDocument/2006/relationships" r:embed="rId434"/>
          <a:stretch>
            <a:fillRect/>
          </a:stretch>
        </xdr:blipFill>
        <xdr:spPr>
          <a:xfrm>
            <a:off x="952500" y="2769870000"/>
            <a:ext cx="11295238" cy="9514286"/>
          </a:xfrm>
          <a:prstGeom prst="rect">
            <a:avLst/>
          </a:prstGeom>
          <a:effectLst>
            <a:outerShdw blurRad="63500" algn="ctr" rotWithShape="0">
              <a:srgbClr val="000000">
                <a:alpha val="95000"/>
              </a:srgbClr>
            </a:outerShdw>
          </a:effectLst>
        </xdr:spPr>
      </xdr:pic>
      <xdr:sp macro="" textlink="">
        <xdr:nvSpPr>
          <xdr:cNvPr id="661" name="Rectangle 660">
            <a:extLst>
              <a:ext uri="{FF2B5EF4-FFF2-40B4-BE49-F238E27FC236}">
                <a16:creationId xmlns:a16="http://schemas.microsoft.com/office/drawing/2014/main" id="{E8570C46-2CB5-77FD-CBF6-74BBB97A2080}"/>
              </a:ext>
            </a:extLst>
          </xdr:cNvPr>
          <xdr:cNvSpPr/>
        </xdr:nvSpPr>
        <xdr:spPr>
          <a:xfrm>
            <a:off x="6364941" y="2777534823"/>
            <a:ext cx="649941" cy="19050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62" name="Rectangle 661">
            <a:extLst>
              <a:ext uri="{FF2B5EF4-FFF2-40B4-BE49-F238E27FC236}">
                <a16:creationId xmlns:a16="http://schemas.microsoft.com/office/drawing/2014/main" id="{0BF33FFD-CD8C-6E5B-1876-27956C81CA8C}"/>
              </a:ext>
            </a:extLst>
          </xdr:cNvPr>
          <xdr:cNvSpPr/>
        </xdr:nvSpPr>
        <xdr:spPr>
          <a:xfrm>
            <a:off x="10847295" y="2777658088"/>
            <a:ext cx="549088" cy="23532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33</xdr:col>
      <xdr:colOff>112058</xdr:colOff>
      <xdr:row>14908</xdr:row>
      <xdr:rowOff>123265</xdr:rowOff>
    </xdr:from>
    <xdr:to>
      <xdr:col>79</xdr:col>
      <xdr:colOff>91915</xdr:colOff>
      <xdr:row>14918</xdr:row>
      <xdr:rowOff>132551</xdr:rowOff>
    </xdr:to>
    <xdr:pic>
      <xdr:nvPicPr>
        <xdr:cNvPr id="663" name="Picture 662">
          <a:extLst>
            <a:ext uri="{FF2B5EF4-FFF2-40B4-BE49-F238E27FC236}">
              <a16:creationId xmlns:a16="http://schemas.microsoft.com/office/drawing/2014/main" id="{684C7AE3-BD97-E7D9-93D2-37D6BE084C2C}"/>
            </a:ext>
          </a:extLst>
        </xdr:cNvPr>
        <xdr:cNvPicPr>
          <a:picLocks noChangeAspect="1"/>
        </xdr:cNvPicPr>
      </xdr:nvPicPr>
      <xdr:blipFill>
        <a:blip xmlns:r="http://schemas.openxmlformats.org/officeDocument/2006/relationships" r:embed="rId435"/>
        <a:stretch>
          <a:fillRect/>
        </a:stretch>
      </xdr:blipFill>
      <xdr:spPr>
        <a:xfrm>
          <a:off x="6398558" y="2779899265"/>
          <a:ext cx="8742857" cy="1914286"/>
        </a:xfrm>
        <a:prstGeom prst="rect">
          <a:avLst/>
        </a:prstGeom>
        <a:effectLst>
          <a:outerShdw blurRad="63500" algn="ctr" rotWithShape="0">
            <a:srgbClr val="000000">
              <a:alpha val="95000"/>
            </a:srgbClr>
          </a:outerShdw>
        </a:effectLst>
      </xdr:spPr>
    </xdr:pic>
    <xdr:clientData/>
  </xdr:twoCellAnchor>
  <xdr:twoCellAnchor editAs="oneCell">
    <xdr:from>
      <xdr:col>56</xdr:col>
      <xdr:colOff>100853</xdr:colOff>
      <xdr:row>14838</xdr:row>
      <xdr:rowOff>100853</xdr:rowOff>
    </xdr:from>
    <xdr:to>
      <xdr:col>102</xdr:col>
      <xdr:colOff>80710</xdr:colOff>
      <xdr:row>14848</xdr:row>
      <xdr:rowOff>110139</xdr:rowOff>
    </xdr:to>
    <xdr:pic>
      <xdr:nvPicPr>
        <xdr:cNvPr id="664" name="Picture 663">
          <a:extLst>
            <a:ext uri="{FF2B5EF4-FFF2-40B4-BE49-F238E27FC236}">
              <a16:creationId xmlns:a16="http://schemas.microsoft.com/office/drawing/2014/main" id="{D5F19D60-9A28-45AC-9E79-BD2DB2C2239F}"/>
            </a:ext>
          </a:extLst>
        </xdr:cNvPr>
        <xdr:cNvPicPr>
          <a:picLocks noChangeAspect="1"/>
        </xdr:cNvPicPr>
      </xdr:nvPicPr>
      <xdr:blipFill>
        <a:blip xmlns:r="http://schemas.openxmlformats.org/officeDocument/2006/relationships" r:embed="rId435"/>
        <a:stretch>
          <a:fillRect/>
        </a:stretch>
      </xdr:blipFill>
      <xdr:spPr>
        <a:xfrm>
          <a:off x="10768853" y="2766541853"/>
          <a:ext cx="8742857" cy="1914286"/>
        </a:xfrm>
        <a:prstGeom prst="rect">
          <a:avLst/>
        </a:prstGeom>
        <a:effectLst>
          <a:outerShdw blurRad="63500" algn="ctr" rotWithShape="0">
            <a:srgbClr val="000000">
              <a:alpha val="95000"/>
            </a:srgbClr>
          </a:outerShdw>
        </a:effectLst>
      </xdr:spPr>
    </xdr:pic>
    <xdr:clientData/>
  </xdr:twoCellAnchor>
  <xdr:twoCellAnchor>
    <xdr:from>
      <xdr:col>6</xdr:col>
      <xdr:colOff>0</xdr:colOff>
      <xdr:row>15104</xdr:row>
      <xdr:rowOff>0</xdr:rowOff>
    </xdr:from>
    <xdr:to>
      <xdr:col>65</xdr:col>
      <xdr:colOff>55738</xdr:colOff>
      <xdr:row>15133</xdr:row>
      <xdr:rowOff>18357</xdr:rowOff>
    </xdr:to>
    <xdr:grpSp>
      <xdr:nvGrpSpPr>
        <xdr:cNvPr id="669" name="Group 668">
          <a:extLst>
            <a:ext uri="{FF2B5EF4-FFF2-40B4-BE49-F238E27FC236}">
              <a16:creationId xmlns:a16="http://schemas.microsoft.com/office/drawing/2014/main" id="{281A739F-37DB-8B8F-A05C-926741EE51AA}"/>
            </a:ext>
          </a:extLst>
        </xdr:cNvPr>
        <xdr:cNvGrpSpPr/>
      </xdr:nvGrpSpPr>
      <xdr:grpSpPr>
        <a:xfrm>
          <a:off x="1143000" y="2877312000"/>
          <a:ext cx="11295238" cy="5542857"/>
          <a:chOff x="1143000" y="2816733000"/>
          <a:chExt cx="11295238" cy="5542857"/>
        </a:xfrm>
      </xdr:grpSpPr>
      <xdr:pic>
        <xdr:nvPicPr>
          <xdr:cNvPr id="667" name="Picture 666">
            <a:extLst>
              <a:ext uri="{FF2B5EF4-FFF2-40B4-BE49-F238E27FC236}">
                <a16:creationId xmlns:a16="http://schemas.microsoft.com/office/drawing/2014/main" id="{08237A38-3E1F-17FF-6754-F0B96A03226F}"/>
              </a:ext>
            </a:extLst>
          </xdr:cNvPr>
          <xdr:cNvPicPr>
            <a:picLocks noChangeAspect="1"/>
          </xdr:cNvPicPr>
        </xdr:nvPicPr>
        <xdr:blipFill>
          <a:blip xmlns:r="http://schemas.openxmlformats.org/officeDocument/2006/relationships" r:embed="rId436"/>
          <a:stretch>
            <a:fillRect/>
          </a:stretch>
        </xdr:blipFill>
        <xdr:spPr>
          <a:xfrm>
            <a:off x="1143000" y="2816733000"/>
            <a:ext cx="11295238" cy="5542857"/>
          </a:xfrm>
          <a:prstGeom prst="rect">
            <a:avLst/>
          </a:prstGeom>
          <a:effectLst>
            <a:outerShdw blurRad="63500" algn="ctr" rotWithShape="0">
              <a:srgbClr val="000000">
                <a:alpha val="95000"/>
              </a:srgbClr>
            </a:outerShdw>
          </a:effectLst>
        </xdr:spPr>
      </xdr:pic>
      <xdr:sp macro="" textlink="">
        <xdr:nvSpPr>
          <xdr:cNvPr id="668" name="Rectangle 667">
            <a:extLst>
              <a:ext uri="{FF2B5EF4-FFF2-40B4-BE49-F238E27FC236}">
                <a16:creationId xmlns:a16="http://schemas.microsoft.com/office/drawing/2014/main" id="{D6C7F1D8-470A-4F98-A888-AD3D095064D5}"/>
              </a:ext>
            </a:extLst>
          </xdr:cNvPr>
          <xdr:cNvSpPr/>
        </xdr:nvSpPr>
        <xdr:spPr>
          <a:xfrm>
            <a:off x="8292353" y="2821293793"/>
            <a:ext cx="741269" cy="26894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6</xdr:col>
      <xdr:colOff>0</xdr:colOff>
      <xdr:row>15134</xdr:row>
      <xdr:rowOff>0</xdr:rowOff>
    </xdr:from>
    <xdr:to>
      <xdr:col>39</xdr:col>
      <xdr:colOff>37309</xdr:colOff>
      <xdr:row>15147</xdr:row>
      <xdr:rowOff>94929</xdr:rowOff>
    </xdr:to>
    <xdr:pic>
      <xdr:nvPicPr>
        <xdr:cNvPr id="670" name="Picture 669">
          <a:extLst>
            <a:ext uri="{FF2B5EF4-FFF2-40B4-BE49-F238E27FC236}">
              <a16:creationId xmlns:a16="http://schemas.microsoft.com/office/drawing/2014/main" id="{6455CA41-6A60-8E5D-29D9-C1095038212B}"/>
            </a:ext>
          </a:extLst>
        </xdr:cNvPr>
        <xdr:cNvPicPr>
          <a:picLocks noChangeAspect="1"/>
        </xdr:cNvPicPr>
      </xdr:nvPicPr>
      <xdr:blipFill>
        <a:blip xmlns:r="http://schemas.openxmlformats.org/officeDocument/2006/relationships" r:embed="rId437"/>
        <a:stretch>
          <a:fillRect/>
        </a:stretch>
      </xdr:blipFill>
      <xdr:spPr>
        <a:xfrm>
          <a:off x="1143000" y="2822829000"/>
          <a:ext cx="6323809" cy="25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3581</xdr:row>
      <xdr:rowOff>0</xdr:rowOff>
    </xdr:from>
    <xdr:to>
      <xdr:col>73</xdr:col>
      <xdr:colOff>55524</xdr:colOff>
      <xdr:row>3629</xdr:row>
      <xdr:rowOff>103619</xdr:rowOff>
    </xdr:to>
    <xdr:pic>
      <xdr:nvPicPr>
        <xdr:cNvPr id="649" name="Picture 648">
          <a:extLst>
            <a:ext uri="{FF2B5EF4-FFF2-40B4-BE49-F238E27FC236}">
              <a16:creationId xmlns:a16="http://schemas.microsoft.com/office/drawing/2014/main" id="{78E14C4D-2DB9-85B2-6D3B-B245EDE4AF7A}"/>
            </a:ext>
          </a:extLst>
        </xdr:cNvPr>
        <xdr:cNvPicPr>
          <a:picLocks noChangeAspect="1"/>
        </xdr:cNvPicPr>
      </xdr:nvPicPr>
      <xdr:blipFill>
        <a:blip xmlns:r="http://schemas.openxmlformats.org/officeDocument/2006/relationships" r:embed="rId438"/>
        <a:stretch>
          <a:fillRect/>
        </a:stretch>
      </xdr:blipFill>
      <xdr:spPr>
        <a:xfrm>
          <a:off x="952500" y="664083000"/>
          <a:ext cx="13009524" cy="92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3630</xdr:row>
      <xdr:rowOff>0</xdr:rowOff>
    </xdr:from>
    <xdr:to>
      <xdr:col>73</xdr:col>
      <xdr:colOff>55524</xdr:colOff>
      <xdr:row>3678</xdr:row>
      <xdr:rowOff>103619</xdr:rowOff>
    </xdr:to>
    <xdr:pic>
      <xdr:nvPicPr>
        <xdr:cNvPr id="651" name="Picture 650">
          <a:extLst>
            <a:ext uri="{FF2B5EF4-FFF2-40B4-BE49-F238E27FC236}">
              <a16:creationId xmlns:a16="http://schemas.microsoft.com/office/drawing/2014/main" id="{1843ADF5-C8BE-D965-4F0E-C4AF6DCC4DA4}"/>
            </a:ext>
          </a:extLst>
        </xdr:cNvPr>
        <xdr:cNvPicPr>
          <a:picLocks noChangeAspect="1"/>
        </xdr:cNvPicPr>
      </xdr:nvPicPr>
      <xdr:blipFill>
        <a:blip xmlns:r="http://schemas.openxmlformats.org/officeDocument/2006/relationships" r:embed="rId439"/>
        <a:stretch>
          <a:fillRect/>
        </a:stretch>
      </xdr:blipFill>
      <xdr:spPr>
        <a:xfrm>
          <a:off x="952500" y="673417500"/>
          <a:ext cx="13009524" cy="9247619"/>
        </a:xfrm>
        <a:prstGeom prst="rect">
          <a:avLst/>
        </a:prstGeom>
        <a:effectLst>
          <a:outerShdw blurRad="63500" algn="ctr" rotWithShape="0">
            <a:srgbClr val="000000">
              <a:alpha val="95000"/>
            </a:srgbClr>
          </a:outerShdw>
        </a:effectLst>
      </xdr:spPr>
    </xdr:pic>
    <xdr:clientData/>
  </xdr:twoCellAnchor>
  <xdr:twoCellAnchor>
    <xdr:from>
      <xdr:col>5</xdr:col>
      <xdr:colOff>0</xdr:colOff>
      <xdr:row>3487</xdr:row>
      <xdr:rowOff>0</xdr:rowOff>
    </xdr:from>
    <xdr:to>
      <xdr:col>73</xdr:col>
      <xdr:colOff>55524</xdr:colOff>
      <xdr:row>3534</xdr:row>
      <xdr:rowOff>84595</xdr:rowOff>
    </xdr:to>
    <xdr:grpSp>
      <xdr:nvGrpSpPr>
        <xdr:cNvPr id="683" name="Group 682">
          <a:extLst>
            <a:ext uri="{FF2B5EF4-FFF2-40B4-BE49-F238E27FC236}">
              <a16:creationId xmlns:a16="http://schemas.microsoft.com/office/drawing/2014/main" id="{49B3C98C-A6A1-487C-98F7-6C6344D6FE56}"/>
            </a:ext>
          </a:extLst>
        </xdr:cNvPr>
        <xdr:cNvGrpSpPr/>
      </xdr:nvGrpSpPr>
      <xdr:grpSpPr>
        <a:xfrm>
          <a:off x="952500" y="664273500"/>
          <a:ext cx="13009524" cy="9038095"/>
          <a:chOff x="952500" y="692277000"/>
          <a:chExt cx="13009524" cy="9038095"/>
        </a:xfrm>
      </xdr:grpSpPr>
      <xdr:pic>
        <xdr:nvPicPr>
          <xdr:cNvPr id="684" name="Picture 683">
            <a:extLst>
              <a:ext uri="{FF2B5EF4-FFF2-40B4-BE49-F238E27FC236}">
                <a16:creationId xmlns:a16="http://schemas.microsoft.com/office/drawing/2014/main" id="{1513EF36-3C09-8D01-A9F4-DDEE0B7887A8}"/>
              </a:ext>
            </a:extLst>
          </xdr:cNvPr>
          <xdr:cNvPicPr>
            <a:picLocks noChangeAspect="1"/>
          </xdr:cNvPicPr>
        </xdr:nvPicPr>
        <xdr:blipFill>
          <a:blip xmlns:r="http://schemas.openxmlformats.org/officeDocument/2006/relationships" r:embed="rId440"/>
          <a:stretch>
            <a:fillRect/>
          </a:stretch>
        </xdr:blipFill>
        <xdr:spPr>
          <a:xfrm>
            <a:off x="952500" y="692277000"/>
            <a:ext cx="13009524" cy="9038095"/>
          </a:xfrm>
          <a:prstGeom prst="rect">
            <a:avLst/>
          </a:prstGeom>
          <a:effectLst>
            <a:outerShdw blurRad="63500" algn="ctr" rotWithShape="0">
              <a:srgbClr val="000000">
                <a:alpha val="95000"/>
              </a:srgbClr>
            </a:outerShdw>
          </a:effectLst>
        </xdr:spPr>
      </xdr:pic>
      <xdr:sp macro="" textlink="">
        <xdr:nvSpPr>
          <xdr:cNvPr id="685" name="Rectangle 684">
            <a:extLst>
              <a:ext uri="{FF2B5EF4-FFF2-40B4-BE49-F238E27FC236}">
                <a16:creationId xmlns:a16="http://schemas.microsoft.com/office/drawing/2014/main" id="{3668A251-E5C9-EC0B-F068-0DF5E85C779E}"/>
              </a:ext>
            </a:extLst>
          </xdr:cNvPr>
          <xdr:cNvSpPr/>
        </xdr:nvSpPr>
        <xdr:spPr>
          <a:xfrm>
            <a:off x="5311588" y="696781765"/>
            <a:ext cx="694765" cy="3922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3535</xdr:row>
      <xdr:rowOff>0</xdr:rowOff>
    </xdr:from>
    <xdr:to>
      <xdr:col>74</xdr:col>
      <xdr:colOff>17405</xdr:colOff>
      <xdr:row>3580</xdr:row>
      <xdr:rowOff>75119</xdr:rowOff>
    </xdr:to>
    <xdr:grpSp>
      <xdr:nvGrpSpPr>
        <xdr:cNvPr id="686" name="Group 685">
          <a:extLst>
            <a:ext uri="{FF2B5EF4-FFF2-40B4-BE49-F238E27FC236}">
              <a16:creationId xmlns:a16="http://schemas.microsoft.com/office/drawing/2014/main" id="{7BF15061-28F6-4E4A-8FBE-E959F1C5DBD0}"/>
            </a:ext>
          </a:extLst>
        </xdr:cNvPr>
        <xdr:cNvGrpSpPr/>
      </xdr:nvGrpSpPr>
      <xdr:grpSpPr>
        <a:xfrm>
          <a:off x="952500" y="673417500"/>
          <a:ext cx="13161905" cy="8647619"/>
          <a:chOff x="952500" y="701421000"/>
          <a:chExt cx="13161905" cy="8647619"/>
        </a:xfrm>
      </xdr:grpSpPr>
      <xdr:pic>
        <xdr:nvPicPr>
          <xdr:cNvPr id="687" name="Picture 686">
            <a:extLst>
              <a:ext uri="{FF2B5EF4-FFF2-40B4-BE49-F238E27FC236}">
                <a16:creationId xmlns:a16="http://schemas.microsoft.com/office/drawing/2014/main" id="{DFC0C21C-2783-FF94-0106-809A8DA680B8}"/>
              </a:ext>
            </a:extLst>
          </xdr:cNvPr>
          <xdr:cNvPicPr>
            <a:picLocks noChangeAspect="1"/>
          </xdr:cNvPicPr>
        </xdr:nvPicPr>
        <xdr:blipFill>
          <a:blip xmlns:r="http://schemas.openxmlformats.org/officeDocument/2006/relationships" r:embed="rId441"/>
          <a:stretch>
            <a:fillRect/>
          </a:stretch>
        </xdr:blipFill>
        <xdr:spPr>
          <a:xfrm>
            <a:off x="952500" y="701421000"/>
            <a:ext cx="13161905" cy="8647619"/>
          </a:xfrm>
          <a:prstGeom prst="rect">
            <a:avLst/>
          </a:prstGeom>
          <a:effectLst>
            <a:outerShdw blurRad="63500" algn="ctr" rotWithShape="0">
              <a:srgbClr val="000000">
                <a:alpha val="95000"/>
              </a:srgbClr>
            </a:outerShdw>
          </a:effectLst>
        </xdr:spPr>
      </xdr:pic>
      <xdr:sp macro="" textlink="">
        <xdr:nvSpPr>
          <xdr:cNvPr id="688" name="Rectangle 687">
            <a:extLst>
              <a:ext uri="{FF2B5EF4-FFF2-40B4-BE49-F238E27FC236}">
                <a16:creationId xmlns:a16="http://schemas.microsoft.com/office/drawing/2014/main" id="{7B078BC8-0768-1282-1EB7-67D34237939C}"/>
              </a:ext>
            </a:extLst>
          </xdr:cNvPr>
          <xdr:cNvSpPr/>
        </xdr:nvSpPr>
        <xdr:spPr>
          <a:xfrm>
            <a:off x="2454090" y="705085323"/>
            <a:ext cx="347382" cy="3922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89" name="Rectangle 688">
            <a:extLst>
              <a:ext uri="{FF2B5EF4-FFF2-40B4-BE49-F238E27FC236}">
                <a16:creationId xmlns:a16="http://schemas.microsoft.com/office/drawing/2014/main" id="{357B550E-CAE0-0EB8-26F3-05E626242115}"/>
              </a:ext>
            </a:extLst>
          </xdr:cNvPr>
          <xdr:cNvSpPr/>
        </xdr:nvSpPr>
        <xdr:spPr>
          <a:xfrm>
            <a:off x="7156078" y="705304959"/>
            <a:ext cx="609598" cy="34065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90" name="Rectangle 689">
            <a:extLst>
              <a:ext uri="{FF2B5EF4-FFF2-40B4-BE49-F238E27FC236}">
                <a16:creationId xmlns:a16="http://schemas.microsoft.com/office/drawing/2014/main" id="{07797ED1-1CDE-A4C1-E67B-F7333AE35A70}"/>
              </a:ext>
            </a:extLst>
          </xdr:cNvPr>
          <xdr:cNvSpPr/>
        </xdr:nvSpPr>
        <xdr:spPr>
          <a:xfrm>
            <a:off x="7956176" y="705080842"/>
            <a:ext cx="4583206" cy="3922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91" name="Rectangle 690">
            <a:extLst>
              <a:ext uri="{FF2B5EF4-FFF2-40B4-BE49-F238E27FC236}">
                <a16:creationId xmlns:a16="http://schemas.microsoft.com/office/drawing/2014/main" id="{06F113E8-9145-98CE-FCA9-82EF3BE00F4B}"/>
              </a:ext>
            </a:extLst>
          </xdr:cNvPr>
          <xdr:cNvSpPr/>
        </xdr:nvSpPr>
        <xdr:spPr>
          <a:xfrm>
            <a:off x="2342030" y="707124794"/>
            <a:ext cx="537882" cy="38100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92" name="Rectangle 691">
            <a:extLst>
              <a:ext uri="{FF2B5EF4-FFF2-40B4-BE49-F238E27FC236}">
                <a16:creationId xmlns:a16="http://schemas.microsoft.com/office/drawing/2014/main" id="{784D8746-64DF-3C8C-D411-BA3F999BB712}"/>
              </a:ext>
            </a:extLst>
          </xdr:cNvPr>
          <xdr:cNvSpPr/>
        </xdr:nvSpPr>
        <xdr:spPr>
          <a:xfrm>
            <a:off x="2734236" y="705466323"/>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sp macro="" textlink="">
        <xdr:nvSpPr>
          <xdr:cNvPr id="693" name="Rectangle 692">
            <a:extLst>
              <a:ext uri="{FF2B5EF4-FFF2-40B4-BE49-F238E27FC236}">
                <a16:creationId xmlns:a16="http://schemas.microsoft.com/office/drawing/2014/main" id="{94F04520-6B0F-FEE1-0A29-B0F050B7C082}"/>
              </a:ext>
            </a:extLst>
          </xdr:cNvPr>
          <xdr:cNvSpPr/>
        </xdr:nvSpPr>
        <xdr:spPr>
          <a:xfrm>
            <a:off x="7738783" y="705618723"/>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sp macro="" textlink="">
        <xdr:nvSpPr>
          <xdr:cNvPr id="694" name="Rectangle 693">
            <a:extLst>
              <a:ext uri="{FF2B5EF4-FFF2-40B4-BE49-F238E27FC236}">
                <a16:creationId xmlns:a16="http://schemas.microsoft.com/office/drawing/2014/main" id="{07424E49-09EB-C1F5-D4E1-448A0EFA9A51}"/>
              </a:ext>
            </a:extLst>
          </xdr:cNvPr>
          <xdr:cNvSpPr/>
        </xdr:nvSpPr>
        <xdr:spPr>
          <a:xfrm>
            <a:off x="12451978" y="705457358"/>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sp macro="" textlink="">
        <xdr:nvSpPr>
          <xdr:cNvPr id="695" name="Rectangle 694">
            <a:extLst>
              <a:ext uri="{FF2B5EF4-FFF2-40B4-BE49-F238E27FC236}">
                <a16:creationId xmlns:a16="http://schemas.microsoft.com/office/drawing/2014/main" id="{21E2A754-4CBB-92A5-AC2C-55BFFB3757E4}"/>
              </a:ext>
            </a:extLst>
          </xdr:cNvPr>
          <xdr:cNvSpPr/>
        </xdr:nvSpPr>
        <xdr:spPr>
          <a:xfrm>
            <a:off x="2844054" y="70748114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4</a:t>
            </a:r>
          </a:p>
        </xdr:txBody>
      </xdr:sp>
    </xdr:grpSp>
    <xdr:clientData/>
  </xdr:twoCellAnchor>
  <xdr:twoCellAnchor editAs="oneCell">
    <xdr:from>
      <xdr:col>5</xdr:col>
      <xdr:colOff>0</xdr:colOff>
      <xdr:row>3679</xdr:row>
      <xdr:rowOff>0</xdr:rowOff>
    </xdr:from>
    <xdr:to>
      <xdr:col>73</xdr:col>
      <xdr:colOff>55524</xdr:colOff>
      <xdr:row>3730</xdr:row>
      <xdr:rowOff>132119</xdr:rowOff>
    </xdr:to>
    <xdr:pic>
      <xdr:nvPicPr>
        <xdr:cNvPr id="696" name="Picture 695">
          <a:extLst>
            <a:ext uri="{FF2B5EF4-FFF2-40B4-BE49-F238E27FC236}">
              <a16:creationId xmlns:a16="http://schemas.microsoft.com/office/drawing/2014/main" id="{B4EE3B17-A10C-EBF9-C227-4B969735FAF0}"/>
            </a:ext>
          </a:extLst>
        </xdr:cNvPr>
        <xdr:cNvPicPr>
          <a:picLocks noChangeAspect="1"/>
        </xdr:cNvPicPr>
      </xdr:nvPicPr>
      <xdr:blipFill>
        <a:blip xmlns:r="http://schemas.openxmlformats.org/officeDocument/2006/relationships" r:embed="rId442"/>
        <a:stretch>
          <a:fillRect/>
        </a:stretch>
      </xdr:blipFill>
      <xdr:spPr>
        <a:xfrm>
          <a:off x="952500" y="700849500"/>
          <a:ext cx="13009524" cy="9847619"/>
        </a:xfrm>
        <a:prstGeom prst="rect">
          <a:avLst/>
        </a:prstGeom>
        <a:effectLst>
          <a:outerShdw blurRad="63500" algn="ctr" rotWithShape="0">
            <a:srgbClr val="000000">
              <a:alpha val="95000"/>
            </a:srgbClr>
          </a:outerShdw>
        </a:effectLst>
      </xdr:spPr>
    </xdr:pic>
    <xdr:clientData/>
  </xdr:twoCellAnchor>
  <xdr:twoCellAnchor>
    <xdr:from>
      <xdr:col>5</xdr:col>
      <xdr:colOff>0</xdr:colOff>
      <xdr:row>3734</xdr:row>
      <xdr:rowOff>0</xdr:rowOff>
    </xdr:from>
    <xdr:to>
      <xdr:col>75</xdr:col>
      <xdr:colOff>36428</xdr:colOff>
      <xdr:row>3774</xdr:row>
      <xdr:rowOff>170476</xdr:rowOff>
    </xdr:to>
    <xdr:grpSp>
      <xdr:nvGrpSpPr>
        <xdr:cNvPr id="699" name="Group 698">
          <a:extLst>
            <a:ext uri="{FF2B5EF4-FFF2-40B4-BE49-F238E27FC236}">
              <a16:creationId xmlns:a16="http://schemas.microsoft.com/office/drawing/2014/main" id="{B90C03FA-BA1D-0F31-4C64-B85884267F91}"/>
            </a:ext>
          </a:extLst>
        </xdr:cNvPr>
        <xdr:cNvGrpSpPr/>
      </xdr:nvGrpSpPr>
      <xdr:grpSpPr>
        <a:xfrm>
          <a:off x="952500" y="711327000"/>
          <a:ext cx="13371428" cy="7790476"/>
          <a:chOff x="952500" y="711327000"/>
          <a:chExt cx="13371428" cy="7790476"/>
        </a:xfrm>
      </xdr:grpSpPr>
      <xdr:pic>
        <xdr:nvPicPr>
          <xdr:cNvPr id="697" name="Picture 696">
            <a:extLst>
              <a:ext uri="{FF2B5EF4-FFF2-40B4-BE49-F238E27FC236}">
                <a16:creationId xmlns:a16="http://schemas.microsoft.com/office/drawing/2014/main" id="{B855D83B-CF06-59E1-5197-2028924F9D5C}"/>
              </a:ext>
            </a:extLst>
          </xdr:cNvPr>
          <xdr:cNvPicPr>
            <a:picLocks noChangeAspect="1"/>
          </xdr:cNvPicPr>
        </xdr:nvPicPr>
        <xdr:blipFill>
          <a:blip xmlns:r="http://schemas.openxmlformats.org/officeDocument/2006/relationships" r:embed="rId443"/>
          <a:stretch>
            <a:fillRect/>
          </a:stretch>
        </xdr:blipFill>
        <xdr:spPr>
          <a:xfrm>
            <a:off x="952500" y="711327000"/>
            <a:ext cx="13371428" cy="7790476"/>
          </a:xfrm>
          <a:prstGeom prst="rect">
            <a:avLst/>
          </a:prstGeom>
          <a:effectLst>
            <a:outerShdw blurRad="63500" algn="ctr" rotWithShape="0">
              <a:srgbClr val="000000">
                <a:alpha val="95000"/>
              </a:srgbClr>
            </a:outerShdw>
          </a:effectLst>
        </xdr:spPr>
      </xdr:pic>
      <xdr:sp macro="" textlink="">
        <xdr:nvSpPr>
          <xdr:cNvPr id="698" name="Rectangle 697">
            <a:extLst>
              <a:ext uri="{FF2B5EF4-FFF2-40B4-BE49-F238E27FC236}">
                <a16:creationId xmlns:a16="http://schemas.microsoft.com/office/drawing/2014/main" id="{F8C2958E-8539-4BA7-B3F9-B5EA943A9F98}"/>
              </a:ext>
            </a:extLst>
          </xdr:cNvPr>
          <xdr:cNvSpPr/>
        </xdr:nvSpPr>
        <xdr:spPr>
          <a:xfrm>
            <a:off x="1355912" y="715551617"/>
            <a:ext cx="12046323" cy="190501"/>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6</xdr:col>
      <xdr:colOff>0</xdr:colOff>
      <xdr:row>15200</xdr:row>
      <xdr:rowOff>0</xdr:rowOff>
    </xdr:from>
    <xdr:to>
      <xdr:col>40</xdr:col>
      <xdr:colOff>94429</xdr:colOff>
      <xdr:row>15209</xdr:row>
      <xdr:rowOff>180738</xdr:rowOff>
    </xdr:to>
    <xdr:pic>
      <xdr:nvPicPr>
        <xdr:cNvPr id="700" name="Picture 699">
          <a:extLst>
            <a:ext uri="{FF2B5EF4-FFF2-40B4-BE49-F238E27FC236}">
              <a16:creationId xmlns:a16="http://schemas.microsoft.com/office/drawing/2014/main" id="{3D8EFD21-15F5-A737-519A-091F2EC90C45}"/>
            </a:ext>
          </a:extLst>
        </xdr:cNvPr>
        <xdr:cNvPicPr>
          <a:picLocks noChangeAspect="1"/>
        </xdr:cNvPicPr>
      </xdr:nvPicPr>
      <xdr:blipFill>
        <a:blip xmlns:r="http://schemas.openxmlformats.org/officeDocument/2006/relationships" r:embed="rId444"/>
        <a:stretch>
          <a:fillRect/>
        </a:stretch>
      </xdr:blipFill>
      <xdr:spPr>
        <a:xfrm>
          <a:off x="1143000" y="2891409000"/>
          <a:ext cx="6571429" cy="1895238"/>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15228</xdr:row>
      <xdr:rowOff>0</xdr:rowOff>
    </xdr:from>
    <xdr:to>
      <xdr:col>7</xdr:col>
      <xdr:colOff>114300</xdr:colOff>
      <xdr:row>15229</xdr:row>
      <xdr:rowOff>114300</xdr:rowOff>
    </xdr:to>
    <xdr:sp macro="" textlink="">
      <xdr:nvSpPr>
        <xdr:cNvPr id="11265" name="AutoShape 1">
          <a:extLst>
            <a:ext uri="{FF2B5EF4-FFF2-40B4-BE49-F238E27FC236}">
              <a16:creationId xmlns:a16="http://schemas.microsoft.com/office/drawing/2014/main" id="{B4E66EE2-F576-DCB3-4605-80445EAC76DA}"/>
            </a:ext>
          </a:extLst>
        </xdr:cNvPr>
        <xdr:cNvSpPr>
          <a:spLocks noChangeAspect="1" noChangeArrowheads="1"/>
        </xdr:cNvSpPr>
      </xdr:nvSpPr>
      <xdr:spPr bwMode="auto">
        <a:xfrm>
          <a:off x="1143000" y="28967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15228</xdr:row>
      <xdr:rowOff>0</xdr:rowOff>
    </xdr:from>
    <xdr:to>
      <xdr:col>72</xdr:col>
      <xdr:colOff>122238</xdr:colOff>
      <xdr:row>15235</xdr:row>
      <xdr:rowOff>142690</xdr:rowOff>
    </xdr:to>
    <xdr:pic>
      <xdr:nvPicPr>
        <xdr:cNvPr id="701" name="Picture 700">
          <a:extLst>
            <a:ext uri="{FF2B5EF4-FFF2-40B4-BE49-F238E27FC236}">
              <a16:creationId xmlns:a16="http://schemas.microsoft.com/office/drawing/2014/main" id="{D6DB4FC8-EF45-1E06-29A9-0E63DC363E4A}"/>
            </a:ext>
          </a:extLst>
        </xdr:cNvPr>
        <xdr:cNvPicPr>
          <a:picLocks noChangeAspect="1"/>
        </xdr:cNvPicPr>
      </xdr:nvPicPr>
      <xdr:blipFill>
        <a:blip xmlns:r="http://schemas.openxmlformats.org/officeDocument/2006/relationships" r:embed="rId445"/>
        <a:stretch>
          <a:fillRect/>
        </a:stretch>
      </xdr:blipFill>
      <xdr:spPr>
        <a:xfrm>
          <a:off x="1143000" y="2896743000"/>
          <a:ext cx="12695238" cy="1476190"/>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15236</xdr:row>
      <xdr:rowOff>0</xdr:rowOff>
    </xdr:from>
    <xdr:to>
      <xdr:col>73</xdr:col>
      <xdr:colOff>141262</xdr:colOff>
      <xdr:row>15244</xdr:row>
      <xdr:rowOff>95048</xdr:rowOff>
    </xdr:to>
    <xdr:pic>
      <xdr:nvPicPr>
        <xdr:cNvPr id="702" name="Picture 701">
          <a:extLst>
            <a:ext uri="{FF2B5EF4-FFF2-40B4-BE49-F238E27FC236}">
              <a16:creationId xmlns:a16="http://schemas.microsoft.com/office/drawing/2014/main" id="{FA5CF4EF-F7AA-EECD-6736-59F38C820868}"/>
            </a:ext>
          </a:extLst>
        </xdr:cNvPr>
        <xdr:cNvPicPr>
          <a:picLocks noChangeAspect="1"/>
        </xdr:cNvPicPr>
      </xdr:nvPicPr>
      <xdr:blipFill>
        <a:blip xmlns:r="http://schemas.openxmlformats.org/officeDocument/2006/relationships" r:embed="rId446"/>
        <a:stretch>
          <a:fillRect/>
        </a:stretch>
      </xdr:blipFill>
      <xdr:spPr>
        <a:xfrm>
          <a:off x="1143000" y="2898267000"/>
          <a:ext cx="12904762" cy="1619048"/>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15245</xdr:row>
      <xdr:rowOff>0</xdr:rowOff>
    </xdr:from>
    <xdr:to>
      <xdr:col>7</xdr:col>
      <xdr:colOff>114300</xdr:colOff>
      <xdr:row>15246</xdr:row>
      <xdr:rowOff>114300</xdr:rowOff>
    </xdr:to>
    <xdr:sp macro="" textlink="">
      <xdr:nvSpPr>
        <xdr:cNvPr id="11267" name="AutoShape 3">
          <a:extLst>
            <a:ext uri="{FF2B5EF4-FFF2-40B4-BE49-F238E27FC236}">
              <a16:creationId xmlns:a16="http://schemas.microsoft.com/office/drawing/2014/main" id="{897071EF-27A7-D296-FA6D-390F15C8E3E7}"/>
            </a:ext>
          </a:extLst>
        </xdr:cNvPr>
        <xdr:cNvSpPr>
          <a:spLocks noChangeAspect="1" noChangeArrowheads="1"/>
        </xdr:cNvSpPr>
      </xdr:nvSpPr>
      <xdr:spPr bwMode="auto">
        <a:xfrm>
          <a:off x="1143000" y="28999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15245</xdr:row>
      <xdr:rowOff>0</xdr:rowOff>
    </xdr:from>
    <xdr:to>
      <xdr:col>74</xdr:col>
      <xdr:colOff>7905</xdr:colOff>
      <xdr:row>15253</xdr:row>
      <xdr:rowOff>47429</xdr:rowOff>
    </xdr:to>
    <xdr:pic>
      <xdr:nvPicPr>
        <xdr:cNvPr id="703" name="Picture 702">
          <a:extLst>
            <a:ext uri="{FF2B5EF4-FFF2-40B4-BE49-F238E27FC236}">
              <a16:creationId xmlns:a16="http://schemas.microsoft.com/office/drawing/2014/main" id="{94A2E9C3-2404-817D-4F74-65B30CD8974E}"/>
            </a:ext>
          </a:extLst>
        </xdr:cNvPr>
        <xdr:cNvPicPr>
          <a:picLocks noChangeAspect="1"/>
        </xdr:cNvPicPr>
      </xdr:nvPicPr>
      <xdr:blipFill>
        <a:blip xmlns:r="http://schemas.openxmlformats.org/officeDocument/2006/relationships" r:embed="rId447"/>
        <a:stretch>
          <a:fillRect/>
        </a:stretch>
      </xdr:blipFill>
      <xdr:spPr>
        <a:xfrm>
          <a:off x="1143000" y="2899981500"/>
          <a:ext cx="12961905" cy="1571429"/>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15254</xdr:row>
      <xdr:rowOff>0</xdr:rowOff>
    </xdr:from>
    <xdr:to>
      <xdr:col>71</xdr:col>
      <xdr:colOff>122262</xdr:colOff>
      <xdr:row>15261</xdr:row>
      <xdr:rowOff>9357</xdr:rowOff>
    </xdr:to>
    <xdr:pic>
      <xdr:nvPicPr>
        <xdr:cNvPr id="11264" name="Picture 11263">
          <a:extLst>
            <a:ext uri="{FF2B5EF4-FFF2-40B4-BE49-F238E27FC236}">
              <a16:creationId xmlns:a16="http://schemas.microsoft.com/office/drawing/2014/main" id="{F731F457-B448-D8C4-DA82-0598D9E4FF7B}"/>
            </a:ext>
          </a:extLst>
        </xdr:cNvPr>
        <xdr:cNvPicPr>
          <a:picLocks noChangeAspect="1"/>
        </xdr:cNvPicPr>
      </xdr:nvPicPr>
      <xdr:blipFill>
        <a:blip xmlns:r="http://schemas.openxmlformats.org/officeDocument/2006/relationships" r:embed="rId448"/>
        <a:stretch>
          <a:fillRect/>
        </a:stretch>
      </xdr:blipFill>
      <xdr:spPr>
        <a:xfrm>
          <a:off x="1143000" y="2901696000"/>
          <a:ext cx="12504762" cy="1342857"/>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15262</xdr:row>
      <xdr:rowOff>33618</xdr:rowOff>
    </xdr:from>
    <xdr:to>
      <xdr:col>73</xdr:col>
      <xdr:colOff>131738</xdr:colOff>
      <xdr:row>15269</xdr:row>
      <xdr:rowOff>166785</xdr:rowOff>
    </xdr:to>
    <xdr:pic>
      <xdr:nvPicPr>
        <xdr:cNvPr id="11268" name="Picture 11267">
          <a:extLst>
            <a:ext uri="{FF2B5EF4-FFF2-40B4-BE49-F238E27FC236}">
              <a16:creationId xmlns:a16="http://schemas.microsoft.com/office/drawing/2014/main" id="{7C6AE47A-5688-3656-8EC1-E193B6799929}"/>
            </a:ext>
          </a:extLst>
        </xdr:cNvPr>
        <xdr:cNvPicPr>
          <a:picLocks noChangeAspect="1"/>
        </xdr:cNvPicPr>
      </xdr:nvPicPr>
      <xdr:blipFill>
        <a:blip xmlns:r="http://schemas.openxmlformats.org/officeDocument/2006/relationships" r:embed="rId449"/>
        <a:stretch>
          <a:fillRect/>
        </a:stretch>
      </xdr:blipFill>
      <xdr:spPr>
        <a:xfrm>
          <a:off x="1143000" y="2903253618"/>
          <a:ext cx="12895238" cy="1466667"/>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15270</xdr:row>
      <xdr:rowOff>33618</xdr:rowOff>
    </xdr:from>
    <xdr:to>
      <xdr:col>73</xdr:col>
      <xdr:colOff>122214</xdr:colOff>
      <xdr:row>15277</xdr:row>
      <xdr:rowOff>185832</xdr:rowOff>
    </xdr:to>
    <xdr:pic>
      <xdr:nvPicPr>
        <xdr:cNvPr id="11269" name="Picture 11268">
          <a:extLst>
            <a:ext uri="{FF2B5EF4-FFF2-40B4-BE49-F238E27FC236}">
              <a16:creationId xmlns:a16="http://schemas.microsoft.com/office/drawing/2014/main" id="{0D0EB438-BB31-2D0A-9C28-75BBF2711BEF}"/>
            </a:ext>
          </a:extLst>
        </xdr:cNvPr>
        <xdr:cNvPicPr>
          <a:picLocks noChangeAspect="1"/>
        </xdr:cNvPicPr>
      </xdr:nvPicPr>
      <xdr:blipFill>
        <a:blip xmlns:r="http://schemas.openxmlformats.org/officeDocument/2006/relationships" r:embed="rId450"/>
        <a:stretch>
          <a:fillRect/>
        </a:stretch>
      </xdr:blipFill>
      <xdr:spPr>
        <a:xfrm>
          <a:off x="1143000" y="2904777618"/>
          <a:ext cx="12885714" cy="1485714"/>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15278</xdr:row>
      <xdr:rowOff>33618</xdr:rowOff>
    </xdr:from>
    <xdr:to>
      <xdr:col>73</xdr:col>
      <xdr:colOff>84119</xdr:colOff>
      <xdr:row>15285</xdr:row>
      <xdr:rowOff>33451</xdr:rowOff>
    </xdr:to>
    <xdr:pic>
      <xdr:nvPicPr>
        <xdr:cNvPr id="11270" name="Picture 11269">
          <a:extLst>
            <a:ext uri="{FF2B5EF4-FFF2-40B4-BE49-F238E27FC236}">
              <a16:creationId xmlns:a16="http://schemas.microsoft.com/office/drawing/2014/main" id="{1B250A9C-A53E-0734-99C8-CC5D852FCE9A}"/>
            </a:ext>
          </a:extLst>
        </xdr:cNvPr>
        <xdr:cNvPicPr>
          <a:picLocks noChangeAspect="1"/>
        </xdr:cNvPicPr>
      </xdr:nvPicPr>
      <xdr:blipFill>
        <a:blip xmlns:r="http://schemas.openxmlformats.org/officeDocument/2006/relationships" r:embed="rId451"/>
        <a:stretch>
          <a:fillRect/>
        </a:stretch>
      </xdr:blipFill>
      <xdr:spPr>
        <a:xfrm>
          <a:off x="1143000" y="2906301618"/>
          <a:ext cx="12847619" cy="1333333"/>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15286</xdr:row>
      <xdr:rowOff>33618</xdr:rowOff>
    </xdr:from>
    <xdr:to>
      <xdr:col>73</xdr:col>
      <xdr:colOff>17452</xdr:colOff>
      <xdr:row>15295</xdr:row>
      <xdr:rowOff>33404</xdr:rowOff>
    </xdr:to>
    <xdr:pic>
      <xdr:nvPicPr>
        <xdr:cNvPr id="11271" name="Picture 11270">
          <a:extLst>
            <a:ext uri="{FF2B5EF4-FFF2-40B4-BE49-F238E27FC236}">
              <a16:creationId xmlns:a16="http://schemas.microsoft.com/office/drawing/2014/main" id="{DAA862E9-2213-7C01-3B02-336E808FD878}"/>
            </a:ext>
          </a:extLst>
        </xdr:cNvPr>
        <xdr:cNvPicPr>
          <a:picLocks noChangeAspect="1"/>
        </xdr:cNvPicPr>
      </xdr:nvPicPr>
      <xdr:blipFill>
        <a:blip xmlns:r="http://schemas.openxmlformats.org/officeDocument/2006/relationships" r:embed="rId452"/>
        <a:stretch>
          <a:fillRect/>
        </a:stretch>
      </xdr:blipFill>
      <xdr:spPr>
        <a:xfrm>
          <a:off x="1143000" y="2907825618"/>
          <a:ext cx="12780952" cy="1714286"/>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15399</xdr:row>
      <xdr:rowOff>0</xdr:rowOff>
    </xdr:from>
    <xdr:to>
      <xdr:col>39</xdr:col>
      <xdr:colOff>123024</xdr:colOff>
      <xdr:row>15412</xdr:row>
      <xdr:rowOff>28262</xdr:rowOff>
    </xdr:to>
    <xdr:pic>
      <xdr:nvPicPr>
        <xdr:cNvPr id="11272" name="Picture 11271">
          <a:extLst>
            <a:ext uri="{FF2B5EF4-FFF2-40B4-BE49-F238E27FC236}">
              <a16:creationId xmlns:a16="http://schemas.microsoft.com/office/drawing/2014/main" id="{FA24194D-7FAD-2FC6-F378-706339FCCE2E}"/>
            </a:ext>
          </a:extLst>
        </xdr:cNvPr>
        <xdr:cNvPicPr>
          <a:picLocks noChangeAspect="1"/>
        </xdr:cNvPicPr>
      </xdr:nvPicPr>
      <xdr:blipFill>
        <a:blip xmlns:r="http://schemas.openxmlformats.org/officeDocument/2006/relationships" r:embed="rId453"/>
        <a:stretch>
          <a:fillRect/>
        </a:stretch>
      </xdr:blipFill>
      <xdr:spPr>
        <a:xfrm>
          <a:off x="1143000" y="2910840000"/>
          <a:ext cx="6409524" cy="2504762"/>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15334</xdr:row>
      <xdr:rowOff>0</xdr:rowOff>
    </xdr:from>
    <xdr:to>
      <xdr:col>65</xdr:col>
      <xdr:colOff>55738</xdr:colOff>
      <xdr:row>15360</xdr:row>
      <xdr:rowOff>37476</xdr:rowOff>
    </xdr:to>
    <xdr:pic>
      <xdr:nvPicPr>
        <xdr:cNvPr id="11273" name="Picture 11272">
          <a:extLst>
            <a:ext uri="{FF2B5EF4-FFF2-40B4-BE49-F238E27FC236}">
              <a16:creationId xmlns:a16="http://schemas.microsoft.com/office/drawing/2014/main" id="{0D0550CA-499E-0EA1-8B9A-90CD004C5C98}"/>
            </a:ext>
          </a:extLst>
        </xdr:cNvPr>
        <xdr:cNvPicPr>
          <a:picLocks noChangeAspect="1"/>
        </xdr:cNvPicPr>
      </xdr:nvPicPr>
      <xdr:blipFill>
        <a:blip xmlns:r="http://schemas.openxmlformats.org/officeDocument/2006/relationships" r:embed="rId454"/>
        <a:stretch>
          <a:fillRect/>
        </a:stretch>
      </xdr:blipFill>
      <xdr:spPr>
        <a:xfrm>
          <a:off x="1143000" y="2914269000"/>
          <a:ext cx="11295238" cy="4990476"/>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15434</xdr:row>
      <xdr:rowOff>0</xdr:rowOff>
    </xdr:from>
    <xdr:to>
      <xdr:col>40</xdr:col>
      <xdr:colOff>37286</xdr:colOff>
      <xdr:row>15444</xdr:row>
      <xdr:rowOff>56905</xdr:rowOff>
    </xdr:to>
    <xdr:pic>
      <xdr:nvPicPr>
        <xdr:cNvPr id="11274" name="Picture 11273">
          <a:extLst>
            <a:ext uri="{FF2B5EF4-FFF2-40B4-BE49-F238E27FC236}">
              <a16:creationId xmlns:a16="http://schemas.microsoft.com/office/drawing/2014/main" id="{B3DC794C-3FE4-48A2-3606-F8B0E1A34F9D}"/>
            </a:ext>
          </a:extLst>
        </xdr:cNvPr>
        <xdr:cNvPicPr>
          <a:picLocks noChangeAspect="1"/>
        </xdr:cNvPicPr>
      </xdr:nvPicPr>
      <xdr:blipFill>
        <a:blip xmlns:r="http://schemas.openxmlformats.org/officeDocument/2006/relationships" r:embed="rId455"/>
        <a:stretch>
          <a:fillRect/>
        </a:stretch>
      </xdr:blipFill>
      <xdr:spPr>
        <a:xfrm>
          <a:off x="1143000" y="2927413500"/>
          <a:ext cx="6514286" cy="1961905"/>
        </a:xfrm>
        <a:prstGeom prst="rect">
          <a:avLst/>
        </a:prstGeom>
        <a:effectLst>
          <a:outerShdw blurRad="63500" algn="ctr" rotWithShape="0">
            <a:srgbClr val="000000">
              <a:alpha val="95000"/>
            </a:srgbClr>
          </a:outerShdw>
        </a:effectLst>
      </xdr:spPr>
    </xdr:pic>
    <xdr:clientData/>
  </xdr:twoCellAnchor>
  <xdr:twoCellAnchor>
    <xdr:from>
      <xdr:col>6</xdr:col>
      <xdr:colOff>0</xdr:colOff>
      <xdr:row>15445</xdr:row>
      <xdr:rowOff>0</xdr:rowOff>
    </xdr:from>
    <xdr:to>
      <xdr:col>97</xdr:col>
      <xdr:colOff>102595</xdr:colOff>
      <xdr:row>15450</xdr:row>
      <xdr:rowOff>95119</xdr:rowOff>
    </xdr:to>
    <xdr:grpSp>
      <xdr:nvGrpSpPr>
        <xdr:cNvPr id="11278" name="Group 11277">
          <a:extLst>
            <a:ext uri="{FF2B5EF4-FFF2-40B4-BE49-F238E27FC236}">
              <a16:creationId xmlns:a16="http://schemas.microsoft.com/office/drawing/2014/main" id="{96CC08E3-865C-E4A1-C84A-21CFF1AA4E0C}"/>
            </a:ext>
          </a:extLst>
        </xdr:cNvPr>
        <xdr:cNvGrpSpPr/>
      </xdr:nvGrpSpPr>
      <xdr:grpSpPr>
        <a:xfrm>
          <a:off x="1143000" y="2942272500"/>
          <a:ext cx="17438095" cy="1047619"/>
          <a:chOff x="1143000" y="2929509000"/>
          <a:chExt cx="17438095" cy="1047619"/>
        </a:xfrm>
      </xdr:grpSpPr>
      <xdr:pic>
        <xdr:nvPicPr>
          <xdr:cNvPr id="11275" name="Picture 11274">
            <a:extLst>
              <a:ext uri="{FF2B5EF4-FFF2-40B4-BE49-F238E27FC236}">
                <a16:creationId xmlns:a16="http://schemas.microsoft.com/office/drawing/2014/main" id="{2B7FE569-3772-1A1E-80D1-7AF52B2545AE}"/>
              </a:ext>
            </a:extLst>
          </xdr:cNvPr>
          <xdr:cNvPicPr>
            <a:picLocks noChangeAspect="1"/>
          </xdr:cNvPicPr>
        </xdr:nvPicPr>
        <xdr:blipFill>
          <a:blip xmlns:r="http://schemas.openxmlformats.org/officeDocument/2006/relationships" r:embed="rId456"/>
          <a:stretch>
            <a:fillRect/>
          </a:stretch>
        </xdr:blipFill>
        <xdr:spPr>
          <a:xfrm>
            <a:off x="1143000" y="2929509000"/>
            <a:ext cx="17438095" cy="1047619"/>
          </a:xfrm>
          <a:prstGeom prst="rect">
            <a:avLst/>
          </a:prstGeom>
          <a:effectLst>
            <a:outerShdw blurRad="63500" algn="ctr" rotWithShape="0">
              <a:srgbClr val="000000">
                <a:alpha val="95000"/>
              </a:srgbClr>
            </a:outerShdw>
          </a:effectLst>
        </xdr:spPr>
      </xdr:pic>
      <xdr:sp macro="" textlink="">
        <xdr:nvSpPr>
          <xdr:cNvPr id="11276" name="Rectangle 11275">
            <a:extLst>
              <a:ext uri="{FF2B5EF4-FFF2-40B4-BE49-F238E27FC236}">
                <a16:creationId xmlns:a16="http://schemas.microsoft.com/office/drawing/2014/main" id="{B39F644E-2475-49A5-883B-DA0A2376DEAE}"/>
              </a:ext>
            </a:extLst>
          </xdr:cNvPr>
          <xdr:cNvSpPr/>
        </xdr:nvSpPr>
        <xdr:spPr>
          <a:xfrm>
            <a:off x="13850470" y="2929565028"/>
            <a:ext cx="1086971" cy="90767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277" name="Rectangle 11276">
            <a:extLst>
              <a:ext uri="{FF2B5EF4-FFF2-40B4-BE49-F238E27FC236}">
                <a16:creationId xmlns:a16="http://schemas.microsoft.com/office/drawing/2014/main" id="{9310BF28-7808-4D79-A240-5D4190F41756}"/>
              </a:ext>
            </a:extLst>
          </xdr:cNvPr>
          <xdr:cNvSpPr/>
        </xdr:nvSpPr>
        <xdr:spPr>
          <a:xfrm>
            <a:off x="15941487" y="2929549339"/>
            <a:ext cx="2604248" cy="90767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6</xdr:col>
      <xdr:colOff>0</xdr:colOff>
      <xdr:row>15457</xdr:row>
      <xdr:rowOff>0</xdr:rowOff>
    </xdr:from>
    <xdr:to>
      <xdr:col>37</xdr:col>
      <xdr:colOff>56405</xdr:colOff>
      <xdr:row>15483</xdr:row>
      <xdr:rowOff>75571</xdr:rowOff>
    </xdr:to>
    <xdr:pic>
      <xdr:nvPicPr>
        <xdr:cNvPr id="11279" name="Picture 11278">
          <a:extLst>
            <a:ext uri="{FF2B5EF4-FFF2-40B4-BE49-F238E27FC236}">
              <a16:creationId xmlns:a16="http://schemas.microsoft.com/office/drawing/2014/main" id="{83C9E7F4-6E76-1337-0CF3-6D9255CA8F7F}"/>
            </a:ext>
          </a:extLst>
        </xdr:cNvPr>
        <xdr:cNvPicPr>
          <a:picLocks noChangeAspect="1"/>
        </xdr:cNvPicPr>
      </xdr:nvPicPr>
      <xdr:blipFill>
        <a:blip xmlns:r="http://schemas.openxmlformats.org/officeDocument/2006/relationships" r:embed="rId457"/>
        <a:stretch>
          <a:fillRect/>
        </a:stretch>
      </xdr:blipFill>
      <xdr:spPr>
        <a:xfrm>
          <a:off x="1143000" y="2934462000"/>
          <a:ext cx="5961905" cy="5028571"/>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15484</xdr:row>
      <xdr:rowOff>0</xdr:rowOff>
    </xdr:from>
    <xdr:to>
      <xdr:col>83</xdr:col>
      <xdr:colOff>114300</xdr:colOff>
      <xdr:row>15522</xdr:row>
      <xdr:rowOff>85725</xdr:rowOff>
    </xdr:to>
    <xdr:pic>
      <xdr:nvPicPr>
        <xdr:cNvPr id="11280" name="Picture 11279">
          <a:extLst>
            <a:ext uri="{FF2B5EF4-FFF2-40B4-BE49-F238E27FC236}">
              <a16:creationId xmlns:a16="http://schemas.microsoft.com/office/drawing/2014/main" id="{D56F55C8-F3C5-D05F-15F6-6328437E57E5}"/>
            </a:ext>
          </a:extLst>
        </xdr:cNvPr>
        <xdr:cNvPicPr>
          <a:picLocks noChangeAspect="1" noChangeArrowheads="1"/>
        </xdr:cNvPicPr>
      </xdr:nvPicPr>
      <xdr:blipFill>
        <a:blip xmlns:r="http://schemas.openxmlformats.org/officeDocument/2006/relationships" r:embed="rId458">
          <a:extLst>
            <a:ext uri="{28A0092B-C50C-407E-A947-70E740481C1C}">
              <a14:useLocalDpi xmlns:a14="http://schemas.microsoft.com/office/drawing/2010/main" val="0"/>
            </a:ext>
          </a:extLst>
        </a:blip>
        <a:srcRect/>
        <a:stretch>
          <a:fillRect/>
        </a:stretch>
      </xdr:blipFill>
      <xdr:spPr bwMode="auto">
        <a:xfrm>
          <a:off x="1143000" y="2939605500"/>
          <a:ext cx="14782800" cy="73247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15412</xdr:row>
      <xdr:rowOff>174812</xdr:rowOff>
    </xdr:from>
    <xdr:to>
      <xdr:col>98</xdr:col>
      <xdr:colOff>121619</xdr:colOff>
      <xdr:row>15419</xdr:row>
      <xdr:rowOff>142714</xdr:rowOff>
    </xdr:to>
    <xdr:grpSp>
      <xdr:nvGrpSpPr>
        <xdr:cNvPr id="11284" name="Group 11283">
          <a:extLst>
            <a:ext uri="{FF2B5EF4-FFF2-40B4-BE49-F238E27FC236}">
              <a16:creationId xmlns:a16="http://schemas.microsoft.com/office/drawing/2014/main" id="{6B108F89-C2D7-8D78-F80D-F74DE3AFC994}"/>
            </a:ext>
          </a:extLst>
        </xdr:cNvPr>
        <xdr:cNvGrpSpPr/>
      </xdr:nvGrpSpPr>
      <xdr:grpSpPr>
        <a:xfrm>
          <a:off x="1143000" y="2936160812"/>
          <a:ext cx="17647619" cy="1301402"/>
          <a:chOff x="1143000" y="2926064312"/>
          <a:chExt cx="17647619" cy="1301402"/>
        </a:xfrm>
      </xdr:grpSpPr>
      <xdr:pic>
        <xdr:nvPicPr>
          <xdr:cNvPr id="11281" name="Picture 11280">
            <a:extLst>
              <a:ext uri="{FF2B5EF4-FFF2-40B4-BE49-F238E27FC236}">
                <a16:creationId xmlns:a16="http://schemas.microsoft.com/office/drawing/2014/main" id="{955BBB1B-2A94-75AF-59E4-39D8EBBA2C77}"/>
              </a:ext>
            </a:extLst>
          </xdr:cNvPr>
          <xdr:cNvPicPr>
            <a:picLocks noChangeAspect="1"/>
          </xdr:cNvPicPr>
        </xdr:nvPicPr>
        <xdr:blipFill>
          <a:blip xmlns:r="http://schemas.openxmlformats.org/officeDocument/2006/relationships" r:embed="rId459"/>
          <a:stretch>
            <a:fillRect/>
          </a:stretch>
        </xdr:blipFill>
        <xdr:spPr>
          <a:xfrm>
            <a:off x="1143000" y="2926080000"/>
            <a:ext cx="17647619" cy="1285714"/>
          </a:xfrm>
          <a:prstGeom prst="rect">
            <a:avLst/>
          </a:prstGeom>
          <a:effectLst>
            <a:outerShdw blurRad="63500" algn="ctr" rotWithShape="0">
              <a:srgbClr val="000000">
                <a:alpha val="95000"/>
              </a:srgbClr>
            </a:outerShdw>
          </a:effectLst>
        </xdr:spPr>
      </xdr:pic>
      <xdr:sp macro="" textlink="">
        <xdr:nvSpPr>
          <xdr:cNvPr id="11282" name="Rectangle 11281">
            <a:extLst>
              <a:ext uri="{FF2B5EF4-FFF2-40B4-BE49-F238E27FC236}">
                <a16:creationId xmlns:a16="http://schemas.microsoft.com/office/drawing/2014/main" id="{FB579C58-0CCE-4E83-9D0C-210A6D7F7A4C}"/>
              </a:ext>
            </a:extLst>
          </xdr:cNvPr>
          <xdr:cNvSpPr/>
        </xdr:nvSpPr>
        <xdr:spPr>
          <a:xfrm>
            <a:off x="13794441" y="2926091206"/>
            <a:ext cx="1086971" cy="87405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283" name="Rectangle 11282">
            <a:extLst>
              <a:ext uri="{FF2B5EF4-FFF2-40B4-BE49-F238E27FC236}">
                <a16:creationId xmlns:a16="http://schemas.microsoft.com/office/drawing/2014/main" id="{81F82651-E222-4839-8C21-53669D222610}"/>
              </a:ext>
            </a:extLst>
          </xdr:cNvPr>
          <xdr:cNvSpPr/>
        </xdr:nvSpPr>
        <xdr:spPr>
          <a:xfrm>
            <a:off x="15896665" y="2926064312"/>
            <a:ext cx="2884394" cy="101301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6</xdr:col>
      <xdr:colOff>0</xdr:colOff>
      <xdr:row>15168</xdr:row>
      <xdr:rowOff>0</xdr:rowOff>
    </xdr:from>
    <xdr:to>
      <xdr:col>43</xdr:col>
      <xdr:colOff>161024</xdr:colOff>
      <xdr:row>15188</xdr:row>
      <xdr:rowOff>28095</xdr:rowOff>
    </xdr:to>
    <xdr:pic>
      <xdr:nvPicPr>
        <xdr:cNvPr id="11266" name="Picture 11265">
          <a:extLst>
            <a:ext uri="{FF2B5EF4-FFF2-40B4-BE49-F238E27FC236}">
              <a16:creationId xmlns:a16="http://schemas.microsoft.com/office/drawing/2014/main" id="{80F89BEA-5763-3B87-4B9A-DF4B58715136}"/>
            </a:ext>
          </a:extLst>
        </xdr:cNvPr>
        <xdr:cNvPicPr>
          <a:picLocks noChangeAspect="1"/>
        </xdr:cNvPicPr>
      </xdr:nvPicPr>
      <xdr:blipFill>
        <a:blip xmlns:r="http://schemas.openxmlformats.org/officeDocument/2006/relationships" r:embed="rId460"/>
        <a:stretch>
          <a:fillRect/>
        </a:stretch>
      </xdr:blipFill>
      <xdr:spPr>
        <a:xfrm>
          <a:off x="1143000" y="2890075500"/>
          <a:ext cx="7209524" cy="3838095"/>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15554</xdr:row>
      <xdr:rowOff>0</xdr:rowOff>
    </xdr:from>
    <xdr:to>
      <xdr:col>32</xdr:col>
      <xdr:colOff>18429</xdr:colOff>
      <xdr:row>15569</xdr:row>
      <xdr:rowOff>85357</xdr:rowOff>
    </xdr:to>
    <xdr:pic>
      <xdr:nvPicPr>
        <xdr:cNvPr id="11285" name="Picture 11284">
          <a:extLst>
            <a:ext uri="{FF2B5EF4-FFF2-40B4-BE49-F238E27FC236}">
              <a16:creationId xmlns:a16="http://schemas.microsoft.com/office/drawing/2014/main" id="{ADAA4829-0A58-0DB2-606E-C5E1825B4C8F}"/>
            </a:ext>
          </a:extLst>
        </xdr:cNvPr>
        <xdr:cNvPicPr>
          <a:picLocks noChangeAspect="1"/>
        </xdr:cNvPicPr>
      </xdr:nvPicPr>
      <xdr:blipFill>
        <a:blip xmlns:r="http://schemas.openxmlformats.org/officeDocument/2006/relationships" r:embed="rId461"/>
        <a:stretch>
          <a:fillRect/>
        </a:stretch>
      </xdr:blipFill>
      <xdr:spPr>
        <a:xfrm>
          <a:off x="1143000" y="2963608500"/>
          <a:ext cx="4971429" cy="2942857"/>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14085</xdr:row>
      <xdr:rowOff>0</xdr:rowOff>
    </xdr:from>
    <xdr:to>
      <xdr:col>33</xdr:col>
      <xdr:colOff>94595</xdr:colOff>
      <xdr:row>14097</xdr:row>
      <xdr:rowOff>123524</xdr:rowOff>
    </xdr:to>
    <xdr:pic>
      <xdr:nvPicPr>
        <xdr:cNvPr id="11286" name="Picture 11285">
          <a:extLst>
            <a:ext uri="{FF2B5EF4-FFF2-40B4-BE49-F238E27FC236}">
              <a16:creationId xmlns:a16="http://schemas.microsoft.com/office/drawing/2014/main" id="{6FB80C47-B6C0-C884-C6E4-B934492BE3D6}"/>
            </a:ext>
          </a:extLst>
        </xdr:cNvPr>
        <xdr:cNvPicPr>
          <a:picLocks noChangeAspect="1"/>
        </xdr:cNvPicPr>
      </xdr:nvPicPr>
      <xdr:blipFill>
        <a:blip xmlns:r="http://schemas.openxmlformats.org/officeDocument/2006/relationships" r:embed="rId462"/>
        <a:stretch>
          <a:fillRect/>
        </a:stretch>
      </xdr:blipFill>
      <xdr:spPr>
        <a:xfrm>
          <a:off x="1143000" y="2686240500"/>
          <a:ext cx="5238095" cy="2409524"/>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14071</xdr:row>
      <xdr:rowOff>0</xdr:rowOff>
    </xdr:from>
    <xdr:to>
      <xdr:col>44</xdr:col>
      <xdr:colOff>151476</xdr:colOff>
      <xdr:row>14083</xdr:row>
      <xdr:rowOff>180667</xdr:rowOff>
    </xdr:to>
    <xdr:pic>
      <xdr:nvPicPr>
        <xdr:cNvPr id="11287" name="Picture 11286">
          <a:extLst>
            <a:ext uri="{FF2B5EF4-FFF2-40B4-BE49-F238E27FC236}">
              <a16:creationId xmlns:a16="http://schemas.microsoft.com/office/drawing/2014/main" id="{8F55FF00-7D91-DB01-4A37-A11727ECA3B2}"/>
            </a:ext>
          </a:extLst>
        </xdr:cNvPr>
        <xdr:cNvPicPr>
          <a:picLocks noChangeAspect="1"/>
        </xdr:cNvPicPr>
      </xdr:nvPicPr>
      <xdr:blipFill>
        <a:blip xmlns:r="http://schemas.openxmlformats.org/officeDocument/2006/relationships" r:embed="rId463"/>
        <a:stretch>
          <a:fillRect/>
        </a:stretch>
      </xdr:blipFill>
      <xdr:spPr>
        <a:xfrm>
          <a:off x="1143000" y="2688717000"/>
          <a:ext cx="7390476" cy="2466667"/>
        </a:xfrm>
        <a:prstGeom prst="rect">
          <a:avLst/>
        </a:prstGeom>
        <a:effectLst>
          <a:outerShdw blurRad="63500" algn="ctr" rotWithShape="0">
            <a:srgbClr val="000000">
              <a:alpha val="95000"/>
            </a:srgbClr>
          </a:outerShdw>
        </a:effectLst>
      </xdr:spPr>
    </xdr:pic>
    <xdr:clientData/>
  </xdr:twoCellAnchor>
  <xdr:twoCellAnchor editAs="oneCell">
    <xdr:from>
      <xdr:col>67</xdr:col>
      <xdr:colOff>0</xdr:colOff>
      <xdr:row>15570</xdr:row>
      <xdr:rowOff>0</xdr:rowOff>
    </xdr:from>
    <xdr:to>
      <xdr:col>126</xdr:col>
      <xdr:colOff>55738</xdr:colOff>
      <xdr:row>15628</xdr:row>
      <xdr:rowOff>74809</xdr:rowOff>
    </xdr:to>
    <xdr:pic>
      <xdr:nvPicPr>
        <xdr:cNvPr id="11290" name="Picture 11289">
          <a:extLst>
            <a:ext uri="{FF2B5EF4-FFF2-40B4-BE49-F238E27FC236}">
              <a16:creationId xmlns:a16="http://schemas.microsoft.com/office/drawing/2014/main" id="{F857BD42-0177-CD7D-2E24-6FB3AD080284}"/>
            </a:ext>
          </a:extLst>
        </xdr:cNvPr>
        <xdr:cNvPicPr>
          <a:picLocks noChangeAspect="1"/>
        </xdr:cNvPicPr>
      </xdr:nvPicPr>
      <xdr:blipFill>
        <a:blip xmlns:r="http://schemas.openxmlformats.org/officeDocument/2006/relationships" r:embed="rId464"/>
        <a:stretch>
          <a:fillRect/>
        </a:stretch>
      </xdr:blipFill>
      <xdr:spPr>
        <a:xfrm>
          <a:off x="12763500" y="2971800000"/>
          <a:ext cx="11295238" cy="11123809"/>
        </a:xfrm>
        <a:prstGeom prst="rect">
          <a:avLst/>
        </a:prstGeom>
        <a:effectLst>
          <a:outerShdw blurRad="63500" algn="ctr" rotWithShape="0">
            <a:srgbClr val="000000">
              <a:alpha val="95000"/>
            </a:srgbClr>
          </a:outerShdw>
        </a:effectLst>
      </xdr:spPr>
    </xdr:pic>
    <xdr:clientData/>
  </xdr:twoCellAnchor>
  <xdr:twoCellAnchor>
    <xdr:from>
      <xdr:col>6</xdr:col>
      <xdr:colOff>0</xdr:colOff>
      <xdr:row>15570</xdr:row>
      <xdr:rowOff>33618</xdr:rowOff>
    </xdr:from>
    <xdr:to>
      <xdr:col>65</xdr:col>
      <xdr:colOff>55738</xdr:colOff>
      <xdr:row>15640</xdr:row>
      <xdr:rowOff>41475</xdr:rowOff>
    </xdr:to>
    <xdr:grpSp>
      <xdr:nvGrpSpPr>
        <xdr:cNvPr id="11292" name="Group 11291">
          <a:extLst>
            <a:ext uri="{FF2B5EF4-FFF2-40B4-BE49-F238E27FC236}">
              <a16:creationId xmlns:a16="http://schemas.microsoft.com/office/drawing/2014/main" id="{FA5DE264-002B-51FF-8752-C7692D023D58}"/>
            </a:ext>
          </a:extLst>
        </xdr:cNvPr>
        <xdr:cNvGrpSpPr/>
      </xdr:nvGrpSpPr>
      <xdr:grpSpPr>
        <a:xfrm>
          <a:off x="1143000" y="2966118618"/>
          <a:ext cx="11295238" cy="13342857"/>
          <a:chOff x="1143000" y="2971800000"/>
          <a:chExt cx="11295238" cy="13342857"/>
        </a:xfrm>
      </xdr:grpSpPr>
      <xdr:pic>
        <xdr:nvPicPr>
          <xdr:cNvPr id="11289" name="Picture 11288">
            <a:extLst>
              <a:ext uri="{FF2B5EF4-FFF2-40B4-BE49-F238E27FC236}">
                <a16:creationId xmlns:a16="http://schemas.microsoft.com/office/drawing/2014/main" id="{18D6AD9D-A15E-B9D0-7EB0-A4762CE184D8}"/>
              </a:ext>
            </a:extLst>
          </xdr:cNvPr>
          <xdr:cNvPicPr>
            <a:picLocks noChangeAspect="1"/>
          </xdr:cNvPicPr>
        </xdr:nvPicPr>
        <xdr:blipFill>
          <a:blip xmlns:r="http://schemas.openxmlformats.org/officeDocument/2006/relationships" r:embed="rId465"/>
          <a:stretch>
            <a:fillRect/>
          </a:stretch>
        </xdr:blipFill>
        <xdr:spPr>
          <a:xfrm>
            <a:off x="1143000" y="2971800000"/>
            <a:ext cx="11295238" cy="13342857"/>
          </a:xfrm>
          <a:prstGeom prst="rect">
            <a:avLst/>
          </a:prstGeom>
          <a:effectLst>
            <a:outerShdw blurRad="63500" algn="ctr" rotWithShape="0">
              <a:srgbClr val="000000">
                <a:alpha val="95000"/>
              </a:srgbClr>
            </a:outerShdw>
          </a:effectLst>
        </xdr:spPr>
      </xdr:pic>
      <xdr:sp macro="" textlink="">
        <xdr:nvSpPr>
          <xdr:cNvPr id="11291" name="Rectangle 11290">
            <a:extLst>
              <a:ext uri="{FF2B5EF4-FFF2-40B4-BE49-F238E27FC236}">
                <a16:creationId xmlns:a16="http://schemas.microsoft.com/office/drawing/2014/main" id="{9ED2B330-0004-4AFE-9B25-7E6D2DA26BA2}"/>
              </a:ext>
            </a:extLst>
          </xdr:cNvPr>
          <xdr:cNvSpPr/>
        </xdr:nvSpPr>
        <xdr:spPr>
          <a:xfrm>
            <a:off x="3507442" y="2974780765"/>
            <a:ext cx="2935940" cy="56029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6</xdr:col>
      <xdr:colOff>0</xdr:colOff>
      <xdr:row>15668</xdr:row>
      <xdr:rowOff>0</xdr:rowOff>
    </xdr:from>
    <xdr:to>
      <xdr:col>44</xdr:col>
      <xdr:colOff>180048</xdr:colOff>
      <xdr:row>15679</xdr:row>
      <xdr:rowOff>133071</xdr:rowOff>
    </xdr:to>
    <xdr:pic>
      <xdr:nvPicPr>
        <xdr:cNvPr id="11293" name="Picture 11292">
          <a:extLst>
            <a:ext uri="{FF2B5EF4-FFF2-40B4-BE49-F238E27FC236}">
              <a16:creationId xmlns:a16="http://schemas.microsoft.com/office/drawing/2014/main" id="{A3F85CF7-1C73-ACB3-A44C-6A5A3AA94BE4}"/>
            </a:ext>
          </a:extLst>
        </xdr:cNvPr>
        <xdr:cNvPicPr>
          <a:picLocks noChangeAspect="1"/>
        </xdr:cNvPicPr>
      </xdr:nvPicPr>
      <xdr:blipFill>
        <a:blip xmlns:r="http://schemas.openxmlformats.org/officeDocument/2006/relationships" r:embed="rId466"/>
        <a:stretch>
          <a:fillRect/>
        </a:stretch>
      </xdr:blipFill>
      <xdr:spPr>
        <a:xfrm>
          <a:off x="952500" y="2984754000"/>
          <a:ext cx="7419048" cy="2228571"/>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15685</xdr:row>
      <xdr:rowOff>0</xdr:rowOff>
    </xdr:from>
    <xdr:to>
      <xdr:col>40</xdr:col>
      <xdr:colOff>84905</xdr:colOff>
      <xdr:row>15698</xdr:row>
      <xdr:rowOff>94929</xdr:rowOff>
    </xdr:to>
    <xdr:pic>
      <xdr:nvPicPr>
        <xdr:cNvPr id="11294" name="Picture 11293">
          <a:extLst>
            <a:ext uri="{FF2B5EF4-FFF2-40B4-BE49-F238E27FC236}">
              <a16:creationId xmlns:a16="http://schemas.microsoft.com/office/drawing/2014/main" id="{D1A2117B-2ACF-B182-168D-9314EE07607B}"/>
            </a:ext>
          </a:extLst>
        </xdr:cNvPr>
        <xdr:cNvPicPr>
          <a:picLocks noChangeAspect="1"/>
        </xdr:cNvPicPr>
      </xdr:nvPicPr>
      <xdr:blipFill>
        <a:blip xmlns:r="http://schemas.openxmlformats.org/officeDocument/2006/relationships" r:embed="rId467"/>
        <a:stretch>
          <a:fillRect/>
        </a:stretch>
      </xdr:blipFill>
      <xdr:spPr>
        <a:xfrm>
          <a:off x="1143000" y="2987992500"/>
          <a:ext cx="6561905" cy="2571429"/>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15767</xdr:row>
      <xdr:rowOff>0</xdr:rowOff>
    </xdr:from>
    <xdr:to>
      <xdr:col>40</xdr:col>
      <xdr:colOff>84905</xdr:colOff>
      <xdr:row>15781</xdr:row>
      <xdr:rowOff>161571</xdr:rowOff>
    </xdr:to>
    <xdr:pic>
      <xdr:nvPicPr>
        <xdr:cNvPr id="11288" name="Picture 11287">
          <a:extLst>
            <a:ext uri="{FF2B5EF4-FFF2-40B4-BE49-F238E27FC236}">
              <a16:creationId xmlns:a16="http://schemas.microsoft.com/office/drawing/2014/main" id="{50F0AF4D-1C4E-B702-F79A-E61CC30A113F}"/>
            </a:ext>
          </a:extLst>
        </xdr:cNvPr>
        <xdr:cNvPicPr>
          <a:picLocks noChangeAspect="1"/>
        </xdr:cNvPicPr>
      </xdr:nvPicPr>
      <xdr:blipFill>
        <a:blip xmlns:r="http://schemas.openxmlformats.org/officeDocument/2006/relationships" r:embed="rId468"/>
        <a:stretch>
          <a:fillRect/>
        </a:stretch>
      </xdr:blipFill>
      <xdr:spPr>
        <a:xfrm>
          <a:off x="1143000" y="3000375000"/>
          <a:ext cx="6561905" cy="2828571"/>
        </a:xfrm>
        <a:prstGeom prst="rect">
          <a:avLst/>
        </a:prstGeom>
        <a:effectLst>
          <a:outerShdw blurRad="63500" algn="ctr" rotWithShape="0">
            <a:srgbClr val="000000">
              <a:alpha val="95000"/>
            </a:srgbClr>
          </a:outerShdw>
        </a:effectLst>
      </xdr:spPr>
    </xdr:pic>
    <xdr:clientData/>
  </xdr:twoCellAnchor>
  <xdr:twoCellAnchor>
    <xdr:from>
      <xdr:col>6</xdr:col>
      <xdr:colOff>0</xdr:colOff>
      <xdr:row>15857</xdr:row>
      <xdr:rowOff>174809</xdr:rowOff>
    </xdr:from>
    <xdr:to>
      <xdr:col>95</xdr:col>
      <xdr:colOff>100852</xdr:colOff>
      <xdr:row>15865</xdr:row>
      <xdr:rowOff>78441</xdr:rowOff>
    </xdr:to>
    <xdr:grpSp>
      <xdr:nvGrpSpPr>
        <xdr:cNvPr id="11298" name="Group 11297">
          <a:extLst>
            <a:ext uri="{FF2B5EF4-FFF2-40B4-BE49-F238E27FC236}">
              <a16:creationId xmlns:a16="http://schemas.microsoft.com/office/drawing/2014/main" id="{8F254AE2-267F-8678-2F44-06841553A9F8}"/>
            </a:ext>
          </a:extLst>
        </xdr:cNvPr>
        <xdr:cNvGrpSpPr/>
      </xdr:nvGrpSpPr>
      <xdr:grpSpPr>
        <a:xfrm>
          <a:off x="1143000" y="3020933309"/>
          <a:ext cx="17055352" cy="1427632"/>
          <a:chOff x="1143000" y="3003978809"/>
          <a:chExt cx="17055352" cy="1427632"/>
        </a:xfrm>
      </xdr:grpSpPr>
      <xdr:pic>
        <xdr:nvPicPr>
          <xdr:cNvPr id="11295" name="Picture 11294">
            <a:extLst>
              <a:ext uri="{FF2B5EF4-FFF2-40B4-BE49-F238E27FC236}">
                <a16:creationId xmlns:a16="http://schemas.microsoft.com/office/drawing/2014/main" id="{C0905811-223D-EAA9-8E4F-6848707D8473}"/>
              </a:ext>
            </a:extLst>
          </xdr:cNvPr>
          <xdr:cNvPicPr>
            <a:picLocks noChangeAspect="1"/>
          </xdr:cNvPicPr>
        </xdr:nvPicPr>
        <xdr:blipFill>
          <a:blip xmlns:r="http://schemas.openxmlformats.org/officeDocument/2006/relationships" r:embed="rId469"/>
          <a:stretch>
            <a:fillRect/>
          </a:stretch>
        </xdr:blipFill>
        <xdr:spPr>
          <a:xfrm>
            <a:off x="1143000" y="3003994500"/>
            <a:ext cx="17038095" cy="1400000"/>
          </a:xfrm>
          <a:prstGeom prst="rect">
            <a:avLst/>
          </a:prstGeom>
          <a:effectLst>
            <a:outerShdw blurRad="63500" algn="ctr" rotWithShape="0">
              <a:srgbClr val="000000">
                <a:alpha val="95000"/>
              </a:srgbClr>
            </a:outerShdw>
          </a:effectLst>
        </xdr:spPr>
      </xdr:pic>
      <xdr:sp macro="" textlink="">
        <xdr:nvSpPr>
          <xdr:cNvPr id="11296" name="Rectangle 11295">
            <a:extLst>
              <a:ext uri="{FF2B5EF4-FFF2-40B4-BE49-F238E27FC236}">
                <a16:creationId xmlns:a16="http://schemas.microsoft.com/office/drawing/2014/main" id="{8DDF62D4-A688-4ACD-8949-B305A4AD1E47}"/>
              </a:ext>
            </a:extLst>
          </xdr:cNvPr>
          <xdr:cNvSpPr/>
        </xdr:nvSpPr>
        <xdr:spPr>
          <a:xfrm>
            <a:off x="13805647" y="3003983293"/>
            <a:ext cx="1053354" cy="1423148"/>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297" name="Rectangle 11296">
            <a:extLst>
              <a:ext uri="{FF2B5EF4-FFF2-40B4-BE49-F238E27FC236}">
                <a16:creationId xmlns:a16="http://schemas.microsoft.com/office/drawing/2014/main" id="{8B9E6971-B433-467E-B1B3-651C74C85817}"/>
              </a:ext>
            </a:extLst>
          </xdr:cNvPr>
          <xdr:cNvSpPr/>
        </xdr:nvSpPr>
        <xdr:spPr>
          <a:xfrm>
            <a:off x="15919077" y="3003978809"/>
            <a:ext cx="2279275" cy="1423148"/>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6</xdr:col>
      <xdr:colOff>0</xdr:colOff>
      <xdr:row>15891</xdr:row>
      <xdr:rowOff>0</xdr:rowOff>
    </xdr:from>
    <xdr:to>
      <xdr:col>40</xdr:col>
      <xdr:colOff>65857</xdr:colOff>
      <xdr:row>15901</xdr:row>
      <xdr:rowOff>47381</xdr:rowOff>
    </xdr:to>
    <xdr:pic>
      <xdr:nvPicPr>
        <xdr:cNvPr id="11299" name="Picture 11298">
          <a:extLst>
            <a:ext uri="{FF2B5EF4-FFF2-40B4-BE49-F238E27FC236}">
              <a16:creationId xmlns:a16="http://schemas.microsoft.com/office/drawing/2014/main" id="{D64FB8D8-AD43-3F50-C777-ACDF01246EA2}"/>
            </a:ext>
          </a:extLst>
        </xdr:cNvPr>
        <xdr:cNvPicPr>
          <a:picLocks noChangeAspect="1"/>
        </xdr:cNvPicPr>
      </xdr:nvPicPr>
      <xdr:blipFill>
        <a:blip xmlns:r="http://schemas.openxmlformats.org/officeDocument/2006/relationships" r:embed="rId470"/>
        <a:stretch>
          <a:fillRect/>
        </a:stretch>
      </xdr:blipFill>
      <xdr:spPr>
        <a:xfrm>
          <a:off x="1143000" y="3007614000"/>
          <a:ext cx="6542857" cy="1952381"/>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15920</xdr:row>
      <xdr:rowOff>0</xdr:rowOff>
    </xdr:from>
    <xdr:to>
      <xdr:col>38</xdr:col>
      <xdr:colOff>8762</xdr:colOff>
      <xdr:row>15924</xdr:row>
      <xdr:rowOff>104667</xdr:rowOff>
    </xdr:to>
    <xdr:pic>
      <xdr:nvPicPr>
        <xdr:cNvPr id="11300" name="Picture 11299">
          <a:extLst>
            <a:ext uri="{FF2B5EF4-FFF2-40B4-BE49-F238E27FC236}">
              <a16:creationId xmlns:a16="http://schemas.microsoft.com/office/drawing/2014/main" id="{DE49AFB4-3A36-5C8F-F084-8D2D86B5E334}"/>
            </a:ext>
          </a:extLst>
        </xdr:cNvPr>
        <xdr:cNvPicPr>
          <a:picLocks noChangeAspect="1"/>
        </xdr:cNvPicPr>
      </xdr:nvPicPr>
      <xdr:blipFill>
        <a:blip xmlns:r="http://schemas.openxmlformats.org/officeDocument/2006/relationships" r:embed="rId471"/>
        <a:stretch>
          <a:fillRect/>
        </a:stretch>
      </xdr:blipFill>
      <xdr:spPr>
        <a:xfrm>
          <a:off x="1143000" y="3015996000"/>
          <a:ext cx="6104762" cy="866667"/>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15812</xdr:row>
      <xdr:rowOff>0</xdr:rowOff>
    </xdr:from>
    <xdr:to>
      <xdr:col>68</xdr:col>
      <xdr:colOff>84238</xdr:colOff>
      <xdr:row>15853</xdr:row>
      <xdr:rowOff>170452</xdr:rowOff>
    </xdr:to>
    <xdr:pic>
      <xdr:nvPicPr>
        <xdr:cNvPr id="11302" name="Picture 11301">
          <a:extLst>
            <a:ext uri="{FF2B5EF4-FFF2-40B4-BE49-F238E27FC236}">
              <a16:creationId xmlns:a16="http://schemas.microsoft.com/office/drawing/2014/main" id="{1A3D8A49-F1A4-3E54-56CD-7C2485D32915}"/>
            </a:ext>
          </a:extLst>
        </xdr:cNvPr>
        <xdr:cNvPicPr>
          <a:picLocks noChangeAspect="1"/>
        </xdr:cNvPicPr>
      </xdr:nvPicPr>
      <xdr:blipFill>
        <a:blip xmlns:r="http://schemas.openxmlformats.org/officeDocument/2006/relationships" r:embed="rId472"/>
        <a:stretch>
          <a:fillRect/>
        </a:stretch>
      </xdr:blipFill>
      <xdr:spPr>
        <a:xfrm>
          <a:off x="1143000" y="3017139000"/>
          <a:ext cx="11895238" cy="7980952"/>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15947</xdr:row>
      <xdr:rowOff>0</xdr:rowOff>
    </xdr:from>
    <xdr:to>
      <xdr:col>39</xdr:col>
      <xdr:colOff>27786</xdr:colOff>
      <xdr:row>15956</xdr:row>
      <xdr:rowOff>18833</xdr:rowOff>
    </xdr:to>
    <xdr:pic>
      <xdr:nvPicPr>
        <xdr:cNvPr id="11303" name="Picture 11302">
          <a:extLst>
            <a:ext uri="{FF2B5EF4-FFF2-40B4-BE49-F238E27FC236}">
              <a16:creationId xmlns:a16="http://schemas.microsoft.com/office/drawing/2014/main" id="{2740CC3E-98B5-C20A-D175-5ED596063BC6}"/>
            </a:ext>
          </a:extLst>
        </xdr:cNvPr>
        <xdr:cNvPicPr>
          <a:picLocks noChangeAspect="1"/>
        </xdr:cNvPicPr>
      </xdr:nvPicPr>
      <xdr:blipFill>
        <a:blip xmlns:r="http://schemas.openxmlformats.org/officeDocument/2006/relationships" r:embed="rId473"/>
        <a:stretch>
          <a:fillRect/>
        </a:stretch>
      </xdr:blipFill>
      <xdr:spPr>
        <a:xfrm>
          <a:off x="1143000" y="3027045000"/>
          <a:ext cx="6314286" cy="1733333"/>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15867</xdr:row>
      <xdr:rowOff>0</xdr:rowOff>
    </xdr:from>
    <xdr:to>
      <xdr:col>45</xdr:col>
      <xdr:colOff>27643</xdr:colOff>
      <xdr:row>15880</xdr:row>
      <xdr:rowOff>113976</xdr:rowOff>
    </xdr:to>
    <xdr:pic>
      <xdr:nvPicPr>
        <xdr:cNvPr id="11304" name="Picture 11303">
          <a:extLst>
            <a:ext uri="{FF2B5EF4-FFF2-40B4-BE49-F238E27FC236}">
              <a16:creationId xmlns:a16="http://schemas.microsoft.com/office/drawing/2014/main" id="{F04F1959-4E51-4655-570D-E130AEF839E7}"/>
            </a:ext>
          </a:extLst>
        </xdr:cNvPr>
        <xdr:cNvPicPr>
          <a:picLocks noChangeAspect="1"/>
        </xdr:cNvPicPr>
      </xdr:nvPicPr>
      <xdr:blipFill>
        <a:blip xmlns:r="http://schemas.openxmlformats.org/officeDocument/2006/relationships" r:embed="rId474"/>
        <a:stretch>
          <a:fillRect/>
        </a:stretch>
      </xdr:blipFill>
      <xdr:spPr>
        <a:xfrm>
          <a:off x="1143000" y="3028950000"/>
          <a:ext cx="7457143" cy="2590476"/>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15926</xdr:row>
      <xdr:rowOff>0</xdr:rowOff>
    </xdr:from>
    <xdr:to>
      <xdr:col>44</xdr:col>
      <xdr:colOff>180048</xdr:colOff>
      <xdr:row>15937</xdr:row>
      <xdr:rowOff>37833</xdr:rowOff>
    </xdr:to>
    <xdr:pic>
      <xdr:nvPicPr>
        <xdr:cNvPr id="11305" name="Picture 11304">
          <a:extLst>
            <a:ext uri="{FF2B5EF4-FFF2-40B4-BE49-F238E27FC236}">
              <a16:creationId xmlns:a16="http://schemas.microsoft.com/office/drawing/2014/main" id="{3E68EF3C-EF0E-95C5-A88E-BA82C8CB6510}"/>
            </a:ext>
          </a:extLst>
        </xdr:cNvPr>
        <xdr:cNvPicPr>
          <a:picLocks noChangeAspect="1"/>
        </xdr:cNvPicPr>
      </xdr:nvPicPr>
      <xdr:blipFill>
        <a:blip xmlns:r="http://schemas.openxmlformats.org/officeDocument/2006/relationships" r:embed="rId475"/>
        <a:stretch>
          <a:fillRect/>
        </a:stretch>
      </xdr:blipFill>
      <xdr:spPr>
        <a:xfrm>
          <a:off x="1143000" y="3031617000"/>
          <a:ext cx="7419048" cy="2133333"/>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16038</xdr:row>
      <xdr:rowOff>0</xdr:rowOff>
    </xdr:from>
    <xdr:to>
      <xdr:col>37</xdr:col>
      <xdr:colOff>170690</xdr:colOff>
      <xdr:row>16061</xdr:row>
      <xdr:rowOff>142309</xdr:rowOff>
    </xdr:to>
    <xdr:pic>
      <xdr:nvPicPr>
        <xdr:cNvPr id="11301" name="Picture 11300">
          <a:extLst>
            <a:ext uri="{FF2B5EF4-FFF2-40B4-BE49-F238E27FC236}">
              <a16:creationId xmlns:a16="http://schemas.microsoft.com/office/drawing/2014/main" id="{605204D9-8190-7A38-B155-5D7DD40F5139}"/>
            </a:ext>
          </a:extLst>
        </xdr:cNvPr>
        <xdr:cNvPicPr>
          <a:picLocks noChangeAspect="1"/>
        </xdr:cNvPicPr>
      </xdr:nvPicPr>
      <xdr:blipFill>
        <a:blip xmlns:r="http://schemas.openxmlformats.org/officeDocument/2006/relationships" r:embed="rId476"/>
        <a:stretch>
          <a:fillRect/>
        </a:stretch>
      </xdr:blipFill>
      <xdr:spPr>
        <a:xfrm>
          <a:off x="1143000" y="3037713000"/>
          <a:ext cx="6076190" cy="4523809"/>
        </a:xfrm>
        <a:prstGeom prst="rect">
          <a:avLst/>
        </a:prstGeom>
        <a:effectLst>
          <a:outerShdw blurRad="63500" algn="ctr" rotWithShape="0">
            <a:srgbClr val="000000">
              <a:alpha val="95000"/>
            </a:srgbClr>
          </a:outerShdw>
        </a:effectLst>
      </xdr:spPr>
    </xdr:pic>
    <xdr:clientData/>
  </xdr:twoCellAnchor>
  <xdr:twoCellAnchor editAs="oneCell">
    <xdr:from>
      <xdr:col>39</xdr:col>
      <xdr:colOff>0</xdr:colOff>
      <xdr:row>16038</xdr:row>
      <xdr:rowOff>0</xdr:rowOff>
    </xdr:from>
    <xdr:to>
      <xdr:col>97</xdr:col>
      <xdr:colOff>151000</xdr:colOff>
      <xdr:row>16065</xdr:row>
      <xdr:rowOff>46976</xdr:rowOff>
    </xdr:to>
    <xdr:pic>
      <xdr:nvPicPr>
        <xdr:cNvPr id="11306" name="Picture 11305">
          <a:extLst>
            <a:ext uri="{FF2B5EF4-FFF2-40B4-BE49-F238E27FC236}">
              <a16:creationId xmlns:a16="http://schemas.microsoft.com/office/drawing/2014/main" id="{7794AA19-2EFE-E299-8AA6-F9E3FE94C34C}"/>
            </a:ext>
          </a:extLst>
        </xdr:cNvPr>
        <xdr:cNvPicPr>
          <a:picLocks noChangeAspect="1"/>
        </xdr:cNvPicPr>
      </xdr:nvPicPr>
      <xdr:blipFill>
        <a:blip xmlns:r="http://schemas.openxmlformats.org/officeDocument/2006/relationships" r:embed="rId477"/>
        <a:stretch>
          <a:fillRect/>
        </a:stretch>
      </xdr:blipFill>
      <xdr:spPr>
        <a:xfrm>
          <a:off x="7429500" y="3037713000"/>
          <a:ext cx="11200000" cy="5190476"/>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15984</xdr:row>
      <xdr:rowOff>0</xdr:rowOff>
    </xdr:from>
    <xdr:to>
      <xdr:col>53</xdr:col>
      <xdr:colOff>75071</xdr:colOff>
      <xdr:row>16024</xdr:row>
      <xdr:rowOff>151428</xdr:rowOff>
    </xdr:to>
    <xdr:pic>
      <xdr:nvPicPr>
        <xdr:cNvPr id="11307" name="Picture 11306">
          <a:extLst>
            <a:ext uri="{FF2B5EF4-FFF2-40B4-BE49-F238E27FC236}">
              <a16:creationId xmlns:a16="http://schemas.microsoft.com/office/drawing/2014/main" id="{BA8BC633-F06F-EC9E-8D28-36758F701EF8}"/>
            </a:ext>
          </a:extLst>
        </xdr:cNvPr>
        <xdr:cNvPicPr>
          <a:picLocks noChangeAspect="1"/>
        </xdr:cNvPicPr>
      </xdr:nvPicPr>
      <xdr:blipFill>
        <a:blip xmlns:r="http://schemas.openxmlformats.org/officeDocument/2006/relationships" r:embed="rId478"/>
        <a:stretch>
          <a:fillRect/>
        </a:stretch>
      </xdr:blipFill>
      <xdr:spPr>
        <a:xfrm>
          <a:off x="1143000" y="3036951000"/>
          <a:ext cx="9028571" cy="7771428"/>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15957</xdr:row>
      <xdr:rowOff>0</xdr:rowOff>
    </xdr:from>
    <xdr:to>
      <xdr:col>44</xdr:col>
      <xdr:colOff>8619</xdr:colOff>
      <xdr:row>15980</xdr:row>
      <xdr:rowOff>170881</xdr:rowOff>
    </xdr:to>
    <xdr:pic>
      <xdr:nvPicPr>
        <xdr:cNvPr id="11308" name="Picture 11307">
          <a:extLst>
            <a:ext uri="{FF2B5EF4-FFF2-40B4-BE49-F238E27FC236}">
              <a16:creationId xmlns:a16="http://schemas.microsoft.com/office/drawing/2014/main" id="{24FDC239-134C-7B77-FA02-26B5CBBF0B3B}"/>
            </a:ext>
          </a:extLst>
        </xdr:cNvPr>
        <xdr:cNvPicPr>
          <a:picLocks noChangeAspect="1"/>
        </xdr:cNvPicPr>
      </xdr:nvPicPr>
      <xdr:blipFill>
        <a:blip xmlns:r="http://schemas.openxmlformats.org/officeDocument/2006/relationships" r:embed="rId479"/>
        <a:stretch>
          <a:fillRect/>
        </a:stretch>
      </xdr:blipFill>
      <xdr:spPr>
        <a:xfrm>
          <a:off x="1143000" y="3052572000"/>
          <a:ext cx="7247619" cy="4552381"/>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16104</xdr:row>
      <xdr:rowOff>0</xdr:rowOff>
    </xdr:from>
    <xdr:to>
      <xdr:col>38</xdr:col>
      <xdr:colOff>56381</xdr:colOff>
      <xdr:row>16140</xdr:row>
      <xdr:rowOff>132476</xdr:rowOff>
    </xdr:to>
    <xdr:pic>
      <xdr:nvPicPr>
        <xdr:cNvPr id="11309" name="Picture 11308">
          <a:extLst>
            <a:ext uri="{FF2B5EF4-FFF2-40B4-BE49-F238E27FC236}">
              <a16:creationId xmlns:a16="http://schemas.microsoft.com/office/drawing/2014/main" id="{E6529FB5-C471-10F7-38D1-F47B12A85D50}"/>
            </a:ext>
          </a:extLst>
        </xdr:cNvPr>
        <xdr:cNvPicPr>
          <a:picLocks noChangeAspect="1"/>
        </xdr:cNvPicPr>
      </xdr:nvPicPr>
      <xdr:blipFill>
        <a:blip xmlns:r="http://schemas.openxmlformats.org/officeDocument/2006/relationships" r:embed="rId480"/>
        <a:stretch>
          <a:fillRect/>
        </a:stretch>
      </xdr:blipFill>
      <xdr:spPr>
        <a:xfrm>
          <a:off x="1143000" y="3058287000"/>
          <a:ext cx="6152381" cy="6990476"/>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16245</xdr:row>
      <xdr:rowOff>0</xdr:rowOff>
    </xdr:from>
    <xdr:to>
      <xdr:col>40</xdr:col>
      <xdr:colOff>84905</xdr:colOff>
      <xdr:row>16266</xdr:row>
      <xdr:rowOff>18548</xdr:rowOff>
    </xdr:to>
    <xdr:pic>
      <xdr:nvPicPr>
        <xdr:cNvPr id="11310" name="Picture 11309">
          <a:extLst>
            <a:ext uri="{FF2B5EF4-FFF2-40B4-BE49-F238E27FC236}">
              <a16:creationId xmlns:a16="http://schemas.microsoft.com/office/drawing/2014/main" id="{CCAF2BB8-CA7B-9E91-F360-7592FA19DB46}"/>
            </a:ext>
          </a:extLst>
        </xdr:cNvPr>
        <xdr:cNvPicPr>
          <a:picLocks noChangeAspect="1"/>
        </xdr:cNvPicPr>
      </xdr:nvPicPr>
      <xdr:blipFill>
        <a:blip xmlns:r="http://schemas.openxmlformats.org/officeDocument/2006/relationships" r:embed="rId481"/>
        <a:stretch>
          <a:fillRect/>
        </a:stretch>
      </xdr:blipFill>
      <xdr:spPr>
        <a:xfrm>
          <a:off x="1143000" y="3085147500"/>
          <a:ext cx="6561905" cy="4019048"/>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16326</xdr:row>
      <xdr:rowOff>0</xdr:rowOff>
    </xdr:from>
    <xdr:to>
      <xdr:col>44</xdr:col>
      <xdr:colOff>180048</xdr:colOff>
      <xdr:row>16337</xdr:row>
      <xdr:rowOff>66405</xdr:rowOff>
    </xdr:to>
    <xdr:pic>
      <xdr:nvPicPr>
        <xdr:cNvPr id="11311" name="Picture 11310">
          <a:extLst>
            <a:ext uri="{FF2B5EF4-FFF2-40B4-BE49-F238E27FC236}">
              <a16:creationId xmlns:a16="http://schemas.microsoft.com/office/drawing/2014/main" id="{01890D8C-D3B3-8D0B-A340-9C6A5B6FAEE9}"/>
            </a:ext>
          </a:extLst>
        </xdr:cNvPr>
        <xdr:cNvPicPr>
          <a:picLocks noChangeAspect="1"/>
        </xdr:cNvPicPr>
      </xdr:nvPicPr>
      <xdr:blipFill>
        <a:blip xmlns:r="http://schemas.openxmlformats.org/officeDocument/2006/relationships" r:embed="rId482"/>
        <a:stretch>
          <a:fillRect/>
        </a:stretch>
      </xdr:blipFill>
      <xdr:spPr>
        <a:xfrm>
          <a:off x="1143000" y="3100578000"/>
          <a:ext cx="7419048" cy="2161905"/>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15744</xdr:row>
      <xdr:rowOff>0</xdr:rowOff>
    </xdr:from>
    <xdr:to>
      <xdr:col>45</xdr:col>
      <xdr:colOff>56214</xdr:colOff>
      <xdr:row>15756</xdr:row>
      <xdr:rowOff>133048</xdr:rowOff>
    </xdr:to>
    <xdr:pic>
      <xdr:nvPicPr>
        <xdr:cNvPr id="11312" name="Picture 11311">
          <a:extLst>
            <a:ext uri="{FF2B5EF4-FFF2-40B4-BE49-F238E27FC236}">
              <a16:creationId xmlns:a16="http://schemas.microsoft.com/office/drawing/2014/main" id="{6350A3AA-95BD-06E2-0E47-91A5B082A144}"/>
            </a:ext>
          </a:extLst>
        </xdr:cNvPr>
        <xdr:cNvPicPr>
          <a:picLocks noChangeAspect="1"/>
        </xdr:cNvPicPr>
      </xdr:nvPicPr>
      <xdr:blipFill>
        <a:blip xmlns:r="http://schemas.openxmlformats.org/officeDocument/2006/relationships" r:embed="rId483"/>
        <a:stretch>
          <a:fillRect/>
        </a:stretch>
      </xdr:blipFill>
      <xdr:spPr>
        <a:xfrm>
          <a:off x="1143000" y="2999232000"/>
          <a:ext cx="7485714" cy="2419048"/>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16399</xdr:row>
      <xdr:rowOff>0</xdr:rowOff>
    </xdr:from>
    <xdr:to>
      <xdr:col>38</xdr:col>
      <xdr:colOff>142095</xdr:colOff>
      <xdr:row>16419</xdr:row>
      <xdr:rowOff>9048</xdr:rowOff>
    </xdr:to>
    <xdr:pic>
      <xdr:nvPicPr>
        <xdr:cNvPr id="11313" name="Picture 11312">
          <a:extLst>
            <a:ext uri="{FF2B5EF4-FFF2-40B4-BE49-F238E27FC236}">
              <a16:creationId xmlns:a16="http://schemas.microsoft.com/office/drawing/2014/main" id="{7EDE1772-B453-F8DF-0996-749828C714A4}"/>
            </a:ext>
          </a:extLst>
        </xdr:cNvPr>
        <xdr:cNvPicPr>
          <a:picLocks noChangeAspect="1"/>
        </xdr:cNvPicPr>
      </xdr:nvPicPr>
      <xdr:blipFill>
        <a:blip xmlns:r="http://schemas.openxmlformats.org/officeDocument/2006/relationships" r:embed="rId484"/>
        <a:stretch>
          <a:fillRect/>
        </a:stretch>
      </xdr:blipFill>
      <xdr:spPr>
        <a:xfrm>
          <a:off x="1143000" y="3110674500"/>
          <a:ext cx="6238095" cy="3819048"/>
        </a:xfrm>
        <a:prstGeom prst="rect">
          <a:avLst/>
        </a:prstGeom>
        <a:effectLst>
          <a:outerShdw blurRad="63500" algn="ctr" rotWithShape="0">
            <a:srgbClr val="000000">
              <a:alpha val="95000"/>
            </a:srgbClr>
          </a:outerShdw>
        </a:effectLst>
      </xdr:spPr>
    </xdr:pic>
    <xdr:clientData/>
  </xdr:twoCellAnchor>
  <xdr:twoCellAnchor editAs="oneCell">
    <xdr:from>
      <xdr:col>35</xdr:col>
      <xdr:colOff>0</xdr:colOff>
      <xdr:row>16352</xdr:row>
      <xdr:rowOff>0</xdr:rowOff>
    </xdr:from>
    <xdr:to>
      <xdr:col>82</xdr:col>
      <xdr:colOff>17928</xdr:colOff>
      <xdr:row>16358</xdr:row>
      <xdr:rowOff>171286</xdr:rowOff>
    </xdr:to>
    <xdr:pic>
      <xdr:nvPicPr>
        <xdr:cNvPr id="11314" name="Picture 11313">
          <a:extLst>
            <a:ext uri="{FF2B5EF4-FFF2-40B4-BE49-F238E27FC236}">
              <a16:creationId xmlns:a16="http://schemas.microsoft.com/office/drawing/2014/main" id="{A67BDCFE-A8F0-77A7-6896-5352967AA966}"/>
            </a:ext>
          </a:extLst>
        </xdr:cNvPr>
        <xdr:cNvPicPr>
          <a:picLocks noChangeAspect="1"/>
        </xdr:cNvPicPr>
      </xdr:nvPicPr>
      <xdr:blipFill>
        <a:blip xmlns:r="http://schemas.openxmlformats.org/officeDocument/2006/relationships" r:embed="rId485"/>
        <a:stretch>
          <a:fillRect/>
        </a:stretch>
      </xdr:blipFill>
      <xdr:spPr>
        <a:xfrm>
          <a:off x="6667500" y="3108769500"/>
          <a:ext cx="8971428" cy="1314286"/>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16381</xdr:row>
      <xdr:rowOff>0</xdr:rowOff>
    </xdr:from>
    <xdr:to>
      <xdr:col>44</xdr:col>
      <xdr:colOff>141952</xdr:colOff>
      <xdr:row>16392</xdr:row>
      <xdr:rowOff>104500</xdr:rowOff>
    </xdr:to>
    <xdr:pic>
      <xdr:nvPicPr>
        <xdr:cNvPr id="11315" name="Picture 11314">
          <a:extLst>
            <a:ext uri="{FF2B5EF4-FFF2-40B4-BE49-F238E27FC236}">
              <a16:creationId xmlns:a16="http://schemas.microsoft.com/office/drawing/2014/main" id="{FCC1C5C5-9F9B-442B-EE61-473B0F3C9EF5}"/>
            </a:ext>
          </a:extLst>
        </xdr:cNvPr>
        <xdr:cNvPicPr>
          <a:picLocks noChangeAspect="1"/>
        </xdr:cNvPicPr>
      </xdr:nvPicPr>
      <xdr:blipFill>
        <a:blip xmlns:r="http://schemas.openxmlformats.org/officeDocument/2006/relationships" r:embed="rId486"/>
        <a:stretch>
          <a:fillRect/>
        </a:stretch>
      </xdr:blipFill>
      <xdr:spPr>
        <a:xfrm>
          <a:off x="1143000" y="3123438000"/>
          <a:ext cx="7380952" cy="2200000"/>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16420</xdr:row>
      <xdr:rowOff>0</xdr:rowOff>
    </xdr:from>
    <xdr:to>
      <xdr:col>46</xdr:col>
      <xdr:colOff>189524</xdr:colOff>
      <xdr:row>16449</xdr:row>
      <xdr:rowOff>132643</xdr:rowOff>
    </xdr:to>
    <xdr:pic>
      <xdr:nvPicPr>
        <xdr:cNvPr id="11316" name="Picture 11315">
          <a:extLst>
            <a:ext uri="{FF2B5EF4-FFF2-40B4-BE49-F238E27FC236}">
              <a16:creationId xmlns:a16="http://schemas.microsoft.com/office/drawing/2014/main" id="{5E97351A-432B-7A53-F2BB-91BDE2A359A2}"/>
            </a:ext>
          </a:extLst>
        </xdr:cNvPr>
        <xdr:cNvPicPr>
          <a:picLocks noChangeAspect="1"/>
        </xdr:cNvPicPr>
      </xdr:nvPicPr>
      <xdr:blipFill>
        <a:blip xmlns:r="http://schemas.openxmlformats.org/officeDocument/2006/relationships" r:embed="rId487"/>
        <a:stretch>
          <a:fillRect/>
        </a:stretch>
      </xdr:blipFill>
      <xdr:spPr>
        <a:xfrm>
          <a:off x="1143000" y="3128010000"/>
          <a:ext cx="7809524" cy="5657143"/>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16467</xdr:row>
      <xdr:rowOff>0</xdr:rowOff>
    </xdr:from>
    <xdr:to>
      <xdr:col>35</xdr:col>
      <xdr:colOff>189786</xdr:colOff>
      <xdr:row>16479</xdr:row>
      <xdr:rowOff>123524</xdr:rowOff>
    </xdr:to>
    <xdr:pic>
      <xdr:nvPicPr>
        <xdr:cNvPr id="11317" name="Picture 11316">
          <a:extLst>
            <a:ext uri="{FF2B5EF4-FFF2-40B4-BE49-F238E27FC236}">
              <a16:creationId xmlns:a16="http://schemas.microsoft.com/office/drawing/2014/main" id="{4A4A6BF2-0A13-0EBD-CAFF-0CDE774C376A}"/>
            </a:ext>
          </a:extLst>
        </xdr:cNvPr>
        <xdr:cNvPicPr>
          <a:picLocks noChangeAspect="1"/>
        </xdr:cNvPicPr>
      </xdr:nvPicPr>
      <xdr:blipFill>
        <a:blip xmlns:r="http://schemas.openxmlformats.org/officeDocument/2006/relationships" r:embed="rId488"/>
        <a:stretch>
          <a:fillRect/>
        </a:stretch>
      </xdr:blipFill>
      <xdr:spPr>
        <a:xfrm>
          <a:off x="1143000" y="3130677000"/>
          <a:ext cx="5714286" cy="2409524"/>
        </a:xfrm>
        <a:prstGeom prst="rect">
          <a:avLst/>
        </a:prstGeom>
        <a:effectLst>
          <a:outerShdw blurRad="63500" algn="ctr" rotWithShape="0">
            <a:srgbClr val="000000">
              <a:alpha val="95000"/>
            </a:srgbClr>
          </a:outerShdw>
        </a:effectLst>
      </xdr:spPr>
    </xdr:pic>
    <xdr:clientData/>
  </xdr:twoCellAnchor>
  <xdr:twoCellAnchor>
    <xdr:from>
      <xdr:col>6</xdr:col>
      <xdr:colOff>0</xdr:colOff>
      <xdr:row>16481</xdr:row>
      <xdr:rowOff>0</xdr:rowOff>
    </xdr:from>
    <xdr:to>
      <xdr:col>65</xdr:col>
      <xdr:colOff>55738</xdr:colOff>
      <xdr:row>16507</xdr:row>
      <xdr:rowOff>47000</xdr:rowOff>
    </xdr:to>
    <xdr:grpSp>
      <xdr:nvGrpSpPr>
        <xdr:cNvPr id="11320" name="Group 11319">
          <a:extLst>
            <a:ext uri="{FF2B5EF4-FFF2-40B4-BE49-F238E27FC236}">
              <a16:creationId xmlns:a16="http://schemas.microsoft.com/office/drawing/2014/main" id="{F1BA68AD-9DC3-63AE-0D07-2C9638D2E092}"/>
            </a:ext>
          </a:extLst>
        </xdr:cNvPr>
        <xdr:cNvGrpSpPr/>
      </xdr:nvGrpSpPr>
      <xdr:grpSpPr>
        <a:xfrm>
          <a:off x="1143000" y="3139630500"/>
          <a:ext cx="11295238" cy="5000000"/>
          <a:chOff x="1143000" y="3138678000"/>
          <a:chExt cx="11295238" cy="5000000"/>
        </a:xfrm>
      </xdr:grpSpPr>
      <xdr:pic>
        <xdr:nvPicPr>
          <xdr:cNvPr id="11318" name="Picture 11317">
            <a:extLst>
              <a:ext uri="{FF2B5EF4-FFF2-40B4-BE49-F238E27FC236}">
                <a16:creationId xmlns:a16="http://schemas.microsoft.com/office/drawing/2014/main" id="{2696B726-3E3F-42EC-579E-7458D72B5590}"/>
              </a:ext>
            </a:extLst>
          </xdr:cNvPr>
          <xdr:cNvPicPr>
            <a:picLocks noChangeAspect="1"/>
          </xdr:cNvPicPr>
        </xdr:nvPicPr>
        <xdr:blipFill>
          <a:blip xmlns:r="http://schemas.openxmlformats.org/officeDocument/2006/relationships" r:embed="rId489"/>
          <a:stretch>
            <a:fillRect/>
          </a:stretch>
        </xdr:blipFill>
        <xdr:spPr>
          <a:xfrm>
            <a:off x="1143000" y="3138678000"/>
            <a:ext cx="11295238" cy="5000000"/>
          </a:xfrm>
          <a:prstGeom prst="rect">
            <a:avLst/>
          </a:prstGeom>
          <a:effectLst>
            <a:outerShdw blurRad="63500" algn="ctr" rotWithShape="0">
              <a:srgbClr val="000000">
                <a:alpha val="95000"/>
              </a:srgbClr>
            </a:outerShdw>
          </a:effectLst>
        </xdr:spPr>
      </xdr:pic>
      <xdr:sp macro="" textlink="">
        <xdr:nvSpPr>
          <xdr:cNvPr id="11319" name="Rectangle 11318">
            <a:extLst>
              <a:ext uri="{FF2B5EF4-FFF2-40B4-BE49-F238E27FC236}">
                <a16:creationId xmlns:a16="http://schemas.microsoft.com/office/drawing/2014/main" id="{98F340D8-F395-4E47-92C9-417320569018}"/>
              </a:ext>
            </a:extLst>
          </xdr:cNvPr>
          <xdr:cNvSpPr/>
        </xdr:nvSpPr>
        <xdr:spPr>
          <a:xfrm>
            <a:off x="7732058" y="3142028558"/>
            <a:ext cx="1299883" cy="997323"/>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6</xdr:col>
      <xdr:colOff>0</xdr:colOff>
      <xdr:row>16514</xdr:row>
      <xdr:rowOff>0</xdr:rowOff>
    </xdr:from>
    <xdr:to>
      <xdr:col>39</xdr:col>
      <xdr:colOff>189690</xdr:colOff>
      <xdr:row>16522</xdr:row>
      <xdr:rowOff>66476</xdr:rowOff>
    </xdr:to>
    <xdr:pic>
      <xdr:nvPicPr>
        <xdr:cNvPr id="11321" name="Picture 11320">
          <a:extLst>
            <a:ext uri="{FF2B5EF4-FFF2-40B4-BE49-F238E27FC236}">
              <a16:creationId xmlns:a16="http://schemas.microsoft.com/office/drawing/2014/main" id="{F3C16444-A0D0-862B-3365-6BA05140B479}"/>
            </a:ext>
          </a:extLst>
        </xdr:cNvPr>
        <xdr:cNvPicPr>
          <a:picLocks noChangeAspect="1"/>
        </xdr:cNvPicPr>
      </xdr:nvPicPr>
      <xdr:blipFill>
        <a:blip xmlns:r="http://schemas.openxmlformats.org/officeDocument/2006/relationships" r:embed="rId490"/>
        <a:stretch>
          <a:fillRect/>
        </a:stretch>
      </xdr:blipFill>
      <xdr:spPr>
        <a:xfrm>
          <a:off x="1143000" y="3144964500"/>
          <a:ext cx="6476190" cy="1590476"/>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16570</xdr:row>
      <xdr:rowOff>0</xdr:rowOff>
    </xdr:from>
    <xdr:to>
      <xdr:col>39</xdr:col>
      <xdr:colOff>170643</xdr:colOff>
      <xdr:row>16580</xdr:row>
      <xdr:rowOff>18810</xdr:rowOff>
    </xdr:to>
    <xdr:pic>
      <xdr:nvPicPr>
        <xdr:cNvPr id="11322" name="Picture 11321">
          <a:extLst>
            <a:ext uri="{FF2B5EF4-FFF2-40B4-BE49-F238E27FC236}">
              <a16:creationId xmlns:a16="http://schemas.microsoft.com/office/drawing/2014/main" id="{25346037-41EB-7476-C1AF-0B37A759792B}"/>
            </a:ext>
          </a:extLst>
        </xdr:cNvPr>
        <xdr:cNvPicPr>
          <a:picLocks noChangeAspect="1"/>
        </xdr:cNvPicPr>
      </xdr:nvPicPr>
      <xdr:blipFill>
        <a:blip xmlns:r="http://schemas.openxmlformats.org/officeDocument/2006/relationships" r:embed="rId491"/>
        <a:stretch>
          <a:fillRect/>
        </a:stretch>
      </xdr:blipFill>
      <xdr:spPr>
        <a:xfrm>
          <a:off x="1143000" y="3149536500"/>
          <a:ext cx="6457143" cy="1923810"/>
        </a:xfrm>
        <a:prstGeom prst="rect">
          <a:avLst/>
        </a:prstGeom>
        <a:effectLst>
          <a:outerShdw blurRad="63500" algn="ctr" rotWithShape="0">
            <a:srgbClr val="000000">
              <a:alpha val="95000"/>
            </a:srgbClr>
          </a:outerShdw>
        </a:effectLst>
      </xdr:spPr>
    </xdr:pic>
    <xdr:clientData/>
  </xdr:twoCellAnchor>
  <xdr:twoCellAnchor editAs="oneCell">
    <xdr:from>
      <xdr:col>35</xdr:col>
      <xdr:colOff>0</xdr:colOff>
      <xdr:row>16523</xdr:row>
      <xdr:rowOff>0</xdr:rowOff>
    </xdr:from>
    <xdr:to>
      <xdr:col>77</xdr:col>
      <xdr:colOff>18048</xdr:colOff>
      <xdr:row>16528</xdr:row>
      <xdr:rowOff>123690</xdr:rowOff>
    </xdr:to>
    <xdr:pic>
      <xdr:nvPicPr>
        <xdr:cNvPr id="11325" name="Picture 11324">
          <a:extLst>
            <a:ext uri="{FF2B5EF4-FFF2-40B4-BE49-F238E27FC236}">
              <a16:creationId xmlns:a16="http://schemas.microsoft.com/office/drawing/2014/main" id="{847A1EC1-4EE7-4E63-A5F5-522F974EAC4A}"/>
            </a:ext>
          </a:extLst>
        </xdr:cNvPr>
        <xdr:cNvPicPr>
          <a:picLocks noChangeAspect="1"/>
        </xdr:cNvPicPr>
      </xdr:nvPicPr>
      <xdr:blipFill>
        <a:blip xmlns:r="http://schemas.openxmlformats.org/officeDocument/2006/relationships" r:embed="rId492"/>
        <a:stretch>
          <a:fillRect/>
        </a:stretch>
      </xdr:blipFill>
      <xdr:spPr>
        <a:xfrm>
          <a:off x="6667500" y="3146679000"/>
          <a:ext cx="8019048" cy="1076190"/>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16552</xdr:row>
      <xdr:rowOff>0</xdr:rowOff>
    </xdr:from>
    <xdr:to>
      <xdr:col>35</xdr:col>
      <xdr:colOff>8833</xdr:colOff>
      <xdr:row>16563</xdr:row>
      <xdr:rowOff>123548</xdr:rowOff>
    </xdr:to>
    <xdr:pic>
      <xdr:nvPicPr>
        <xdr:cNvPr id="11326" name="Picture 11325">
          <a:extLst>
            <a:ext uri="{FF2B5EF4-FFF2-40B4-BE49-F238E27FC236}">
              <a16:creationId xmlns:a16="http://schemas.microsoft.com/office/drawing/2014/main" id="{45E4EA36-6E18-D8F7-7357-590789D2B5D9}"/>
            </a:ext>
          </a:extLst>
        </xdr:cNvPr>
        <xdr:cNvPicPr>
          <a:picLocks noChangeAspect="1"/>
        </xdr:cNvPicPr>
      </xdr:nvPicPr>
      <xdr:blipFill>
        <a:blip xmlns:r="http://schemas.openxmlformats.org/officeDocument/2006/relationships" r:embed="rId493"/>
        <a:stretch>
          <a:fillRect/>
        </a:stretch>
      </xdr:blipFill>
      <xdr:spPr>
        <a:xfrm>
          <a:off x="1143000" y="3165348000"/>
          <a:ext cx="5533333" cy="2219048"/>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16591</xdr:row>
      <xdr:rowOff>0</xdr:rowOff>
    </xdr:from>
    <xdr:to>
      <xdr:col>39</xdr:col>
      <xdr:colOff>18262</xdr:colOff>
      <xdr:row>16612</xdr:row>
      <xdr:rowOff>18548</xdr:rowOff>
    </xdr:to>
    <xdr:pic>
      <xdr:nvPicPr>
        <xdr:cNvPr id="11327" name="Picture 11326">
          <a:extLst>
            <a:ext uri="{FF2B5EF4-FFF2-40B4-BE49-F238E27FC236}">
              <a16:creationId xmlns:a16="http://schemas.microsoft.com/office/drawing/2014/main" id="{B46824BC-A049-8AAA-1A77-4577E518D3A7}"/>
            </a:ext>
          </a:extLst>
        </xdr:cNvPr>
        <xdr:cNvPicPr>
          <a:picLocks noChangeAspect="1"/>
        </xdr:cNvPicPr>
      </xdr:nvPicPr>
      <xdr:blipFill>
        <a:blip xmlns:r="http://schemas.openxmlformats.org/officeDocument/2006/relationships" r:embed="rId494"/>
        <a:stretch>
          <a:fillRect/>
        </a:stretch>
      </xdr:blipFill>
      <xdr:spPr>
        <a:xfrm>
          <a:off x="1143000" y="3167443500"/>
          <a:ext cx="6304762" cy="4019048"/>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16581</xdr:row>
      <xdr:rowOff>0</xdr:rowOff>
    </xdr:from>
    <xdr:to>
      <xdr:col>34</xdr:col>
      <xdr:colOff>161238</xdr:colOff>
      <xdr:row>16590</xdr:row>
      <xdr:rowOff>161690</xdr:rowOff>
    </xdr:to>
    <xdr:pic>
      <xdr:nvPicPr>
        <xdr:cNvPr id="648" name="Picture 647">
          <a:extLst>
            <a:ext uri="{FF2B5EF4-FFF2-40B4-BE49-F238E27FC236}">
              <a16:creationId xmlns:a16="http://schemas.microsoft.com/office/drawing/2014/main" id="{EA0F4BF7-D5B0-058F-BFB2-598F49EEE7D2}"/>
            </a:ext>
          </a:extLst>
        </xdr:cNvPr>
        <xdr:cNvPicPr>
          <a:picLocks noChangeAspect="1"/>
        </xdr:cNvPicPr>
      </xdr:nvPicPr>
      <xdr:blipFill>
        <a:blip xmlns:r="http://schemas.openxmlformats.org/officeDocument/2006/relationships" r:embed="rId495"/>
        <a:stretch>
          <a:fillRect/>
        </a:stretch>
      </xdr:blipFill>
      <xdr:spPr>
        <a:xfrm>
          <a:off x="1143000" y="3171634500"/>
          <a:ext cx="5495238" cy="1876190"/>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16783</xdr:row>
      <xdr:rowOff>0</xdr:rowOff>
    </xdr:from>
    <xdr:to>
      <xdr:col>39</xdr:col>
      <xdr:colOff>142071</xdr:colOff>
      <xdr:row>16792</xdr:row>
      <xdr:rowOff>133119</xdr:rowOff>
    </xdr:to>
    <xdr:pic>
      <xdr:nvPicPr>
        <xdr:cNvPr id="653" name="Picture 652">
          <a:extLst>
            <a:ext uri="{FF2B5EF4-FFF2-40B4-BE49-F238E27FC236}">
              <a16:creationId xmlns:a16="http://schemas.microsoft.com/office/drawing/2014/main" id="{208C563A-2558-D188-D92C-AFF53E36CCB5}"/>
            </a:ext>
          </a:extLst>
        </xdr:cNvPr>
        <xdr:cNvPicPr>
          <a:picLocks noChangeAspect="1"/>
        </xdr:cNvPicPr>
      </xdr:nvPicPr>
      <xdr:blipFill>
        <a:blip xmlns:r="http://schemas.openxmlformats.org/officeDocument/2006/relationships" r:embed="rId496"/>
        <a:stretch>
          <a:fillRect/>
        </a:stretch>
      </xdr:blipFill>
      <xdr:spPr>
        <a:xfrm>
          <a:off x="1143000" y="3173349000"/>
          <a:ext cx="6428571" cy="1847619"/>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16793</xdr:row>
      <xdr:rowOff>0</xdr:rowOff>
    </xdr:from>
    <xdr:to>
      <xdr:col>35</xdr:col>
      <xdr:colOff>8833</xdr:colOff>
      <xdr:row>16804</xdr:row>
      <xdr:rowOff>142595</xdr:rowOff>
    </xdr:to>
    <xdr:pic>
      <xdr:nvPicPr>
        <xdr:cNvPr id="656" name="Picture 655">
          <a:extLst>
            <a:ext uri="{FF2B5EF4-FFF2-40B4-BE49-F238E27FC236}">
              <a16:creationId xmlns:a16="http://schemas.microsoft.com/office/drawing/2014/main" id="{B5440384-F910-BC56-3894-55B15CC507A0}"/>
            </a:ext>
          </a:extLst>
        </xdr:cNvPr>
        <xdr:cNvPicPr>
          <a:picLocks noChangeAspect="1"/>
        </xdr:cNvPicPr>
      </xdr:nvPicPr>
      <xdr:blipFill>
        <a:blip xmlns:r="http://schemas.openxmlformats.org/officeDocument/2006/relationships" r:embed="rId497"/>
        <a:stretch>
          <a:fillRect/>
        </a:stretch>
      </xdr:blipFill>
      <xdr:spPr>
        <a:xfrm>
          <a:off x="1143000" y="3175254000"/>
          <a:ext cx="5533333" cy="2238095"/>
        </a:xfrm>
        <a:prstGeom prst="rect">
          <a:avLst/>
        </a:prstGeom>
        <a:effectLst>
          <a:outerShdw blurRad="63500" algn="ctr" rotWithShape="0">
            <a:srgbClr val="000000">
              <a:alpha val="95000"/>
            </a:srgbClr>
          </a:outerShdw>
        </a:effectLst>
      </xdr:spPr>
    </xdr:pic>
    <xdr:clientData/>
  </xdr:twoCellAnchor>
  <xdr:twoCellAnchor editAs="oneCell">
    <xdr:from>
      <xdr:col>35</xdr:col>
      <xdr:colOff>0</xdr:colOff>
      <xdr:row>16805</xdr:row>
      <xdr:rowOff>0</xdr:rowOff>
    </xdr:from>
    <xdr:to>
      <xdr:col>74</xdr:col>
      <xdr:colOff>113357</xdr:colOff>
      <xdr:row>16811</xdr:row>
      <xdr:rowOff>161762</xdr:rowOff>
    </xdr:to>
    <xdr:pic>
      <xdr:nvPicPr>
        <xdr:cNvPr id="666" name="Picture 665">
          <a:extLst>
            <a:ext uri="{FF2B5EF4-FFF2-40B4-BE49-F238E27FC236}">
              <a16:creationId xmlns:a16="http://schemas.microsoft.com/office/drawing/2014/main" id="{9BCD4D72-2DDA-B3B1-E77A-0F204C7F8E4A}"/>
            </a:ext>
          </a:extLst>
        </xdr:cNvPr>
        <xdr:cNvPicPr>
          <a:picLocks noChangeAspect="1"/>
        </xdr:cNvPicPr>
      </xdr:nvPicPr>
      <xdr:blipFill>
        <a:blip xmlns:r="http://schemas.openxmlformats.org/officeDocument/2006/relationships" r:embed="rId498"/>
        <a:stretch>
          <a:fillRect/>
        </a:stretch>
      </xdr:blipFill>
      <xdr:spPr>
        <a:xfrm>
          <a:off x="6667500" y="3177540000"/>
          <a:ext cx="7542857" cy="1304762"/>
        </a:xfrm>
        <a:prstGeom prst="rect">
          <a:avLst/>
        </a:prstGeom>
        <a:effectLst>
          <a:outerShdw blurRad="63500" algn="ctr" rotWithShape="0">
            <a:srgbClr val="000000">
              <a:alpha val="95000"/>
            </a:srgbClr>
          </a:outerShdw>
        </a:effectLst>
      </xdr:spPr>
    </xdr:pic>
    <xdr:clientData/>
  </xdr:twoCellAnchor>
  <xdr:twoCellAnchor editAs="oneCell">
    <xdr:from>
      <xdr:col>42</xdr:col>
      <xdr:colOff>0</xdr:colOff>
      <xdr:row>16581</xdr:row>
      <xdr:rowOff>0</xdr:rowOff>
    </xdr:from>
    <xdr:to>
      <xdr:col>101</xdr:col>
      <xdr:colOff>55738</xdr:colOff>
      <xdr:row>16606</xdr:row>
      <xdr:rowOff>85119</xdr:rowOff>
    </xdr:to>
    <xdr:pic>
      <xdr:nvPicPr>
        <xdr:cNvPr id="671" name="Picture 670">
          <a:extLst>
            <a:ext uri="{FF2B5EF4-FFF2-40B4-BE49-F238E27FC236}">
              <a16:creationId xmlns:a16="http://schemas.microsoft.com/office/drawing/2014/main" id="{C5814AA1-93BF-DB9B-A126-BC2A1F759823}"/>
            </a:ext>
          </a:extLst>
        </xdr:cNvPr>
        <xdr:cNvPicPr>
          <a:picLocks noChangeAspect="1"/>
        </xdr:cNvPicPr>
      </xdr:nvPicPr>
      <xdr:blipFill>
        <a:blip xmlns:r="http://schemas.openxmlformats.org/officeDocument/2006/relationships" r:embed="rId499"/>
        <a:stretch>
          <a:fillRect/>
        </a:stretch>
      </xdr:blipFill>
      <xdr:spPr>
        <a:xfrm>
          <a:off x="8001000" y="3165919500"/>
          <a:ext cx="11295238" cy="4847619"/>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16834</xdr:row>
      <xdr:rowOff>0</xdr:rowOff>
    </xdr:from>
    <xdr:to>
      <xdr:col>44</xdr:col>
      <xdr:colOff>65762</xdr:colOff>
      <xdr:row>16875</xdr:row>
      <xdr:rowOff>37119</xdr:rowOff>
    </xdr:to>
    <xdr:pic>
      <xdr:nvPicPr>
        <xdr:cNvPr id="672" name="Picture 671">
          <a:extLst>
            <a:ext uri="{FF2B5EF4-FFF2-40B4-BE49-F238E27FC236}">
              <a16:creationId xmlns:a16="http://schemas.microsoft.com/office/drawing/2014/main" id="{401E7D57-F383-AE9F-27C5-72035A17FEA3}"/>
            </a:ext>
          </a:extLst>
        </xdr:cNvPr>
        <xdr:cNvPicPr>
          <a:picLocks noChangeAspect="1"/>
        </xdr:cNvPicPr>
      </xdr:nvPicPr>
      <xdr:blipFill>
        <a:blip xmlns:r="http://schemas.openxmlformats.org/officeDocument/2006/relationships" r:embed="rId500"/>
        <a:stretch>
          <a:fillRect/>
        </a:stretch>
      </xdr:blipFill>
      <xdr:spPr>
        <a:xfrm>
          <a:off x="1143000" y="3183064500"/>
          <a:ext cx="7304762" cy="7847619"/>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16613</xdr:row>
      <xdr:rowOff>0</xdr:rowOff>
    </xdr:from>
    <xdr:to>
      <xdr:col>44</xdr:col>
      <xdr:colOff>141952</xdr:colOff>
      <xdr:row>16712</xdr:row>
      <xdr:rowOff>178595</xdr:rowOff>
    </xdr:to>
    <xdr:pic>
      <xdr:nvPicPr>
        <xdr:cNvPr id="676" name="Picture 675">
          <a:extLst>
            <a:ext uri="{FF2B5EF4-FFF2-40B4-BE49-F238E27FC236}">
              <a16:creationId xmlns:a16="http://schemas.microsoft.com/office/drawing/2014/main" id="{23E41E33-DA4A-3FAF-BC0D-32FCE78601A8}"/>
            </a:ext>
          </a:extLst>
        </xdr:cNvPr>
        <xdr:cNvPicPr>
          <a:picLocks noChangeAspect="1"/>
        </xdr:cNvPicPr>
      </xdr:nvPicPr>
      <xdr:blipFill>
        <a:blip xmlns:r="http://schemas.openxmlformats.org/officeDocument/2006/relationships" r:embed="rId501"/>
        <a:stretch>
          <a:fillRect/>
        </a:stretch>
      </xdr:blipFill>
      <xdr:spPr>
        <a:xfrm>
          <a:off x="1143000" y="3175444500"/>
          <a:ext cx="7380952" cy="19038095"/>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16906</xdr:row>
      <xdr:rowOff>0</xdr:rowOff>
    </xdr:from>
    <xdr:to>
      <xdr:col>35</xdr:col>
      <xdr:colOff>27881</xdr:colOff>
      <xdr:row>16919</xdr:row>
      <xdr:rowOff>190167</xdr:rowOff>
    </xdr:to>
    <xdr:pic>
      <xdr:nvPicPr>
        <xdr:cNvPr id="677" name="Picture 676">
          <a:extLst>
            <a:ext uri="{FF2B5EF4-FFF2-40B4-BE49-F238E27FC236}">
              <a16:creationId xmlns:a16="http://schemas.microsoft.com/office/drawing/2014/main" id="{45C12D7B-2DED-BD83-4942-0B5F7B4656CB}"/>
            </a:ext>
          </a:extLst>
        </xdr:cNvPr>
        <xdr:cNvPicPr>
          <a:picLocks noChangeAspect="1"/>
        </xdr:cNvPicPr>
      </xdr:nvPicPr>
      <xdr:blipFill>
        <a:blip xmlns:r="http://schemas.openxmlformats.org/officeDocument/2006/relationships" r:embed="rId502"/>
        <a:stretch>
          <a:fillRect/>
        </a:stretch>
      </xdr:blipFill>
      <xdr:spPr>
        <a:xfrm>
          <a:off x="1143000" y="3212782500"/>
          <a:ext cx="5552381" cy="2666667"/>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16882</xdr:row>
      <xdr:rowOff>0</xdr:rowOff>
    </xdr:from>
    <xdr:to>
      <xdr:col>39</xdr:col>
      <xdr:colOff>46833</xdr:colOff>
      <xdr:row>16905</xdr:row>
      <xdr:rowOff>66119</xdr:rowOff>
    </xdr:to>
    <xdr:pic>
      <xdr:nvPicPr>
        <xdr:cNvPr id="678" name="Picture 677">
          <a:extLst>
            <a:ext uri="{FF2B5EF4-FFF2-40B4-BE49-F238E27FC236}">
              <a16:creationId xmlns:a16="http://schemas.microsoft.com/office/drawing/2014/main" id="{54AB9C48-F77B-9CAA-CADF-ECD7E62A44A7}"/>
            </a:ext>
          </a:extLst>
        </xdr:cNvPr>
        <xdr:cNvPicPr>
          <a:picLocks noChangeAspect="1"/>
        </xdr:cNvPicPr>
      </xdr:nvPicPr>
      <xdr:blipFill>
        <a:blip xmlns:r="http://schemas.openxmlformats.org/officeDocument/2006/relationships" r:embed="rId503"/>
        <a:stretch>
          <a:fillRect/>
        </a:stretch>
      </xdr:blipFill>
      <xdr:spPr>
        <a:xfrm>
          <a:off x="1143000" y="3215640000"/>
          <a:ext cx="6333333" cy="4447619"/>
        </a:xfrm>
        <a:prstGeom prst="rect">
          <a:avLst/>
        </a:prstGeom>
        <a:effectLst>
          <a:outerShdw blurRad="63500" algn="ctr" rotWithShape="0">
            <a:srgbClr val="000000">
              <a:alpha val="95000"/>
            </a:srgbClr>
          </a:outerShdw>
        </a:effectLst>
      </xdr:spPr>
    </xdr:pic>
    <xdr:clientData/>
  </xdr:twoCellAnchor>
  <xdr:twoCellAnchor editAs="oneCell">
    <xdr:from>
      <xdr:col>31</xdr:col>
      <xdr:colOff>0</xdr:colOff>
      <xdr:row>16714</xdr:row>
      <xdr:rowOff>0</xdr:rowOff>
    </xdr:from>
    <xdr:to>
      <xdr:col>83</xdr:col>
      <xdr:colOff>141619</xdr:colOff>
      <xdr:row>16718</xdr:row>
      <xdr:rowOff>18952</xdr:rowOff>
    </xdr:to>
    <xdr:pic>
      <xdr:nvPicPr>
        <xdr:cNvPr id="11340" name="Picture 11339">
          <a:extLst>
            <a:ext uri="{FF2B5EF4-FFF2-40B4-BE49-F238E27FC236}">
              <a16:creationId xmlns:a16="http://schemas.microsoft.com/office/drawing/2014/main" id="{F6656E7E-92DB-45A1-9092-751103B3D652}"/>
            </a:ext>
          </a:extLst>
        </xdr:cNvPr>
        <xdr:cNvPicPr>
          <a:picLocks noChangeAspect="1"/>
        </xdr:cNvPicPr>
      </xdr:nvPicPr>
      <xdr:blipFill>
        <a:blip xmlns:r="http://schemas.openxmlformats.org/officeDocument/2006/relationships" r:embed="rId504"/>
        <a:stretch>
          <a:fillRect/>
        </a:stretch>
      </xdr:blipFill>
      <xdr:spPr>
        <a:xfrm>
          <a:off x="5905500" y="3191256000"/>
          <a:ext cx="10047619" cy="780952"/>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16066</xdr:row>
      <xdr:rowOff>0</xdr:rowOff>
    </xdr:from>
    <xdr:to>
      <xdr:col>38</xdr:col>
      <xdr:colOff>161143</xdr:colOff>
      <xdr:row>16078</xdr:row>
      <xdr:rowOff>66381</xdr:rowOff>
    </xdr:to>
    <xdr:pic>
      <xdr:nvPicPr>
        <xdr:cNvPr id="11342" name="Picture 11341">
          <a:extLst>
            <a:ext uri="{FF2B5EF4-FFF2-40B4-BE49-F238E27FC236}">
              <a16:creationId xmlns:a16="http://schemas.microsoft.com/office/drawing/2014/main" id="{5745D30E-1686-4EBF-BEEF-9D234B67D14F}"/>
            </a:ext>
          </a:extLst>
        </xdr:cNvPr>
        <xdr:cNvPicPr>
          <a:picLocks noChangeAspect="1"/>
        </xdr:cNvPicPr>
      </xdr:nvPicPr>
      <xdr:blipFill>
        <a:blip xmlns:r="http://schemas.openxmlformats.org/officeDocument/2006/relationships" r:embed="rId505"/>
        <a:stretch>
          <a:fillRect/>
        </a:stretch>
      </xdr:blipFill>
      <xdr:spPr>
        <a:xfrm>
          <a:off x="1143000" y="3060573000"/>
          <a:ext cx="6257143" cy="2352381"/>
        </a:xfrm>
        <a:prstGeom prst="rect">
          <a:avLst/>
        </a:prstGeom>
        <a:effectLst>
          <a:outerShdw blurRad="63500" algn="ctr" rotWithShape="0">
            <a:srgbClr val="000000">
              <a:alpha val="95000"/>
            </a:srgbClr>
          </a:outerShdw>
        </a:effectLst>
      </xdr:spPr>
    </xdr:pic>
    <xdr:clientData/>
  </xdr:twoCellAnchor>
  <xdr:twoCellAnchor>
    <xdr:from>
      <xdr:col>40</xdr:col>
      <xdr:colOff>0</xdr:colOff>
      <xdr:row>16894</xdr:row>
      <xdr:rowOff>0</xdr:rowOff>
    </xdr:from>
    <xdr:to>
      <xdr:col>99</xdr:col>
      <xdr:colOff>55738</xdr:colOff>
      <xdr:row>16931</xdr:row>
      <xdr:rowOff>113405</xdr:rowOff>
    </xdr:to>
    <xdr:grpSp>
      <xdr:nvGrpSpPr>
        <xdr:cNvPr id="11345" name="Group 11344">
          <a:extLst>
            <a:ext uri="{FF2B5EF4-FFF2-40B4-BE49-F238E27FC236}">
              <a16:creationId xmlns:a16="http://schemas.microsoft.com/office/drawing/2014/main" id="{FB3F0D3F-859A-61A9-643A-9BBD9813CE37}"/>
            </a:ext>
          </a:extLst>
        </xdr:cNvPr>
        <xdr:cNvGrpSpPr/>
      </xdr:nvGrpSpPr>
      <xdr:grpSpPr>
        <a:xfrm>
          <a:off x="7620000" y="3218307000"/>
          <a:ext cx="11295238" cy="7161905"/>
          <a:chOff x="7620000" y="3215830500"/>
          <a:chExt cx="11295238" cy="7161905"/>
        </a:xfrm>
      </xdr:grpSpPr>
      <xdr:pic>
        <xdr:nvPicPr>
          <xdr:cNvPr id="11343" name="Picture 11342">
            <a:extLst>
              <a:ext uri="{FF2B5EF4-FFF2-40B4-BE49-F238E27FC236}">
                <a16:creationId xmlns:a16="http://schemas.microsoft.com/office/drawing/2014/main" id="{0C42C403-1D1F-59A2-B79F-FB0CE9A65FC9}"/>
              </a:ext>
            </a:extLst>
          </xdr:cNvPr>
          <xdr:cNvPicPr>
            <a:picLocks noChangeAspect="1"/>
          </xdr:cNvPicPr>
        </xdr:nvPicPr>
        <xdr:blipFill>
          <a:blip xmlns:r="http://schemas.openxmlformats.org/officeDocument/2006/relationships" r:embed="rId506"/>
          <a:stretch>
            <a:fillRect/>
          </a:stretch>
        </xdr:blipFill>
        <xdr:spPr>
          <a:xfrm>
            <a:off x="7620000" y="3215830500"/>
            <a:ext cx="11295238" cy="7161905"/>
          </a:xfrm>
          <a:prstGeom prst="rect">
            <a:avLst/>
          </a:prstGeom>
          <a:effectLst>
            <a:outerShdw blurRad="63500" algn="ctr" rotWithShape="0">
              <a:srgbClr val="000000">
                <a:alpha val="95000"/>
              </a:srgbClr>
            </a:outerShdw>
          </a:effectLst>
        </xdr:spPr>
      </xdr:pic>
      <xdr:sp macro="" textlink="">
        <xdr:nvSpPr>
          <xdr:cNvPr id="11344" name="Rectangle 11343">
            <a:extLst>
              <a:ext uri="{FF2B5EF4-FFF2-40B4-BE49-F238E27FC236}">
                <a16:creationId xmlns:a16="http://schemas.microsoft.com/office/drawing/2014/main" id="{244CB013-62E5-4C4A-9670-ABF998225B72}"/>
              </a:ext>
            </a:extLst>
          </xdr:cNvPr>
          <xdr:cNvSpPr/>
        </xdr:nvSpPr>
        <xdr:spPr>
          <a:xfrm>
            <a:off x="9950824" y="3218788853"/>
            <a:ext cx="2980764" cy="5490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6</xdr:col>
      <xdr:colOff>0</xdr:colOff>
      <xdr:row>16752</xdr:row>
      <xdr:rowOff>0</xdr:rowOff>
    </xdr:from>
    <xdr:to>
      <xdr:col>39</xdr:col>
      <xdr:colOff>189690</xdr:colOff>
      <xdr:row>16763</xdr:row>
      <xdr:rowOff>18786</xdr:rowOff>
    </xdr:to>
    <xdr:pic>
      <xdr:nvPicPr>
        <xdr:cNvPr id="11346" name="Picture 11345">
          <a:extLst>
            <a:ext uri="{FF2B5EF4-FFF2-40B4-BE49-F238E27FC236}">
              <a16:creationId xmlns:a16="http://schemas.microsoft.com/office/drawing/2014/main" id="{C14A02FD-B9E2-0E8B-D29F-7D9538ABC25A}"/>
            </a:ext>
          </a:extLst>
        </xdr:cNvPr>
        <xdr:cNvPicPr>
          <a:picLocks noChangeAspect="1"/>
        </xdr:cNvPicPr>
      </xdr:nvPicPr>
      <xdr:blipFill>
        <a:blip xmlns:r="http://schemas.openxmlformats.org/officeDocument/2006/relationships" r:embed="rId507"/>
        <a:stretch>
          <a:fillRect/>
        </a:stretch>
      </xdr:blipFill>
      <xdr:spPr>
        <a:xfrm>
          <a:off x="1143000" y="3196590000"/>
          <a:ext cx="6476190" cy="2114286"/>
        </a:xfrm>
        <a:prstGeom prst="rect">
          <a:avLst/>
        </a:prstGeom>
        <a:effectLst>
          <a:outerShdw blurRad="63500" algn="ctr" rotWithShape="0">
            <a:srgbClr val="000000">
              <a:alpha val="95000"/>
            </a:srgbClr>
          </a:outerShdw>
        </a:effectLst>
      </xdr:spPr>
    </xdr:pic>
    <xdr:clientData/>
  </xdr:twoCellAnchor>
  <xdr:twoCellAnchor editAs="oneCell">
    <xdr:from>
      <xdr:col>53</xdr:col>
      <xdr:colOff>134471</xdr:colOff>
      <xdr:row>16729</xdr:row>
      <xdr:rowOff>168089</xdr:rowOff>
    </xdr:from>
    <xdr:to>
      <xdr:col>96</xdr:col>
      <xdr:colOff>85828</xdr:colOff>
      <xdr:row>16734</xdr:row>
      <xdr:rowOff>101303</xdr:rowOff>
    </xdr:to>
    <xdr:pic>
      <xdr:nvPicPr>
        <xdr:cNvPr id="11347" name="Picture 11346">
          <a:extLst>
            <a:ext uri="{FF2B5EF4-FFF2-40B4-BE49-F238E27FC236}">
              <a16:creationId xmlns:a16="http://schemas.microsoft.com/office/drawing/2014/main" id="{8AD3F32F-7830-E4A2-9897-B3EB874ED6BD}"/>
            </a:ext>
          </a:extLst>
        </xdr:cNvPr>
        <xdr:cNvPicPr>
          <a:picLocks noChangeAspect="1"/>
        </xdr:cNvPicPr>
      </xdr:nvPicPr>
      <xdr:blipFill>
        <a:blip xmlns:r="http://schemas.openxmlformats.org/officeDocument/2006/relationships" r:embed="rId508"/>
        <a:stretch>
          <a:fillRect/>
        </a:stretch>
      </xdr:blipFill>
      <xdr:spPr>
        <a:xfrm>
          <a:off x="10230971" y="3192376589"/>
          <a:ext cx="8142857" cy="885714"/>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16963</xdr:row>
      <xdr:rowOff>0</xdr:rowOff>
    </xdr:from>
    <xdr:to>
      <xdr:col>35</xdr:col>
      <xdr:colOff>113595</xdr:colOff>
      <xdr:row>16973</xdr:row>
      <xdr:rowOff>142619</xdr:rowOff>
    </xdr:to>
    <xdr:pic>
      <xdr:nvPicPr>
        <xdr:cNvPr id="11348" name="Picture 11347">
          <a:extLst>
            <a:ext uri="{FF2B5EF4-FFF2-40B4-BE49-F238E27FC236}">
              <a16:creationId xmlns:a16="http://schemas.microsoft.com/office/drawing/2014/main" id="{2BA85418-FBE3-B7EF-B22B-FDDE76430A3D}"/>
            </a:ext>
          </a:extLst>
        </xdr:cNvPr>
        <xdr:cNvPicPr>
          <a:picLocks noChangeAspect="1"/>
        </xdr:cNvPicPr>
      </xdr:nvPicPr>
      <xdr:blipFill>
        <a:blip xmlns:r="http://schemas.openxmlformats.org/officeDocument/2006/relationships" r:embed="rId509"/>
        <a:stretch>
          <a:fillRect/>
        </a:stretch>
      </xdr:blipFill>
      <xdr:spPr>
        <a:xfrm>
          <a:off x="1143000" y="3236785500"/>
          <a:ext cx="5638095" cy="2047619"/>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16975</xdr:row>
      <xdr:rowOff>0</xdr:rowOff>
    </xdr:from>
    <xdr:to>
      <xdr:col>35</xdr:col>
      <xdr:colOff>18357</xdr:colOff>
      <xdr:row>16986</xdr:row>
      <xdr:rowOff>114024</xdr:rowOff>
    </xdr:to>
    <xdr:pic>
      <xdr:nvPicPr>
        <xdr:cNvPr id="11349" name="Picture 11348">
          <a:extLst>
            <a:ext uri="{FF2B5EF4-FFF2-40B4-BE49-F238E27FC236}">
              <a16:creationId xmlns:a16="http://schemas.microsoft.com/office/drawing/2014/main" id="{9BB1B5C3-4350-68EC-9CB5-8A2C62F33C11}"/>
            </a:ext>
          </a:extLst>
        </xdr:cNvPr>
        <xdr:cNvPicPr>
          <a:picLocks noChangeAspect="1"/>
        </xdr:cNvPicPr>
      </xdr:nvPicPr>
      <xdr:blipFill>
        <a:blip xmlns:r="http://schemas.openxmlformats.org/officeDocument/2006/relationships" r:embed="rId510"/>
        <a:stretch>
          <a:fillRect/>
        </a:stretch>
      </xdr:blipFill>
      <xdr:spPr>
        <a:xfrm>
          <a:off x="1143000" y="3240024000"/>
          <a:ext cx="5542857" cy="2209524"/>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16987</xdr:row>
      <xdr:rowOff>0</xdr:rowOff>
    </xdr:from>
    <xdr:to>
      <xdr:col>38</xdr:col>
      <xdr:colOff>132571</xdr:colOff>
      <xdr:row>17008</xdr:row>
      <xdr:rowOff>189976</xdr:rowOff>
    </xdr:to>
    <xdr:pic>
      <xdr:nvPicPr>
        <xdr:cNvPr id="11350" name="Picture 11349">
          <a:extLst>
            <a:ext uri="{FF2B5EF4-FFF2-40B4-BE49-F238E27FC236}">
              <a16:creationId xmlns:a16="http://schemas.microsoft.com/office/drawing/2014/main" id="{4005EEDE-BBCA-1893-4E8F-0EEC3132F72D}"/>
            </a:ext>
          </a:extLst>
        </xdr:cNvPr>
        <xdr:cNvPicPr>
          <a:picLocks noChangeAspect="1"/>
        </xdr:cNvPicPr>
      </xdr:nvPicPr>
      <xdr:blipFill>
        <a:blip xmlns:r="http://schemas.openxmlformats.org/officeDocument/2006/relationships" r:embed="rId511"/>
        <a:stretch>
          <a:fillRect/>
        </a:stretch>
      </xdr:blipFill>
      <xdr:spPr>
        <a:xfrm>
          <a:off x="1143000" y="3241357500"/>
          <a:ext cx="6228571" cy="4190476"/>
        </a:xfrm>
        <a:prstGeom prst="rect">
          <a:avLst/>
        </a:prstGeom>
        <a:effectLst>
          <a:outerShdw blurRad="63500" algn="ctr" rotWithShape="0">
            <a:srgbClr val="000000">
              <a:alpha val="95000"/>
            </a:srgbClr>
          </a:outerShdw>
        </a:effectLst>
      </xdr:spPr>
    </xdr:pic>
    <xdr:clientData/>
  </xdr:twoCellAnchor>
  <xdr:twoCellAnchor editAs="oneCell">
    <xdr:from>
      <xdr:col>36</xdr:col>
      <xdr:colOff>0</xdr:colOff>
      <xdr:row>17012</xdr:row>
      <xdr:rowOff>0</xdr:rowOff>
    </xdr:from>
    <xdr:to>
      <xdr:col>79</xdr:col>
      <xdr:colOff>160881</xdr:colOff>
      <xdr:row>17014</xdr:row>
      <xdr:rowOff>85667</xdr:rowOff>
    </xdr:to>
    <xdr:pic>
      <xdr:nvPicPr>
        <xdr:cNvPr id="11351" name="Picture 11350">
          <a:extLst>
            <a:ext uri="{FF2B5EF4-FFF2-40B4-BE49-F238E27FC236}">
              <a16:creationId xmlns:a16="http://schemas.microsoft.com/office/drawing/2014/main" id="{4253364E-B3A8-3E72-9DB7-E0C9A560A07F}"/>
            </a:ext>
          </a:extLst>
        </xdr:cNvPr>
        <xdr:cNvPicPr>
          <a:picLocks noChangeAspect="1"/>
        </xdr:cNvPicPr>
      </xdr:nvPicPr>
      <xdr:blipFill>
        <a:blip xmlns:r="http://schemas.openxmlformats.org/officeDocument/2006/relationships" r:embed="rId512"/>
        <a:stretch>
          <a:fillRect/>
        </a:stretch>
      </xdr:blipFill>
      <xdr:spPr>
        <a:xfrm>
          <a:off x="6858000" y="3240786000"/>
          <a:ext cx="8352381" cy="466667"/>
        </a:xfrm>
        <a:prstGeom prst="rect">
          <a:avLst/>
        </a:prstGeom>
        <a:effectLst>
          <a:outerShdw blurRad="63500" algn="ctr" rotWithShape="0">
            <a:srgbClr val="000000">
              <a:alpha val="95000"/>
            </a:srgbClr>
          </a:outerShdw>
        </a:effectLst>
      </xdr:spPr>
    </xdr:pic>
    <xdr:clientData/>
  </xdr:twoCellAnchor>
  <xdr:twoCellAnchor editAs="oneCell">
    <xdr:from>
      <xdr:col>36</xdr:col>
      <xdr:colOff>0</xdr:colOff>
      <xdr:row>17015</xdr:row>
      <xdr:rowOff>0</xdr:rowOff>
    </xdr:from>
    <xdr:to>
      <xdr:col>79</xdr:col>
      <xdr:colOff>132309</xdr:colOff>
      <xdr:row>17017</xdr:row>
      <xdr:rowOff>104714</xdr:rowOff>
    </xdr:to>
    <xdr:pic>
      <xdr:nvPicPr>
        <xdr:cNvPr id="11352" name="Picture 11351">
          <a:extLst>
            <a:ext uri="{FF2B5EF4-FFF2-40B4-BE49-F238E27FC236}">
              <a16:creationId xmlns:a16="http://schemas.microsoft.com/office/drawing/2014/main" id="{BEB6946E-7619-AF8F-5AA0-978D0D3BD812}"/>
            </a:ext>
          </a:extLst>
        </xdr:cNvPr>
        <xdr:cNvPicPr>
          <a:picLocks noChangeAspect="1"/>
        </xdr:cNvPicPr>
      </xdr:nvPicPr>
      <xdr:blipFill>
        <a:blip xmlns:r="http://schemas.openxmlformats.org/officeDocument/2006/relationships" r:embed="rId513"/>
        <a:stretch>
          <a:fillRect/>
        </a:stretch>
      </xdr:blipFill>
      <xdr:spPr>
        <a:xfrm>
          <a:off x="6858000" y="3241357500"/>
          <a:ext cx="8323809" cy="485714"/>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17039</xdr:row>
      <xdr:rowOff>0</xdr:rowOff>
    </xdr:from>
    <xdr:to>
      <xdr:col>65</xdr:col>
      <xdr:colOff>55738</xdr:colOff>
      <xdr:row>17066</xdr:row>
      <xdr:rowOff>27929</xdr:rowOff>
    </xdr:to>
    <xdr:pic>
      <xdr:nvPicPr>
        <xdr:cNvPr id="11353" name="Picture 11352">
          <a:extLst>
            <a:ext uri="{FF2B5EF4-FFF2-40B4-BE49-F238E27FC236}">
              <a16:creationId xmlns:a16="http://schemas.microsoft.com/office/drawing/2014/main" id="{5932624B-4F3C-B2BF-BB73-1FDAD37CBA84}"/>
            </a:ext>
          </a:extLst>
        </xdr:cNvPr>
        <xdr:cNvPicPr>
          <a:picLocks noChangeAspect="1"/>
        </xdr:cNvPicPr>
      </xdr:nvPicPr>
      <xdr:blipFill>
        <a:blip xmlns:r="http://schemas.openxmlformats.org/officeDocument/2006/relationships" r:embed="rId514"/>
        <a:stretch>
          <a:fillRect/>
        </a:stretch>
      </xdr:blipFill>
      <xdr:spPr>
        <a:xfrm>
          <a:off x="1143000" y="3245929500"/>
          <a:ext cx="11295238" cy="5171429"/>
        </a:xfrm>
        <a:prstGeom prst="rect">
          <a:avLst/>
        </a:prstGeom>
        <a:effectLst>
          <a:outerShdw blurRad="63500" algn="ctr" rotWithShape="0">
            <a:srgbClr val="000000">
              <a:alpha val="95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475CE0C1-BD57-4C2C-AAF3-A80F31C5C036}"/>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B7E3FF8F-802F-4109-A4A2-D46895EA2F76}"/>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9FCB4861-5401-45AA-8645-0A67E652AB47}"/>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7ABF54AA-DE15-4D66-8A16-BAA5E73B7FA7}"/>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E2D22556-F23C-454F-8499-CC2DA002A4A6}"/>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4524AF6A-59EC-4F08-89B7-A08D291B0FB6}"/>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D5C5A09-DBC3-40A0-9C50-DF12D970AAE7}"/>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7786262-52D8-4D11-AE3E-EB6C9663EC76}"/>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21D58035-D68A-4DD5-94D1-A5465B270F0F}"/>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F0157181-D679-489A-8C2D-19C7FF96B7D4}"/>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F9F146F5-DB56-48BA-B925-962E4A44B4ED}"/>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9C55EDD8-0D81-4A50-AC6D-FFD643BA825B}"/>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5483BE4B-6D4B-4432-9E12-4A092DEE199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DCA63434-E5D5-423B-AB42-8AF2345F00BB}"/>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AB7278A8-02B3-4962-89E4-579DE87AAE88}"/>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F87BAE5A-229C-4947-8E29-F9C6C4EEC362}"/>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D717FF2B-A194-4C2F-B24B-ACB982EED16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D50747FE-850C-4F2E-AAD5-2C2E22B346E9}"/>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25EEA176-EEF6-4CD0-A092-C8335740C661}"/>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8BA85EB3-EC61-48D4-B7B6-36D144E47F1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F0B31E8A-DA84-4F20-AF3E-E2929DDD1562}"/>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twoCellAnchor editAs="oneCell">
    <xdr:from>
      <xdr:col>2</xdr:col>
      <xdr:colOff>152400</xdr:colOff>
      <xdr:row>27</xdr:row>
      <xdr:rowOff>152400</xdr:rowOff>
    </xdr:from>
    <xdr:to>
      <xdr:col>59</xdr:col>
      <xdr:colOff>93900</xdr:colOff>
      <xdr:row>61</xdr:row>
      <xdr:rowOff>27781</xdr:rowOff>
    </xdr:to>
    <xdr:pic>
      <xdr:nvPicPr>
        <xdr:cNvPr id="23" name="Picture 22">
          <a:extLst>
            <a:ext uri="{FF2B5EF4-FFF2-40B4-BE49-F238E27FC236}">
              <a16:creationId xmlns:a16="http://schemas.microsoft.com/office/drawing/2014/main" id="{B8387510-5114-4016-94E0-D2E172E1DCD5}"/>
            </a:ext>
          </a:extLst>
        </xdr:cNvPr>
        <xdr:cNvPicPr>
          <a:picLocks noChangeAspect="1"/>
        </xdr:cNvPicPr>
      </xdr:nvPicPr>
      <xdr:blipFill>
        <a:blip xmlns:r="http://schemas.openxmlformats.org/officeDocument/2006/relationships" r:embed="rId1"/>
        <a:stretch>
          <a:fillRect/>
        </a:stretch>
      </xdr:blipFill>
      <xdr:spPr>
        <a:xfrm>
          <a:off x="533400" y="5295900"/>
          <a:ext cx="10800000" cy="6352381"/>
        </a:xfrm>
        <a:prstGeom prst="rect">
          <a:avLst/>
        </a:prstGeom>
        <a:effectLst>
          <a:outerShdw blurRad="63500" algn="ctr" rotWithShape="0">
            <a:srgbClr val="000000">
              <a:alpha val="95000"/>
            </a:srgbClr>
          </a:outerShdw>
        </a:effectLst>
      </xdr:spPr>
    </xdr:pic>
    <xdr:clientData/>
  </xdr:twoCellAnchor>
  <xdr:twoCellAnchor editAs="oneCell">
    <xdr:from>
      <xdr:col>3</xdr:col>
      <xdr:colOff>114300</xdr:colOff>
      <xdr:row>28</xdr:row>
      <xdr:rowOff>114300</xdr:rowOff>
    </xdr:from>
    <xdr:to>
      <xdr:col>60</xdr:col>
      <xdr:colOff>55800</xdr:colOff>
      <xdr:row>61</xdr:row>
      <xdr:rowOff>180181</xdr:rowOff>
    </xdr:to>
    <xdr:pic>
      <xdr:nvPicPr>
        <xdr:cNvPr id="24" name="Picture 23">
          <a:extLst>
            <a:ext uri="{FF2B5EF4-FFF2-40B4-BE49-F238E27FC236}">
              <a16:creationId xmlns:a16="http://schemas.microsoft.com/office/drawing/2014/main" id="{39EA2AC7-3119-4D19-B125-8E1B18079569}"/>
            </a:ext>
          </a:extLst>
        </xdr:cNvPr>
        <xdr:cNvPicPr>
          <a:picLocks noChangeAspect="1"/>
        </xdr:cNvPicPr>
      </xdr:nvPicPr>
      <xdr:blipFill>
        <a:blip xmlns:r="http://schemas.openxmlformats.org/officeDocument/2006/relationships" r:embed="rId2"/>
        <a:stretch>
          <a:fillRect/>
        </a:stretch>
      </xdr:blipFill>
      <xdr:spPr>
        <a:xfrm>
          <a:off x="685800" y="5448300"/>
          <a:ext cx="10800000" cy="6352381"/>
        </a:xfrm>
        <a:prstGeom prst="rect">
          <a:avLst/>
        </a:prstGeom>
        <a:effectLst>
          <a:outerShdw blurRad="63500" algn="ctr" rotWithShape="0">
            <a:srgbClr val="000000">
              <a:alpha val="95000"/>
            </a:srgbClr>
          </a:outerShdw>
        </a:effectLst>
      </xdr:spPr>
    </xdr:pic>
    <xdr:clientData/>
  </xdr:twoCellAnchor>
  <xdr:twoCellAnchor>
    <xdr:from>
      <xdr:col>57</xdr:col>
      <xdr:colOff>123825</xdr:colOff>
      <xdr:row>9</xdr:row>
      <xdr:rowOff>9526</xdr:rowOff>
    </xdr:from>
    <xdr:to>
      <xdr:col>60</xdr:col>
      <xdr:colOff>66674</xdr:colOff>
      <xdr:row>15</xdr:row>
      <xdr:rowOff>28574</xdr:rowOff>
    </xdr:to>
    <xdr:sp macro="" textlink="">
      <xdr:nvSpPr>
        <xdr:cNvPr id="25" name="Arrow: Right 24">
          <a:extLst>
            <a:ext uri="{FF2B5EF4-FFF2-40B4-BE49-F238E27FC236}">
              <a16:creationId xmlns:a16="http://schemas.microsoft.com/office/drawing/2014/main" id="{95BC64CD-24B1-4122-9069-BF054DB7657F}"/>
            </a:ext>
          </a:extLst>
        </xdr:cNvPr>
        <xdr:cNvSpPr/>
      </xdr:nvSpPr>
      <xdr:spPr>
        <a:xfrm rot="5400000">
          <a:off x="10658476" y="2047875"/>
          <a:ext cx="1162048" cy="514349"/>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133350</xdr:colOff>
      <xdr:row>9</xdr:row>
      <xdr:rowOff>9527</xdr:rowOff>
    </xdr:from>
    <xdr:to>
      <xdr:col>64</xdr:col>
      <xdr:colOff>76199</xdr:colOff>
      <xdr:row>15</xdr:row>
      <xdr:rowOff>28575</xdr:rowOff>
    </xdr:to>
    <xdr:sp macro="" textlink="">
      <xdr:nvSpPr>
        <xdr:cNvPr id="26" name="Arrow: Right 25">
          <a:extLst>
            <a:ext uri="{FF2B5EF4-FFF2-40B4-BE49-F238E27FC236}">
              <a16:creationId xmlns:a16="http://schemas.microsoft.com/office/drawing/2014/main" id="{F9CACFD8-6188-4B4A-8FF8-29D9BF311831}"/>
            </a:ext>
          </a:extLst>
        </xdr:cNvPr>
        <xdr:cNvSpPr/>
      </xdr:nvSpPr>
      <xdr:spPr>
        <a:xfrm rot="5400000">
          <a:off x="11430001" y="2047876"/>
          <a:ext cx="1162048" cy="514349"/>
        </a:xfrm>
        <a:prstGeom prst="rightArrow">
          <a:avLst>
            <a:gd name="adj1" fmla="val 51258"/>
            <a:gd name="adj2" fmla="val 56797"/>
          </a:avLst>
        </a:prstGeom>
        <a:gradFill>
          <a:gsLst>
            <a:gs pos="0">
              <a:schemeClr val="bg1">
                <a:alpha val="23000"/>
              </a:schemeClr>
            </a:gs>
            <a:gs pos="100000">
              <a:srgbClr val="0000FF">
                <a:alpha val="45000"/>
              </a:srgbClr>
            </a:gs>
            <a:gs pos="18000">
              <a:schemeClr val="bg1">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7AB2F69A-C3EF-468D-9ED7-9DFD1C126EDB}"/>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156C7651-C9B9-46E8-9DAC-AABE9A7B42C9}"/>
            </a:ext>
          </a:extLst>
        </xdr:cNvPr>
        <xdr:cNvPicPr>
          <a:picLocks noChangeAspect="1"/>
        </xdr:cNvPicPr>
      </xdr:nvPicPr>
      <xdr:blipFill>
        <a:blip xmlns:r="http://schemas.openxmlformats.org/officeDocument/2006/relationships" r:embed="rId1"/>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A38D56A4-121C-43DE-AC84-92968735E7D2}"/>
            </a:ext>
          </a:extLst>
        </xdr:cNvPr>
        <xdr:cNvPicPr>
          <a:picLocks noChangeAspect="1"/>
        </xdr:cNvPicPr>
      </xdr:nvPicPr>
      <xdr:blipFill>
        <a:blip xmlns:r="http://schemas.openxmlformats.org/officeDocument/2006/relationships" r:embed="rId1"/>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CBF74A8E-C30C-4DE3-9717-7D4BF6FF453C}"/>
            </a:ext>
          </a:extLst>
        </xdr:cNvPr>
        <xdr:cNvPicPr>
          <a:picLocks noChangeAspect="1"/>
        </xdr:cNvPicPr>
      </xdr:nvPicPr>
      <xdr:blipFill>
        <a:blip xmlns:r="http://schemas.openxmlformats.org/officeDocument/2006/relationships" r:embed="rId1"/>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AAEC57FD-99D6-4080-A3B8-9111A286442F}"/>
            </a:ext>
          </a:extLst>
        </xdr:cNvPr>
        <xdr:cNvPicPr>
          <a:picLocks noChangeAspect="1"/>
        </xdr:cNvPicPr>
      </xdr:nvPicPr>
      <xdr:blipFill>
        <a:blip xmlns:r="http://schemas.openxmlformats.org/officeDocument/2006/relationships" r:embed="rId1"/>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3F84D1DA-BE9A-4A23-9136-4BBB0C4EEA78}"/>
            </a:ext>
          </a:extLst>
        </xdr:cNvPr>
        <xdr:cNvPicPr>
          <a:picLocks noChangeAspect="1"/>
        </xdr:cNvPicPr>
      </xdr:nvPicPr>
      <xdr:blipFill>
        <a:blip xmlns:r="http://schemas.openxmlformats.org/officeDocument/2006/relationships" r:embed="rId1"/>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8396050A-470E-4A6C-AC8E-6D86906B10C0}"/>
            </a:ext>
          </a:extLst>
        </xdr:cNvPr>
        <xdr:cNvPicPr>
          <a:picLocks noChangeAspect="1"/>
        </xdr:cNvPicPr>
      </xdr:nvPicPr>
      <xdr:blipFill>
        <a:blip xmlns:r="http://schemas.openxmlformats.org/officeDocument/2006/relationships" r:embed="rId1"/>
        <a:stretch>
          <a:fillRect/>
        </a:stretch>
      </xdr:blipFill>
      <xdr:spPr>
        <a:xfrm>
          <a:off x="571500" y="7620000"/>
          <a:ext cx="3104762" cy="3428571"/>
        </a:xfrm>
        <a:prstGeom prst="rect">
          <a:avLst/>
        </a:prstGeom>
        <a:effectLst>
          <a:outerShdw blurRad="190500" algn="ctr" rotWithShape="0">
            <a:srgbClr val="000000">
              <a:alpha val="90000"/>
            </a:srgbClr>
          </a:outerShdw>
        </a:effectLst>
      </xdr:spPr>
    </xdr:pic>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persons/person4.xml><?xml version="1.0" encoding="utf-8"?>
<personList xmlns="http://schemas.microsoft.com/office/spreadsheetml/2018/threadedcomments" xmlns:x="http://schemas.openxmlformats.org/spreadsheetml/2006/main"/>
</file>

<file path=xl/persons/person5.xml><?xml version="1.0" encoding="utf-8"?>
<personList xmlns="http://schemas.microsoft.com/office/spreadsheetml/2018/threadedcomments" xmlns:x="http://schemas.openxmlformats.org/spreadsheetml/2006/main"/>
</file>

<file path=xl/persons/person6.xml><?xml version="1.0" encoding="utf-8"?>
<personList xmlns="http://schemas.microsoft.com/office/spreadsheetml/2018/threadedcomments" xmlns:x="http://schemas.openxmlformats.org/spreadsheetml/2006/main"/>
</file>

<file path=xl/persons/person7.xml><?xml version="1.0" encoding="utf-8"?>
<personList xmlns="http://schemas.microsoft.com/office/spreadsheetml/2018/threadedcomments" xmlns:x="http://schemas.openxmlformats.org/spreadsheetml/2006/main"/>
</file>

<file path=xl/persons/person8.xml><?xml version="1.0" encoding="utf-8"?>
<personList xmlns="http://schemas.microsoft.com/office/spreadsheetml/2018/threadedcomments" xmlns:x="http://schemas.openxmlformats.org/spreadsheetml/2006/main"/>
</file>

<file path=xl/persons/person9.xml><?xml version="1.0" encoding="utf-8"?>
<personList xmlns="http://schemas.microsoft.com/office/spreadsheetml/2018/threadedcomments" xmlns:x="http://schemas.openxmlformats.org/spreadsheetml/2006/main"/>
</file>

<file path=xl/persons/person10.xml><?xml version="1.0" encoding="utf-8"?>
<personList xmlns="http://schemas.microsoft.com/office/spreadsheetml/2018/threadedcomments" xmlns:x="http://schemas.openxmlformats.org/spreadsheetml/2006/main"/>
</file>

<file path=xl/persons/person11.xml><?xml version="1.0" encoding="utf-8"?>
<personList xmlns="http://schemas.microsoft.com/office/spreadsheetml/2018/threadedcomments" xmlns:x="http://schemas.openxmlformats.org/spreadsheetml/2006/main"/>
</file>

<file path=xl/persons/person12.xml><?xml version="1.0" encoding="utf-8"?>
<personList xmlns="http://schemas.microsoft.com/office/spreadsheetml/2018/threadedcomments" xmlns:x="http://schemas.openxmlformats.org/spreadsheetml/2006/main"/>
</file>

<file path=xl/persons/person13.xml><?xml version="1.0" encoding="utf-8"?>
<personList xmlns="http://schemas.microsoft.com/office/spreadsheetml/2018/threadedcomments" xmlns:x="http://schemas.openxmlformats.org/spreadsheetml/2006/main"/>
</file>

<file path=xl/persons/person14.xml><?xml version="1.0" encoding="utf-8"?>
<personList xmlns="http://schemas.microsoft.com/office/spreadsheetml/2018/threadedcomments" xmlns:x="http://schemas.openxmlformats.org/spreadsheetml/2006/main"/>
</file>

<file path=xl/persons/person15.xml><?xml version="1.0" encoding="utf-8"?>
<personList xmlns="http://schemas.microsoft.com/office/spreadsheetml/2018/threadedcomments" xmlns:x="http://schemas.openxmlformats.org/spreadsheetml/2006/main"/>
</file>

<file path=xl/persons/person16.xml><?xml version="1.0" encoding="utf-8"?>
<personList xmlns="http://schemas.microsoft.com/office/spreadsheetml/2018/threadedcomments" xmlns:x="http://schemas.openxmlformats.org/spreadsheetml/2006/main"/>
</file>

<file path=xl/persons/person17.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bin"/><Relationship Id="rId1" Type="http://schemas.openxmlformats.org/officeDocument/2006/relationships/hyperlink" Target="https://365dipostar.sharepoint.com/:x:/r/sites/PJ_NewOPLSystemImplementation/_layouts/15/Doc.aspx?sourcedoc=%7B5769DB7F-3DC6-4A59-981C-A11BC52ECF6C%7D&amp;file=MIGRASI%20PENGAJUAN%20PEMBAYARAN%20248%20-%20249%20OPL.xlsx&amp;action=default&amp;mobileredirect=true"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0DC0D-5691-40A1-8110-413569295B8A}">
  <dimension ref="B2:BB52"/>
  <sheetViews>
    <sheetView zoomScale="85" zoomScaleNormal="85" workbookViewId="0">
      <selection activeCell="L10" sqref="L10"/>
    </sheetView>
  </sheetViews>
  <sheetFormatPr defaultColWidth="2.85546875" defaultRowHeight="15" x14ac:dyDescent="0.25"/>
  <sheetData>
    <row r="2" spans="2:12" x14ac:dyDescent="0.25">
      <c r="B2" s="1" t="s">
        <v>308</v>
      </c>
    </row>
    <row r="4" spans="2:12" x14ac:dyDescent="0.25">
      <c r="C4" t="s">
        <v>354</v>
      </c>
      <c r="L4" s="7" t="s">
        <v>317</v>
      </c>
    </row>
    <row r="5" spans="2:12" x14ac:dyDescent="0.25">
      <c r="C5" t="s">
        <v>355</v>
      </c>
      <c r="L5" t="s">
        <v>375</v>
      </c>
    </row>
    <row r="6" spans="2:12" x14ac:dyDescent="0.25">
      <c r="C6" t="s">
        <v>356</v>
      </c>
      <c r="L6" t="s">
        <v>376</v>
      </c>
    </row>
    <row r="7" spans="2:12" x14ac:dyDescent="0.25">
      <c r="C7" t="s">
        <v>357</v>
      </c>
      <c r="L7" t="s">
        <v>454</v>
      </c>
    </row>
    <row r="8" spans="2:12" x14ac:dyDescent="0.25">
      <c r="C8" t="s">
        <v>339</v>
      </c>
      <c r="L8" t="s">
        <v>378</v>
      </c>
    </row>
    <row r="9" spans="2:12" x14ac:dyDescent="0.25">
      <c r="C9" t="s">
        <v>358</v>
      </c>
      <c r="L9" t="s">
        <v>379</v>
      </c>
    </row>
    <row r="10" spans="2:12" x14ac:dyDescent="0.25">
      <c r="C10" t="s">
        <v>359</v>
      </c>
      <c r="L10" t="s">
        <v>462</v>
      </c>
    </row>
    <row r="11" spans="2:12" x14ac:dyDescent="0.25">
      <c r="C11" t="s">
        <v>360</v>
      </c>
      <c r="L11" t="s">
        <v>461</v>
      </c>
    </row>
    <row r="12" spans="2:12" x14ac:dyDescent="0.25">
      <c r="C12" t="s">
        <v>361</v>
      </c>
      <c r="L12" t="s">
        <v>382</v>
      </c>
    </row>
    <row r="13" spans="2:12" x14ac:dyDescent="0.25">
      <c r="C13" t="s">
        <v>362</v>
      </c>
      <c r="L13" t="s">
        <v>460</v>
      </c>
    </row>
    <row r="14" spans="2:12" x14ac:dyDescent="0.25">
      <c r="C14" t="s">
        <v>363</v>
      </c>
      <c r="L14" t="s">
        <v>393</v>
      </c>
    </row>
    <row r="15" spans="2:12" x14ac:dyDescent="0.25">
      <c r="C15" t="s">
        <v>364</v>
      </c>
      <c r="L15" t="s">
        <v>423</v>
      </c>
    </row>
    <row r="16" spans="2:12" x14ac:dyDescent="0.25">
      <c r="C16" t="s">
        <v>365</v>
      </c>
    </row>
    <row r="17" spans="3:54" x14ac:dyDescent="0.25">
      <c r="C17" t="s">
        <v>366</v>
      </c>
      <c r="L17" t="s">
        <v>459</v>
      </c>
    </row>
    <row r="18" spans="3:54" x14ac:dyDescent="0.25">
      <c r="C18" t="s">
        <v>367</v>
      </c>
    </row>
    <row r="19" spans="3:54" x14ac:dyDescent="0.25">
      <c r="C19" t="s">
        <v>368</v>
      </c>
    </row>
    <row r="20" spans="3:54" x14ac:dyDescent="0.25">
      <c r="C20" t="s">
        <v>369</v>
      </c>
    </row>
    <row r="21" spans="3:54" x14ac:dyDescent="0.25">
      <c r="C21" t="s">
        <v>370</v>
      </c>
      <c r="L21" t="s">
        <v>387</v>
      </c>
    </row>
    <row r="22" spans="3:54" x14ac:dyDescent="0.25">
      <c r="C22" t="s">
        <v>340</v>
      </c>
      <c r="L22" t="s">
        <v>411</v>
      </c>
    </row>
    <row r="23" spans="3:54" x14ac:dyDescent="0.25">
      <c r="C23" t="s">
        <v>371</v>
      </c>
      <c r="L23" t="s">
        <v>414</v>
      </c>
    </row>
    <row r="24" spans="3:54" x14ac:dyDescent="0.25">
      <c r="C24" t="s">
        <v>372</v>
      </c>
    </row>
    <row r="25" spans="3:54" x14ac:dyDescent="0.25">
      <c r="C25" t="s">
        <v>373</v>
      </c>
    </row>
    <row r="26" spans="3:54" x14ac:dyDescent="0.25">
      <c r="C26" t="s">
        <v>374</v>
      </c>
    </row>
    <row r="32" spans="3:54" x14ac:dyDescent="0.25">
      <c r="BB32" t="s">
        <v>479</v>
      </c>
    </row>
    <row r="34" spans="3:54" x14ac:dyDescent="0.25">
      <c r="BB34" t="s">
        <v>480</v>
      </c>
    </row>
    <row r="41" spans="3:54" x14ac:dyDescent="0.25">
      <c r="C41" t="s">
        <v>301</v>
      </c>
    </row>
    <row r="42" spans="3:54" x14ac:dyDescent="0.25">
      <c r="C42" s="3" t="s">
        <v>318</v>
      </c>
    </row>
    <row r="44" spans="3:54" x14ac:dyDescent="0.25">
      <c r="C44" t="s">
        <v>322</v>
      </c>
      <c r="H44" s="2" t="s">
        <v>323</v>
      </c>
    </row>
    <row r="45" spans="3:54" x14ac:dyDescent="0.25">
      <c r="C45" t="s">
        <v>324</v>
      </c>
      <c r="H45" s="2" t="s">
        <v>325</v>
      </c>
    </row>
    <row r="46" spans="3:54" x14ac:dyDescent="0.25">
      <c r="C46" t="s">
        <v>321</v>
      </c>
      <c r="H46" s="2" t="s">
        <v>326</v>
      </c>
    </row>
    <row r="48" spans="3:54" x14ac:dyDescent="0.25">
      <c r="C48" t="s">
        <v>322</v>
      </c>
      <c r="H48" s="2" t="s">
        <v>323</v>
      </c>
    </row>
    <row r="49" spans="2:8" x14ac:dyDescent="0.25">
      <c r="C49" t="s">
        <v>324</v>
      </c>
      <c r="H49" s="2" t="s">
        <v>327</v>
      </c>
    </row>
    <row r="50" spans="2:8" x14ac:dyDescent="0.25">
      <c r="C50" t="s">
        <v>321</v>
      </c>
      <c r="H50" s="2" t="s">
        <v>328</v>
      </c>
    </row>
    <row r="52" spans="2:8" x14ac:dyDescent="0.25">
      <c r="B52" s="1" t="s">
        <v>481</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666B3-0EB0-44FE-8076-12B07C9DDF3C}">
  <dimension ref="B2:L26"/>
  <sheetViews>
    <sheetView topLeftCell="A7" zoomScale="85" zoomScaleNormal="85" workbookViewId="0">
      <selection activeCell="L13" sqref="L13"/>
    </sheetView>
  </sheetViews>
  <sheetFormatPr defaultColWidth="2.85546875" defaultRowHeight="15" x14ac:dyDescent="0.25"/>
  <sheetData>
    <row r="2" spans="2:12" x14ac:dyDescent="0.25">
      <c r="B2" s="1" t="s">
        <v>308</v>
      </c>
    </row>
    <row r="4" spans="2:12" x14ac:dyDescent="0.25">
      <c r="C4" t="s">
        <v>354</v>
      </c>
      <c r="L4" s="7" t="s">
        <v>390</v>
      </c>
    </row>
    <row r="5" spans="2:12" x14ac:dyDescent="0.25">
      <c r="C5" t="s">
        <v>355</v>
      </c>
      <c r="L5" t="s">
        <v>375</v>
      </c>
    </row>
    <row r="6" spans="2:12" x14ac:dyDescent="0.25">
      <c r="C6" t="s">
        <v>356</v>
      </c>
      <c r="L6" t="s">
        <v>376</v>
      </c>
    </row>
    <row r="7" spans="2:12" x14ac:dyDescent="0.25">
      <c r="C7" t="s">
        <v>357</v>
      </c>
      <c r="L7" t="s">
        <v>377</v>
      </c>
    </row>
    <row r="8" spans="2:12" x14ac:dyDescent="0.25">
      <c r="C8" t="s">
        <v>339</v>
      </c>
      <c r="L8" t="s">
        <v>378</v>
      </c>
    </row>
    <row r="9" spans="2:12" x14ac:dyDescent="0.25">
      <c r="C9" t="s">
        <v>358</v>
      </c>
      <c r="L9" t="s">
        <v>379</v>
      </c>
    </row>
    <row r="10" spans="2:12" x14ac:dyDescent="0.25">
      <c r="C10" t="s">
        <v>359</v>
      </c>
      <c r="L10" t="s">
        <v>380</v>
      </c>
    </row>
    <row r="11" spans="2:12" x14ac:dyDescent="0.25">
      <c r="C11" t="s">
        <v>360</v>
      </c>
      <c r="L11" t="s">
        <v>381</v>
      </c>
    </row>
    <row r="12" spans="2:12" x14ac:dyDescent="0.25">
      <c r="C12" t="s">
        <v>361</v>
      </c>
      <c r="L12" t="s">
        <v>382</v>
      </c>
    </row>
    <row r="13" spans="2:12" x14ac:dyDescent="0.25">
      <c r="C13" t="s">
        <v>362</v>
      </c>
      <c r="L13" t="s">
        <v>383</v>
      </c>
    </row>
    <row r="14" spans="2:12" x14ac:dyDescent="0.25">
      <c r="C14" t="s">
        <v>363</v>
      </c>
      <c r="L14" t="s">
        <v>384</v>
      </c>
    </row>
    <row r="15" spans="2:12" x14ac:dyDescent="0.25">
      <c r="C15" t="s">
        <v>364</v>
      </c>
      <c r="L15" t="s">
        <v>385</v>
      </c>
    </row>
    <row r="16" spans="2:12" x14ac:dyDescent="0.25">
      <c r="C16" t="s">
        <v>365</v>
      </c>
    </row>
    <row r="17" spans="3:12" x14ac:dyDescent="0.25">
      <c r="C17" t="s">
        <v>366</v>
      </c>
      <c r="L17" t="s">
        <v>386</v>
      </c>
    </row>
    <row r="18" spans="3:12" x14ac:dyDescent="0.25">
      <c r="C18" t="s">
        <v>367</v>
      </c>
    </row>
    <row r="19" spans="3:12" x14ac:dyDescent="0.25">
      <c r="C19" t="s">
        <v>368</v>
      </c>
    </row>
    <row r="20" spans="3:12" x14ac:dyDescent="0.25">
      <c r="C20" t="s">
        <v>369</v>
      </c>
    </row>
    <row r="21" spans="3:12" x14ac:dyDescent="0.25">
      <c r="C21" t="s">
        <v>370</v>
      </c>
      <c r="L21" t="s">
        <v>387</v>
      </c>
    </row>
    <row r="22" spans="3:12" x14ac:dyDescent="0.25">
      <c r="C22" t="s">
        <v>340</v>
      </c>
      <c r="L22" t="s">
        <v>388</v>
      </c>
    </row>
    <row r="23" spans="3:12" x14ac:dyDescent="0.25">
      <c r="C23" t="s">
        <v>371</v>
      </c>
      <c r="L23" t="s">
        <v>389</v>
      </c>
    </row>
    <row r="24" spans="3:12" x14ac:dyDescent="0.25">
      <c r="C24" t="s">
        <v>372</v>
      </c>
    </row>
    <row r="25" spans="3:12" x14ac:dyDescent="0.25">
      <c r="C25" t="s">
        <v>373</v>
      </c>
    </row>
    <row r="26" spans="3:12" x14ac:dyDescent="0.25">
      <c r="C26" t="s">
        <v>374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6A7FF-5BBF-430C-A68B-98F585DD3D88}">
  <dimension ref="B2:L26"/>
  <sheetViews>
    <sheetView zoomScale="85" zoomScaleNormal="85" workbookViewId="0"/>
  </sheetViews>
  <sheetFormatPr defaultColWidth="2.85546875" defaultRowHeight="15" x14ac:dyDescent="0.25"/>
  <sheetData>
    <row r="2" spans="2:12" x14ac:dyDescent="0.25">
      <c r="B2" s="1" t="s">
        <v>308</v>
      </c>
    </row>
    <row r="4" spans="2:12" x14ac:dyDescent="0.25">
      <c r="C4" t="s">
        <v>354</v>
      </c>
      <c r="L4" s="7" t="s">
        <v>306</v>
      </c>
    </row>
    <row r="5" spans="2:12" x14ac:dyDescent="0.25">
      <c r="C5" t="s">
        <v>355</v>
      </c>
      <c r="L5" t="s">
        <v>375</v>
      </c>
    </row>
    <row r="6" spans="2:12" x14ac:dyDescent="0.25">
      <c r="C6" t="s">
        <v>356</v>
      </c>
      <c r="L6" t="s">
        <v>376</v>
      </c>
    </row>
    <row r="7" spans="2:12" x14ac:dyDescent="0.25">
      <c r="C7" t="s">
        <v>357</v>
      </c>
      <c r="L7" t="s">
        <v>454</v>
      </c>
    </row>
    <row r="8" spans="2:12" x14ac:dyDescent="0.25">
      <c r="C8" t="s">
        <v>339</v>
      </c>
      <c r="L8" t="s">
        <v>348</v>
      </c>
    </row>
    <row r="9" spans="2:12" x14ac:dyDescent="0.25">
      <c r="C9" t="s">
        <v>358</v>
      </c>
      <c r="L9" t="s">
        <v>379</v>
      </c>
    </row>
    <row r="10" spans="2:12" x14ac:dyDescent="0.25">
      <c r="C10" t="s">
        <v>359</v>
      </c>
      <c r="L10" t="s">
        <v>453</v>
      </c>
    </row>
    <row r="11" spans="2:12" x14ac:dyDescent="0.25">
      <c r="C11" t="s">
        <v>360</v>
      </c>
      <c r="L11" t="s">
        <v>452</v>
      </c>
    </row>
    <row r="12" spans="2:12" x14ac:dyDescent="0.25">
      <c r="C12" t="s">
        <v>361</v>
      </c>
      <c r="L12" t="s">
        <v>382</v>
      </c>
    </row>
    <row r="13" spans="2:12" x14ac:dyDescent="0.25">
      <c r="C13" t="s">
        <v>362</v>
      </c>
      <c r="L13" t="s">
        <v>451</v>
      </c>
    </row>
    <row r="14" spans="2:12" x14ac:dyDescent="0.25">
      <c r="C14" t="s">
        <v>363</v>
      </c>
      <c r="L14" t="s">
        <v>393</v>
      </c>
    </row>
    <row r="15" spans="2:12" x14ac:dyDescent="0.25">
      <c r="C15" t="s">
        <v>364</v>
      </c>
      <c r="L15" t="s">
        <v>392</v>
      </c>
    </row>
    <row r="16" spans="2:12" x14ac:dyDescent="0.25">
      <c r="C16" t="s">
        <v>365</v>
      </c>
      <c r="L16">
        <v>3</v>
      </c>
    </row>
    <row r="17" spans="3:12" x14ac:dyDescent="0.25">
      <c r="C17" t="s">
        <v>366</v>
      </c>
      <c r="L17" t="s">
        <v>450</v>
      </c>
    </row>
    <row r="18" spans="3:12" x14ac:dyDescent="0.25">
      <c r="C18" t="s">
        <v>367</v>
      </c>
    </row>
    <row r="19" spans="3:12" x14ac:dyDescent="0.25">
      <c r="C19" t="s">
        <v>368</v>
      </c>
    </row>
    <row r="20" spans="3:12" x14ac:dyDescent="0.25">
      <c r="C20" t="s">
        <v>369</v>
      </c>
    </row>
    <row r="21" spans="3:12" x14ac:dyDescent="0.25">
      <c r="C21" t="s">
        <v>370</v>
      </c>
      <c r="L21" t="s">
        <v>401</v>
      </c>
    </row>
    <row r="22" spans="3:12" x14ac:dyDescent="0.25">
      <c r="C22" t="s">
        <v>340</v>
      </c>
      <c r="L22" t="s">
        <v>400</v>
      </c>
    </row>
    <row r="23" spans="3:12" x14ac:dyDescent="0.25">
      <c r="C23" t="s">
        <v>371</v>
      </c>
      <c r="L23" t="s">
        <v>449</v>
      </c>
    </row>
    <row r="24" spans="3:12" x14ac:dyDescent="0.25">
      <c r="C24" t="s">
        <v>372</v>
      </c>
    </row>
    <row r="25" spans="3:12" x14ac:dyDescent="0.25">
      <c r="C25" t="s">
        <v>373</v>
      </c>
    </row>
    <row r="26" spans="3:12" x14ac:dyDescent="0.25">
      <c r="C26" t="s">
        <v>374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E24F3-2F84-400F-A33E-F8B3E34A2F52}">
  <dimension ref="B2:Y30"/>
  <sheetViews>
    <sheetView topLeftCell="A7" zoomScale="85" zoomScaleNormal="85" workbookViewId="0">
      <selection activeCell="L13" sqref="L13"/>
    </sheetView>
  </sheetViews>
  <sheetFormatPr defaultColWidth="2.85546875" defaultRowHeight="15" x14ac:dyDescent="0.25"/>
  <sheetData>
    <row r="2" spans="2:12" x14ac:dyDescent="0.25">
      <c r="B2" s="1" t="s">
        <v>308</v>
      </c>
    </row>
    <row r="4" spans="2:12" x14ac:dyDescent="0.25">
      <c r="C4" t="s">
        <v>354</v>
      </c>
      <c r="L4" s="7" t="s">
        <v>305</v>
      </c>
    </row>
    <row r="5" spans="2:12" x14ac:dyDescent="0.25">
      <c r="C5" t="s">
        <v>355</v>
      </c>
      <c r="L5" t="s">
        <v>431</v>
      </c>
    </row>
    <row r="6" spans="2:12" x14ac:dyDescent="0.25">
      <c r="C6" t="s">
        <v>356</v>
      </c>
      <c r="L6" t="s">
        <v>376</v>
      </c>
    </row>
    <row r="7" spans="2:12" x14ac:dyDescent="0.25">
      <c r="C7" t="s">
        <v>357</v>
      </c>
      <c r="L7" t="s">
        <v>325</v>
      </c>
    </row>
    <row r="8" spans="2:12" x14ac:dyDescent="0.25">
      <c r="C8" t="s">
        <v>339</v>
      </c>
      <c r="L8" t="s">
        <v>348</v>
      </c>
    </row>
    <row r="9" spans="2:12" x14ac:dyDescent="0.25">
      <c r="C9" t="s">
        <v>358</v>
      </c>
      <c r="L9" t="s">
        <v>379</v>
      </c>
    </row>
    <row r="10" spans="2:12" x14ac:dyDescent="0.25">
      <c r="C10" t="s">
        <v>359</v>
      </c>
      <c r="L10" t="s">
        <v>379</v>
      </c>
    </row>
    <row r="11" spans="2:12" x14ac:dyDescent="0.25">
      <c r="C11" t="s">
        <v>360</v>
      </c>
      <c r="L11" t="s">
        <v>438</v>
      </c>
    </row>
    <row r="12" spans="2:12" x14ac:dyDescent="0.25">
      <c r="C12" t="s">
        <v>361</v>
      </c>
      <c r="L12" t="s">
        <v>382</v>
      </c>
    </row>
    <row r="13" spans="2:12" x14ac:dyDescent="0.25">
      <c r="C13" t="s">
        <v>362</v>
      </c>
      <c r="L13" t="s">
        <v>437</v>
      </c>
    </row>
    <row r="14" spans="2:12" x14ac:dyDescent="0.25">
      <c r="C14" t="s">
        <v>363</v>
      </c>
      <c r="L14" t="s">
        <v>393</v>
      </c>
    </row>
    <row r="15" spans="2:12" x14ac:dyDescent="0.25">
      <c r="C15" t="s">
        <v>364</v>
      </c>
      <c r="L15" t="s">
        <v>392</v>
      </c>
    </row>
    <row r="16" spans="2:12" x14ac:dyDescent="0.25">
      <c r="C16" t="s">
        <v>365</v>
      </c>
    </row>
    <row r="17" spans="3:25" x14ac:dyDescent="0.25">
      <c r="C17" t="s">
        <v>366</v>
      </c>
    </row>
    <row r="18" spans="3:25" x14ac:dyDescent="0.25">
      <c r="C18" t="s">
        <v>367</v>
      </c>
    </row>
    <row r="19" spans="3:25" x14ac:dyDescent="0.25">
      <c r="C19" t="s">
        <v>368</v>
      </c>
    </row>
    <row r="20" spans="3:25" x14ac:dyDescent="0.25">
      <c r="C20" t="s">
        <v>369</v>
      </c>
      <c r="Y20" s="12" t="s">
        <v>524</v>
      </c>
    </row>
    <row r="21" spans="3:25" x14ac:dyDescent="0.25">
      <c r="C21" t="s">
        <v>370</v>
      </c>
      <c r="L21" t="s">
        <v>387</v>
      </c>
    </row>
    <row r="22" spans="3:25" x14ac:dyDescent="0.25">
      <c r="C22" t="s">
        <v>340</v>
      </c>
      <c r="L22" t="s">
        <v>388</v>
      </c>
    </row>
    <row r="23" spans="3:25" x14ac:dyDescent="0.25">
      <c r="C23" t="s">
        <v>371</v>
      </c>
      <c r="L23" t="s">
        <v>436</v>
      </c>
    </row>
    <row r="24" spans="3:25" x14ac:dyDescent="0.25">
      <c r="C24" t="s">
        <v>372</v>
      </c>
    </row>
    <row r="25" spans="3:25" x14ac:dyDescent="0.25">
      <c r="C25" t="s">
        <v>373</v>
      </c>
    </row>
    <row r="26" spans="3:25" x14ac:dyDescent="0.25">
      <c r="C26" t="s">
        <v>374</v>
      </c>
    </row>
    <row r="28" spans="3:25" x14ac:dyDescent="0.25">
      <c r="C28" t="s">
        <v>322</v>
      </c>
      <c r="H28" s="2" t="s">
        <v>349</v>
      </c>
    </row>
    <row r="29" spans="3:25" x14ac:dyDescent="0.25">
      <c r="C29" t="s">
        <v>324</v>
      </c>
      <c r="H29" s="2" t="s">
        <v>349</v>
      </c>
    </row>
    <row r="30" spans="3:25" x14ac:dyDescent="0.25">
      <c r="C30" t="s">
        <v>321</v>
      </c>
      <c r="H30" s="2" t="s">
        <v>349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F4447-626A-44C4-8CFD-CD4B1E67B0D5}">
  <dimension ref="B2:AM208"/>
  <sheetViews>
    <sheetView topLeftCell="A13" zoomScale="85" zoomScaleNormal="85" workbookViewId="0">
      <selection activeCell="B2" sqref="B2"/>
    </sheetView>
  </sheetViews>
  <sheetFormatPr defaultColWidth="2.85546875" defaultRowHeight="15" x14ac:dyDescent="0.25"/>
  <sheetData>
    <row r="2" spans="2:12" x14ac:dyDescent="0.25">
      <c r="B2" s="1" t="s">
        <v>258</v>
      </c>
    </row>
    <row r="4" spans="2:12" x14ac:dyDescent="0.25">
      <c r="C4" t="s">
        <v>354</v>
      </c>
      <c r="L4" s="7" t="s">
        <v>302</v>
      </c>
    </row>
    <row r="5" spans="2:12" x14ac:dyDescent="0.25">
      <c r="C5" t="s">
        <v>355</v>
      </c>
      <c r="L5" t="s">
        <v>431</v>
      </c>
    </row>
    <row r="6" spans="2:12" x14ac:dyDescent="0.25">
      <c r="C6" t="s">
        <v>356</v>
      </c>
      <c r="L6" t="s">
        <v>376</v>
      </c>
    </row>
    <row r="7" spans="2:12" x14ac:dyDescent="0.25">
      <c r="C7" t="s">
        <v>357</v>
      </c>
      <c r="L7" t="s">
        <v>325</v>
      </c>
    </row>
    <row r="8" spans="2:12" x14ac:dyDescent="0.25">
      <c r="C8" t="s">
        <v>339</v>
      </c>
      <c r="L8" t="s">
        <v>334</v>
      </c>
    </row>
    <row r="9" spans="2:12" x14ac:dyDescent="0.25">
      <c r="C9" t="s">
        <v>358</v>
      </c>
      <c r="L9" t="s">
        <v>379</v>
      </c>
    </row>
    <row r="10" spans="2:12" x14ac:dyDescent="0.25">
      <c r="C10" t="s">
        <v>359</v>
      </c>
      <c r="L10" t="s">
        <v>379</v>
      </c>
    </row>
    <row r="11" spans="2:12" x14ac:dyDescent="0.25">
      <c r="C11" t="s">
        <v>360</v>
      </c>
      <c r="L11" t="s">
        <v>435</v>
      </c>
    </row>
    <row r="12" spans="2:12" x14ac:dyDescent="0.25">
      <c r="C12" t="s">
        <v>361</v>
      </c>
      <c r="L12" t="s">
        <v>382</v>
      </c>
    </row>
    <row r="13" spans="2:12" x14ac:dyDescent="0.25">
      <c r="C13" t="s">
        <v>362</v>
      </c>
      <c r="L13" t="s">
        <v>434</v>
      </c>
    </row>
    <row r="14" spans="2:12" x14ac:dyDescent="0.25">
      <c r="C14" t="s">
        <v>363</v>
      </c>
      <c r="L14" t="s">
        <v>426</v>
      </c>
    </row>
    <row r="15" spans="2:12" x14ac:dyDescent="0.25">
      <c r="C15" t="s">
        <v>364</v>
      </c>
      <c r="L15" t="s">
        <v>392</v>
      </c>
    </row>
    <row r="16" spans="2:12" x14ac:dyDescent="0.25">
      <c r="C16" t="s">
        <v>365</v>
      </c>
    </row>
    <row r="17" spans="3:12" x14ac:dyDescent="0.25">
      <c r="C17" t="s">
        <v>366</v>
      </c>
    </row>
    <row r="18" spans="3:12" x14ac:dyDescent="0.25">
      <c r="C18" t="s">
        <v>367</v>
      </c>
      <c r="L18" t="s">
        <v>433</v>
      </c>
    </row>
    <row r="19" spans="3:12" x14ac:dyDescent="0.25">
      <c r="C19" t="s">
        <v>368</v>
      </c>
    </row>
    <row r="20" spans="3:12" x14ac:dyDescent="0.25">
      <c r="C20" t="s">
        <v>369</v>
      </c>
    </row>
    <row r="21" spans="3:12" x14ac:dyDescent="0.25">
      <c r="C21" t="s">
        <v>370</v>
      </c>
      <c r="L21" t="s">
        <v>387</v>
      </c>
    </row>
    <row r="22" spans="3:12" x14ac:dyDescent="0.25">
      <c r="C22" t="s">
        <v>340</v>
      </c>
      <c r="L22" t="s">
        <v>388</v>
      </c>
    </row>
    <row r="23" spans="3:12" x14ac:dyDescent="0.25">
      <c r="C23" t="s">
        <v>371</v>
      </c>
      <c r="L23" t="s">
        <v>432</v>
      </c>
    </row>
    <row r="24" spans="3:12" x14ac:dyDescent="0.25">
      <c r="C24" t="s">
        <v>372</v>
      </c>
    </row>
    <row r="25" spans="3:12" x14ac:dyDescent="0.25">
      <c r="C25" t="s">
        <v>373</v>
      </c>
    </row>
    <row r="26" spans="3:12" x14ac:dyDescent="0.25">
      <c r="C26" t="s">
        <v>374</v>
      </c>
    </row>
    <row r="140" spans="3:3" x14ac:dyDescent="0.25">
      <c r="C140" t="s">
        <v>335</v>
      </c>
    </row>
    <row r="197" spans="2:39" x14ac:dyDescent="0.25">
      <c r="C197" t="s">
        <v>303</v>
      </c>
    </row>
    <row r="198" spans="2:39" x14ac:dyDescent="0.25">
      <c r="C198" t="s">
        <v>304</v>
      </c>
    </row>
    <row r="200" spans="2:39" x14ac:dyDescent="0.25">
      <c r="B200" s="1" t="s">
        <v>308</v>
      </c>
    </row>
    <row r="202" spans="2:39" x14ac:dyDescent="0.25">
      <c r="C202" t="s">
        <v>322</v>
      </c>
      <c r="H202" s="2" t="s">
        <v>168</v>
      </c>
    </row>
    <row r="203" spans="2:39" x14ac:dyDescent="0.25">
      <c r="C203" t="s">
        <v>324</v>
      </c>
      <c r="H203" s="2" t="s">
        <v>329</v>
      </c>
    </row>
    <row r="204" spans="2:39" x14ac:dyDescent="0.25">
      <c r="C204" t="s">
        <v>321</v>
      </c>
      <c r="H204" s="2" t="s">
        <v>330</v>
      </c>
    </row>
    <row r="206" spans="2:39" x14ac:dyDescent="0.25">
      <c r="C206" t="s">
        <v>331</v>
      </c>
    </row>
    <row r="208" spans="2:39" x14ac:dyDescent="0.25">
      <c r="C208" s="3" t="s">
        <v>332</v>
      </c>
      <c r="AM208" s="3" t="s">
        <v>333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EA964-0DA9-409C-A3BF-32CC97886B79}">
  <dimension ref="B2:AR376"/>
  <sheetViews>
    <sheetView topLeftCell="A336" zoomScale="85" zoomScaleNormal="85" workbookViewId="0">
      <selection activeCell="B374" sqref="B374"/>
    </sheetView>
  </sheetViews>
  <sheetFormatPr defaultColWidth="2.85546875" defaultRowHeight="15" x14ac:dyDescent="0.25"/>
  <sheetData>
    <row r="2" spans="2:12" x14ac:dyDescent="0.25">
      <c r="B2" s="1" t="s">
        <v>308</v>
      </c>
    </row>
    <row r="4" spans="2:12" x14ac:dyDescent="0.25">
      <c r="C4" t="s">
        <v>354</v>
      </c>
      <c r="L4" s="7" t="s">
        <v>463</v>
      </c>
    </row>
    <row r="5" spans="2:12" x14ac:dyDescent="0.25">
      <c r="C5" t="s">
        <v>355</v>
      </c>
      <c r="L5" t="s">
        <v>398</v>
      </c>
    </row>
    <row r="6" spans="2:12" x14ac:dyDescent="0.25">
      <c r="C6" t="s">
        <v>356</v>
      </c>
      <c r="L6" t="s">
        <v>376</v>
      </c>
    </row>
    <row r="7" spans="2:12" x14ac:dyDescent="0.25">
      <c r="C7" t="s">
        <v>357</v>
      </c>
      <c r="L7" t="s">
        <v>325</v>
      </c>
    </row>
    <row r="8" spans="2:12" x14ac:dyDescent="0.25">
      <c r="C8" t="s">
        <v>339</v>
      </c>
      <c r="L8" t="s">
        <v>342</v>
      </c>
    </row>
    <row r="9" spans="2:12" x14ac:dyDescent="0.25">
      <c r="C9" t="s">
        <v>358</v>
      </c>
      <c r="L9" t="s">
        <v>338</v>
      </c>
    </row>
    <row r="10" spans="2:12" x14ac:dyDescent="0.25">
      <c r="C10" t="s">
        <v>359</v>
      </c>
      <c r="L10" t="s">
        <v>418</v>
      </c>
    </row>
    <row r="11" spans="2:12" x14ac:dyDescent="0.25">
      <c r="C11" t="s">
        <v>360</v>
      </c>
      <c r="L11" t="s">
        <v>417</v>
      </c>
    </row>
    <row r="12" spans="2:12" x14ac:dyDescent="0.25">
      <c r="C12" t="s">
        <v>361</v>
      </c>
      <c r="L12" t="s">
        <v>382</v>
      </c>
    </row>
    <row r="13" spans="2:12" x14ac:dyDescent="0.25">
      <c r="C13" t="s">
        <v>362</v>
      </c>
      <c r="L13" t="s">
        <v>416</v>
      </c>
    </row>
    <row r="14" spans="2:12" x14ac:dyDescent="0.25">
      <c r="C14" t="s">
        <v>363</v>
      </c>
      <c r="L14" t="s">
        <v>393</v>
      </c>
    </row>
    <row r="15" spans="2:12" x14ac:dyDescent="0.25">
      <c r="C15" t="s">
        <v>364</v>
      </c>
      <c r="L15" t="s">
        <v>392</v>
      </c>
    </row>
    <row r="16" spans="2:12" x14ac:dyDescent="0.25">
      <c r="C16" t="s">
        <v>365</v>
      </c>
    </row>
    <row r="17" spans="3:12" x14ac:dyDescent="0.25">
      <c r="C17" t="s">
        <v>366</v>
      </c>
    </row>
    <row r="18" spans="3:12" x14ac:dyDescent="0.25">
      <c r="C18" t="s">
        <v>367</v>
      </c>
    </row>
    <row r="19" spans="3:12" x14ac:dyDescent="0.25">
      <c r="C19" t="s">
        <v>368</v>
      </c>
    </row>
    <row r="20" spans="3:12" x14ac:dyDescent="0.25">
      <c r="C20" t="s">
        <v>369</v>
      </c>
    </row>
    <row r="21" spans="3:12" x14ac:dyDescent="0.25">
      <c r="C21" t="s">
        <v>370</v>
      </c>
      <c r="L21" t="s">
        <v>387</v>
      </c>
    </row>
    <row r="22" spans="3:12" x14ac:dyDescent="0.25">
      <c r="C22" t="s">
        <v>340</v>
      </c>
      <c r="L22" t="s">
        <v>415</v>
      </c>
    </row>
    <row r="23" spans="3:12" x14ac:dyDescent="0.25">
      <c r="C23" t="s">
        <v>371</v>
      </c>
      <c r="L23" t="s">
        <v>414</v>
      </c>
    </row>
    <row r="24" spans="3:12" x14ac:dyDescent="0.25">
      <c r="C24" t="s">
        <v>372</v>
      </c>
    </row>
    <row r="25" spans="3:12" x14ac:dyDescent="0.25">
      <c r="C25" t="s">
        <v>373</v>
      </c>
    </row>
    <row r="26" spans="3:12" x14ac:dyDescent="0.25">
      <c r="C26" t="s">
        <v>374</v>
      </c>
    </row>
    <row r="40" spans="44:44" x14ac:dyDescent="0.25">
      <c r="AR40" t="s">
        <v>502</v>
      </c>
    </row>
    <row r="42" spans="44:44" x14ac:dyDescent="0.25">
      <c r="AR42" t="s">
        <v>503</v>
      </c>
    </row>
    <row r="46" spans="44:44" x14ac:dyDescent="0.25">
      <c r="AR46" t="s">
        <v>508</v>
      </c>
    </row>
    <row r="47" spans="44:44" x14ac:dyDescent="0.25">
      <c r="AR47" t="s">
        <v>509</v>
      </c>
    </row>
    <row r="49" spans="44:44" x14ac:dyDescent="0.25">
      <c r="AR49" t="s">
        <v>504</v>
      </c>
    </row>
    <row r="50" spans="44:44" x14ac:dyDescent="0.25">
      <c r="AR50" t="s">
        <v>505</v>
      </c>
    </row>
    <row r="51" spans="44:44" x14ac:dyDescent="0.25">
      <c r="AR51" t="s">
        <v>506</v>
      </c>
    </row>
    <row r="52" spans="44:44" x14ac:dyDescent="0.25">
      <c r="AR52" t="s">
        <v>507</v>
      </c>
    </row>
    <row r="54" spans="44:44" x14ac:dyDescent="0.25">
      <c r="AR54" t="s">
        <v>510</v>
      </c>
    </row>
    <row r="55" spans="44:44" x14ac:dyDescent="0.25">
      <c r="AR55" t="s">
        <v>511</v>
      </c>
    </row>
    <row r="56" spans="44:44" x14ac:dyDescent="0.25">
      <c r="AR56" t="s">
        <v>512</v>
      </c>
    </row>
    <row r="58" spans="44:44" x14ac:dyDescent="0.25">
      <c r="AR58" t="s">
        <v>513</v>
      </c>
    </row>
    <row r="60" spans="44:44" x14ac:dyDescent="0.25">
      <c r="AR60" s="12" t="s">
        <v>515</v>
      </c>
    </row>
    <row r="62" spans="44:44" x14ac:dyDescent="0.25">
      <c r="AR62" s="12" t="s">
        <v>516</v>
      </c>
    </row>
    <row r="63" spans="44:44" x14ac:dyDescent="0.25">
      <c r="AR63" s="12" t="s">
        <v>517</v>
      </c>
    </row>
    <row r="64" spans="44:44" x14ac:dyDescent="0.25">
      <c r="AR64" s="12" t="s">
        <v>518</v>
      </c>
    </row>
    <row r="115" spans="3:8" x14ac:dyDescent="0.25">
      <c r="C115" t="s">
        <v>322</v>
      </c>
      <c r="H115" s="2" t="s">
        <v>336</v>
      </c>
    </row>
    <row r="116" spans="3:8" x14ac:dyDescent="0.25">
      <c r="C116" t="s">
        <v>324</v>
      </c>
      <c r="H116" s="2" t="s">
        <v>514</v>
      </c>
    </row>
    <row r="117" spans="3:8" x14ac:dyDescent="0.25">
      <c r="C117" t="s">
        <v>321</v>
      </c>
      <c r="H117" s="2" t="s">
        <v>514</v>
      </c>
    </row>
    <row r="170" spans="2:28" x14ac:dyDescent="0.25">
      <c r="B170" s="1" t="s">
        <v>645</v>
      </c>
    </row>
    <row r="172" spans="2:28" x14ac:dyDescent="0.25">
      <c r="B172" t="s">
        <v>416</v>
      </c>
    </row>
    <row r="174" spans="2:28" x14ac:dyDescent="0.25">
      <c r="B174" t="s">
        <v>646</v>
      </c>
    </row>
    <row r="176" spans="2:28" x14ac:dyDescent="0.25">
      <c r="D176" t="s">
        <v>647</v>
      </c>
      <c r="M176" t="s">
        <v>648</v>
      </c>
      <c r="AB176" s="3" t="s">
        <v>658</v>
      </c>
    </row>
    <row r="177" spans="2:28" x14ac:dyDescent="0.25">
      <c r="D177" t="s">
        <v>649</v>
      </c>
      <c r="M177" t="s">
        <v>650</v>
      </c>
      <c r="AB177" s="3" t="s">
        <v>658</v>
      </c>
    </row>
    <row r="179" spans="2:28" x14ac:dyDescent="0.25">
      <c r="D179" t="s">
        <v>648</v>
      </c>
    </row>
    <row r="181" spans="2:28" x14ac:dyDescent="0.25">
      <c r="B181" t="s">
        <v>651</v>
      </c>
    </row>
    <row r="183" spans="2:28" x14ac:dyDescent="0.25">
      <c r="D183" t="s">
        <v>652</v>
      </c>
      <c r="M183" t="s">
        <v>653</v>
      </c>
      <c r="AB183" s="3" t="s">
        <v>656</v>
      </c>
    </row>
    <row r="184" spans="2:28" x14ac:dyDescent="0.25">
      <c r="D184" t="s">
        <v>654</v>
      </c>
      <c r="M184" t="s">
        <v>655</v>
      </c>
      <c r="AB184" s="3" t="s">
        <v>657</v>
      </c>
    </row>
    <row r="186" spans="2:28" x14ac:dyDescent="0.25">
      <c r="D186" t="s">
        <v>653</v>
      </c>
    </row>
    <row r="188" spans="2:28" x14ac:dyDescent="0.25">
      <c r="B188" s="1" t="s">
        <v>664</v>
      </c>
    </row>
    <row r="223" spans="3:8" x14ac:dyDescent="0.25">
      <c r="C223" t="s">
        <v>322</v>
      </c>
      <c r="H223" s="2" t="s">
        <v>168</v>
      </c>
    </row>
    <row r="224" spans="3:8" x14ac:dyDescent="0.25">
      <c r="C224" t="s">
        <v>324</v>
      </c>
      <c r="H224" s="2" t="s">
        <v>329</v>
      </c>
    </row>
    <row r="225" spans="3:8" x14ac:dyDescent="0.25">
      <c r="C225" t="s">
        <v>321</v>
      </c>
      <c r="H225" s="2" t="s">
        <v>330</v>
      </c>
    </row>
    <row r="326" spans="2:2" x14ac:dyDescent="0.25">
      <c r="B326" t="s">
        <v>672</v>
      </c>
    </row>
    <row r="372" spans="2:20" x14ac:dyDescent="0.25">
      <c r="B372" s="1" t="s">
        <v>973</v>
      </c>
    </row>
    <row r="374" spans="2:20" x14ac:dyDescent="0.25">
      <c r="B374" s="47" t="s">
        <v>1015</v>
      </c>
      <c r="C374" s="48"/>
      <c r="D374" s="48"/>
      <c r="E374" s="48"/>
      <c r="F374" s="48"/>
      <c r="G374" s="48"/>
      <c r="H374" s="48"/>
      <c r="I374" s="48"/>
      <c r="J374" s="48"/>
      <c r="K374" s="48"/>
      <c r="L374" s="48"/>
      <c r="M374" s="48"/>
      <c r="N374" s="48"/>
      <c r="O374" s="48"/>
      <c r="P374" s="48"/>
      <c r="Q374" s="48"/>
      <c r="R374" s="48"/>
      <c r="S374" s="48"/>
      <c r="T374" s="48"/>
    </row>
    <row r="375" spans="2:20" x14ac:dyDescent="0.25">
      <c r="B375" s="47" t="s">
        <v>1016</v>
      </c>
      <c r="C375" s="48"/>
      <c r="D375" s="48"/>
      <c r="E375" s="48"/>
      <c r="F375" s="48"/>
      <c r="G375" s="48"/>
      <c r="H375" s="48"/>
      <c r="I375" s="48"/>
      <c r="J375" s="48"/>
      <c r="K375" s="48"/>
      <c r="L375" s="48"/>
      <c r="M375" s="48"/>
      <c r="N375" s="48"/>
      <c r="O375" s="48"/>
      <c r="P375" s="48"/>
      <c r="Q375" s="48"/>
      <c r="R375" s="48"/>
      <c r="S375" s="48"/>
      <c r="T375" s="48"/>
    </row>
    <row r="376" spans="2:20" x14ac:dyDescent="0.25">
      <c r="B376" s="47" t="s">
        <v>1028</v>
      </c>
      <c r="C376" s="48"/>
      <c r="D376" s="48"/>
      <c r="E376" s="48"/>
      <c r="F376" s="48"/>
      <c r="G376" s="48"/>
      <c r="H376" s="48"/>
      <c r="I376" s="48"/>
      <c r="J376" s="48"/>
      <c r="K376" s="48"/>
      <c r="L376" s="48"/>
      <c r="M376" s="48"/>
      <c r="N376" s="48"/>
      <c r="O376" s="48"/>
      <c r="P376" s="48"/>
      <c r="Q376" s="48"/>
      <c r="R376" s="48"/>
      <c r="S376" s="48"/>
      <c r="T376" s="4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4A2A9-1DA8-4227-A20C-393A67B10DE7}">
  <dimension ref="B2:L26"/>
  <sheetViews>
    <sheetView topLeftCell="A4" zoomScale="85" zoomScaleNormal="85" workbookViewId="0">
      <selection activeCell="AI24" sqref="AI24"/>
    </sheetView>
  </sheetViews>
  <sheetFormatPr defaultColWidth="2.85546875" defaultRowHeight="15" x14ac:dyDescent="0.25"/>
  <sheetData>
    <row r="2" spans="2:12" x14ac:dyDescent="0.25">
      <c r="B2" s="1" t="s">
        <v>308</v>
      </c>
    </row>
    <row r="4" spans="2:12" x14ac:dyDescent="0.25">
      <c r="C4" t="s">
        <v>354</v>
      </c>
      <c r="L4" s="7" t="s">
        <v>464</v>
      </c>
    </row>
    <row r="5" spans="2:12" x14ac:dyDescent="0.25">
      <c r="C5" t="s">
        <v>355</v>
      </c>
      <c r="L5" t="s">
        <v>398</v>
      </c>
    </row>
    <row r="6" spans="2:12" x14ac:dyDescent="0.25">
      <c r="C6" t="s">
        <v>356</v>
      </c>
      <c r="L6" t="s">
        <v>376</v>
      </c>
    </row>
    <row r="7" spans="2:12" x14ac:dyDescent="0.25">
      <c r="C7" t="s">
        <v>357</v>
      </c>
      <c r="L7" t="s">
        <v>325</v>
      </c>
    </row>
    <row r="8" spans="2:12" x14ac:dyDescent="0.25">
      <c r="C8" t="s">
        <v>339</v>
      </c>
      <c r="L8" t="s">
        <v>407</v>
      </c>
    </row>
    <row r="9" spans="2:12" x14ac:dyDescent="0.25">
      <c r="C9" t="s">
        <v>358</v>
      </c>
      <c r="L9" t="s">
        <v>379</v>
      </c>
    </row>
    <row r="10" spans="2:12" x14ac:dyDescent="0.25">
      <c r="C10" t="s">
        <v>359</v>
      </c>
      <c r="L10" t="s">
        <v>379</v>
      </c>
    </row>
    <row r="11" spans="2:12" x14ac:dyDescent="0.25">
      <c r="C11" t="s">
        <v>360</v>
      </c>
      <c r="L11" t="s">
        <v>413</v>
      </c>
    </row>
    <row r="12" spans="2:12" x14ac:dyDescent="0.25">
      <c r="C12" t="s">
        <v>361</v>
      </c>
      <c r="L12" t="s">
        <v>382</v>
      </c>
    </row>
    <row r="13" spans="2:12" x14ac:dyDescent="0.25">
      <c r="C13" t="s">
        <v>362</v>
      </c>
      <c r="L13" t="s">
        <v>412</v>
      </c>
    </row>
    <row r="14" spans="2:12" x14ac:dyDescent="0.25">
      <c r="C14" t="s">
        <v>363</v>
      </c>
      <c r="L14" t="s">
        <v>393</v>
      </c>
    </row>
    <row r="15" spans="2:12" x14ac:dyDescent="0.25">
      <c r="C15" t="s">
        <v>364</v>
      </c>
      <c r="L15" t="s">
        <v>392</v>
      </c>
    </row>
    <row r="16" spans="2:12" x14ac:dyDescent="0.25">
      <c r="C16" t="s">
        <v>365</v>
      </c>
    </row>
    <row r="17" spans="3:12" x14ac:dyDescent="0.25">
      <c r="C17" t="s">
        <v>366</v>
      </c>
    </row>
    <row r="18" spans="3:12" x14ac:dyDescent="0.25">
      <c r="C18" t="s">
        <v>367</v>
      </c>
    </row>
    <row r="19" spans="3:12" x14ac:dyDescent="0.25">
      <c r="C19" t="s">
        <v>368</v>
      </c>
    </row>
    <row r="20" spans="3:12" x14ac:dyDescent="0.25">
      <c r="C20" t="s">
        <v>369</v>
      </c>
    </row>
    <row r="21" spans="3:12" x14ac:dyDescent="0.25">
      <c r="C21" t="s">
        <v>370</v>
      </c>
      <c r="L21" t="s">
        <v>387</v>
      </c>
    </row>
    <row r="22" spans="3:12" x14ac:dyDescent="0.25">
      <c r="C22" t="s">
        <v>340</v>
      </c>
      <c r="L22" t="s">
        <v>411</v>
      </c>
    </row>
    <row r="23" spans="3:12" x14ac:dyDescent="0.25">
      <c r="C23" t="s">
        <v>371</v>
      </c>
      <c r="L23" t="s">
        <v>410</v>
      </c>
    </row>
    <row r="24" spans="3:12" x14ac:dyDescent="0.25">
      <c r="C24" t="s">
        <v>372</v>
      </c>
    </row>
    <row r="25" spans="3:12" x14ac:dyDescent="0.25">
      <c r="C25" t="s">
        <v>373</v>
      </c>
    </row>
    <row r="26" spans="3:12" x14ac:dyDescent="0.25">
      <c r="C26" t="s">
        <v>374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91E49-5062-4918-9264-7C32966AA9C7}">
  <dimension ref="B2:L26"/>
  <sheetViews>
    <sheetView topLeftCell="A37" zoomScale="85" zoomScaleNormal="85" workbookViewId="0">
      <selection activeCell="AA26" sqref="AA26"/>
    </sheetView>
  </sheetViews>
  <sheetFormatPr defaultColWidth="2.85546875" defaultRowHeight="15" x14ac:dyDescent="0.25"/>
  <sheetData>
    <row r="2" spans="2:12" x14ac:dyDescent="0.25">
      <c r="B2" s="1" t="s">
        <v>308</v>
      </c>
    </row>
    <row r="4" spans="2:12" x14ac:dyDescent="0.25">
      <c r="C4" t="s">
        <v>354</v>
      </c>
      <c r="L4" s="7" t="s">
        <v>465</v>
      </c>
    </row>
    <row r="5" spans="2:12" x14ac:dyDescent="0.25">
      <c r="C5" t="s">
        <v>355</v>
      </c>
      <c r="L5" t="s">
        <v>409</v>
      </c>
    </row>
    <row r="6" spans="2:12" x14ac:dyDescent="0.25">
      <c r="C6" t="s">
        <v>356</v>
      </c>
      <c r="L6" t="s">
        <v>376</v>
      </c>
    </row>
    <row r="7" spans="2:12" x14ac:dyDescent="0.25">
      <c r="C7" t="s">
        <v>357</v>
      </c>
      <c r="L7" t="s">
        <v>408</v>
      </c>
    </row>
    <row r="8" spans="2:12" x14ac:dyDescent="0.25">
      <c r="C8" t="s">
        <v>339</v>
      </c>
      <c r="L8" t="s">
        <v>407</v>
      </c>
    </row>
    <row r="9" spans="2:12" x14ac:dyDescent="0.25">
      <c r="C9" t="s">
        <v>358</v>
      </c>
      <c r="L9" t="s">
        <v>406</v>
      </c>
    </row>
    <row r="10" spans="2:12" x14ac:dyDescent="0.25">
      <c r="C10" t="s">
        <v>359</v>
      </c>
      <c r="L10" t="s">
        <v>405</v>
      </c>
    </row>
    <row r="11" spans="2:12" x14ac:dyDescent="0.25">
      <c r="C11" t="s">
        <v>360</v>
      </c>
      <c r="L11" t="s">
        <v>404</v>
      </c>
    </row>
    <row r="12" spans="2:12" x14ac:dyDescent="0.25">
      <c r="C12" t="s">
        <v>361</v>
      </c>
      <c r="L12" t="s">
        <v>382</v>
      </c>
    </row>
    <row r="13" spans="2:12" x14ac:dyDescent="0.25">
      <c r="C13" t="s">
        <v>362</v>
      </c>
      <c r="L13" t="s">
        <v>403</v>
      </c>
    </row>
    <row r="14" spans="2:12" x14ac:dyDescent="0.25">
      <c r="C14" t="s">
        <v>363</v>
      </c>
      <c r="L14" t="s">
        <v>393</v>
      </c>
    </row>
    <row r="15" spans="2:12" x14ac:dyDescent="0.25">
      <c r="C15" t="s">
        <v>364</v>
      </c>
      <c r="L15" t="s">
        <v>392</v>
      </c>
    </row>
    <row r="16" spans="2:12" x14ac:dyDescent="0.25">
      <c r="C16" t="s">
        <v>365</v>
      </c>
      <c r="L16">
        <v>1</v>
      </c>
    </row>
    <row r="17" spans="3:12" x14ac:dyDescent="0.25">
      <c r="C17" t="s">
        <v>366</v>
      </c>
    </row>
    <row r="18" spans="3:12" x14ac:dyDescent="0.25">
      <c r="C18" t="s">
        <v>367</v>
      </c>
      <c r="L18" t="s">
        <v>402</v>
      </c>
    </row>
    <row r="19" spans="3:12" x14ac:dyDescent="0.25">
      <c r="C19" t="s">
        <v>368</v>
      </c>
    </row>
    <row r="20" spans="3:12" x14ac:dyDescent="0.25">
      <c r="C20" t="s">
        <v>369</v>
      </c>
    </row>
    <row r="21" spans="3:12" x14ac:dyDescent="0.25">
      <c r="C21" t="s">
        <v>370</v>
      </c>
      <c r="L21" t="s">
        <v>401</v>
      </c>
    </row>
    <row r="22" spans="3:12" x14ac:dyDescent="0.25">
      <c r="C22" t="s">
        <v>340</v>
      </c>
      <c r="L22" t="s">
        <v>400</v>
      </c>
    </row>
    <row r="23" spans="3:12" x14ac:dyDescent="0.25">
      <c r="C23" t="s">
        <v>371</v>
      </c>
      <c r="L23" t="s">
        <v>399</v>
      </c>
    </row>
    <row r="24" spans="3:12" x14ac:dyDescent="0.25">
      <c r="C24" t="s">
        <v>372</v>
      </c>
    </row>
    <row r="25" spans="3:12" x14ac:dyDescent="0.25">
      <c r="C25" t="s">
        <v>373</v>
      </c>
    </row>
    <row r="26" spans="3:12" x14ac:dyDescent="0.25">
      <c r="C26" t="s">
        <v>374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ADDD7-A356-4135-A412-E16F82C4E9BD}">
  <dimension ref="B2:W151"/>
  <sheetViews>
    <sheetView topLeftCell="A43" zoomScale="85" zoomScaleNormal="85" workbookViewId="0">
      <selection activeCell="W4" sqref="W4"/>
    </sheetView>
  </sheetViews>
  <sheetFormatPr defaultColWidth="2.85546875" defaultRowHeight="15" x14ac:dyDescent="0.25"/>
  <sheetData>
    <row r="2" spans="2:23" x14ac:dyDescent="0.25">
      <c r="B2" s="1" t="s">
        <v>308</v>
      </c>
    </row>
    <row r="4" spans="2:23" x14ac:dyDescent="0.25">
      <c r="C4" t="s">
        <v>354</v>
      </c>
      <c r="L4" s="7" t="s">
        <v>476</v>
      </c>
      <c r="W4" s="6" t="s">
        <v>643</v>
      </c>
    </row>
    <row r="5" spans="2:23" x14ac:dyDescent="0.25">
      <c r="C5" t="s">
        <v>355</v>
      </c>
      <c r="L5" t="s">
        <v>398</v>
      </c>
    </row>
    <row r="6" spans="2:23" x14ac:dyDescent="0.25">
      <c r="C6" t="s">
        <v>356</v>
      </c>
      <c r="L6" t="s">
        <v>376</v>
      </c>
    </row>
    <row r="7" spans="2:23" x14ac:dyDescent="0.25">
      <c r="C7" t="s">
        <v>357</v>
      </c>
      <c r="L7" t="s">
        <v>325</v>
      </c>
    </row>
    <row r="8" spans="2:23" x14ac:dyDescent="0.25">
      <c r="C8" t="s">
        <v>339</v>
      </c>
      <c r="L8" t="s">
        <v>353</v>
      </c>
    </row>
    <row r="9" spans="2:23" x14ac:dyDescent="0.25">
      <c r="C9" t="s">
        <v>358</v>
      </c>
      <c r="L9" t="s">
        <v>424</v>
      </c>
    </row>
    <row r="10" spans="2:23" x14ac:dyDescent="0.25">
      <c r="C10" t="s">
        <v>359</v>
      </c>
      <c r="L10" t="s">
        <v>472</v>
      </c>
    </row>
    <row r="11" spans="2:23" x14ac:dyDescent="0.25">
      <c r="C11" t="s">
        <v>360</v>
      </c>
      <c r="L11" t="s">
        <v>473</v>
      </c>
    </row>
    <row r="12" spans="2:23" x14ac:dyDescent="0.25">
      <c r="C12" t="s">
        <v>361</v>
      </c>
      <c r="L12" t="s">
        <v>382</v>
      </c>
    </row>
    <row r="13" spans="2:23" x14ac:dyDescent="0.25">
      <c r="C13" t="s">
        <v>362</v>
      </c>
      <c r="L13" t="s">
        <v>474</v>
      </c>
    </row>
    <row r="14" spans="2:23" x14ac:dyDescent="0.25">
      <c r="C14" t="s">
        <v>363</v>
      </c>
      <c r="L14" t="s">
        <v>393</v>
      </c>
    </row>
    <row r="15" spans="2:23" x14ac:dyDescent="0.25">
      <c r="C15" t="s">
        <v>364</v>
      </c>
      <c r="L15" t="s">
        <v>392</v>
      </c>
    </row>
    <row r="16" spans="2:23" x14ac:dyDescent="0.25">
      <c r="C16" t="s">
        <v>365</v>
      </c>
    </row>
    <row r="17" spans="3:12" x14ac:dyDescent="0.25">
      <c r="C17" t="s">
        <v>366</v>
      </c>
    </row>
    <row r="18" spans="3:12" x14ac:dyDescent="0.25">
      <c r="C18" t="s">
        <v>367</v>
      </c>
    </row>
    <row r="19" spans="3:12" x14ac:dyDescent="0.25">
      <c r="C19" t="s">
        <v>368</v>
      </c>
    </row>
    <row r="20" spans="3:12" x14ac:dyDescent="0.25">
      <c r="C20" t="s">
        <v>369</v>
      </c>
    </row>
    <row r="21" spans="3:12" x14ac:dyDescent="0.25">
      <c r="C21" t="s">
        <v>370</v>
      </c>
      <c r="L21" t="s">
        <v>387</v>
      </c>
    </row>
    <row r="22" spans="3:12" x14ac:dyDescent="0.25">
      <c r="C22" t="s">
        <v>340</v>
      </c>
      <c r="L22" t="s">
        <v>415</v>
      </c>
    </row>
    <row r="23" spans="3:12" x14ac:dyDescent="0.25">
      <c r="C23" t="s">
        <v>371</v>
      </c>
      <c r="L23" t="s">
        <v>475</v>
      </c>
    </row>
    <row r="24" spans="3:12" x14ac:dyDescent="0.25">
      <c r="C24" t="s">
        <v>372</v>
      </c>
    </row>
    <row r="25" spans="3:12" x14ac:dyDescent="0.25">
      <c r="C25" t="s">
        <v>373</v>
      </c>
    </row>
    <row r="26" spans="3:12" x14ac:dyDescent="0.25">
      <c r="C26" t="s">
        <v>374</v>
      </c>
    </row>
    <row r="143" spans="3:3" x14ac:dyDescent="0.25">
      <c r="C143" t="s">
        <v>496</v>
      </c>
    </row>
    <row r="145" spans="3:8" x14ac:dyDescent="0.25">
      <c r="C145" t="s">
        <v>495</v>
      </c>
    </row>
    <row r="147" spans="3:8" x14ac:dyDescent="0.25">
      <c r="C147" t="s">
        <v>497</v>
      </c>
    </row>
    <row r="149" spans="3:8" x14ac:dyDescent="0.25">
      <c r="C149" t="s">
        <v>322</v>
      </c>
      <c r="H149" s="2" t="s">
        <v>498</v>
      </c>
    </row>
    <row r="150" spans="3:8" x14ac:dyDescent="0.25">
      <c r="C150" t="s">
        <v>324</v>
      </c>
      <c r="H150" s="2" t="s">
        <v>499</v>
      </c>
    </row>
    <row r="151" spans="3:8" x14ac:dyDescent="0.25">
      <c r="C151" t="s">
        <v>321</v>
      </c>
      <c r="H151" s="2" t="s">
        <v>313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4F313-709C-4E7F-9A8F-A3899E1143A6}">
  <dimension ref="B2:BN89"/>
  <sheetViews>
    <sheetView topLeftCell="A4" zoomScale="85" zoomScaleNormal="85" workbookViewId="0"/>
  </sheetViews>
  <sheetFormatPr defaultColWidth="2.85546875" defaultRowHeight="15" x14ac:dyDescent="0.25"/>
  <cols>
    <col min="1" max="16384" width="2.85546875" style="4"/>
  </cols>
  <sheetData>
    <row r="2" spans="2:12" customFormat="1" x14ac:dyDescent="0.25">
      <c r="B2" s="1" t="s">
        <v>620</v>
      </c>
    </row>
    <row r="3" spans="2:12" customFormat="1" x14ac:dyDescent="0.25">
      <c r="L3" s="4"/>
    </row>
    <row r="4" spans="2:12" customFormat="1" x14ac:dyDescent="0.25">
      <c r="C4" t="s">
        <v>354</v>
      </c>
      <c r="L4" s="7" t="s">
        <v>622</v>
      </c>
    </row>
    <row r="5" spans="2:12" customFormat="1" x14ac:dyDescent="0.25">
      <c r="C5" t="s">
        <v>355</v>
      </c>
      <c r="L5" t="s">
        <v>592</v>
      </c>
    </row>
    <row r="6" spans="2:12" customFormat="1" x14ac:dyDescent="0.25">
      <c r="C6" t="s">
        <v>356</v>
      </c>
      <c r="L6" t="s">
        <v>376</v>
      </c>
    </row>
    <row r="7" spans="2:12" customFormat="1" x14ac:dyDescent="0.25">
      <c r="C7" t="s">
        <v>357</v>
      </c>
      <c r="L7" t="s">
        <v>325</v>
      </c>
    </row>
    <row r="8" spans="2:12" customFormat="1" x14ac:dyDescent="0.25">
      <c r="C8" t="s">
        <v>339</v>
      </c>
      <c r="L8" t="s">
        <v>593</v>
      </c>
    </row>
    <row r="9" spans="2:12" customFormat="1" x14ac:dyDescent="0.25">
      <c r="C9" t="s">
        <v>358</v>
      </c>
      <c r="L9" t="s">
        <v>530</v>
      </c>
    </row>
    <row r="10" spans="2:12" customFormat="1" x14ac:dyDescent="0.25">
      <c r="C10" t="s">
        <v>359</v>
      </c>
      <c r="L10" t="s">
        <v>594</v>
      </c>
    </row>
    <row r="11" spans="2:12" customFormat="1" x14ac:dyDescent="0.25">
      <c r="C11" t="s">
        <v>360</v>
      </c>
      <c r="L11" t="s">
        <v>595</v>
      </c>
    </row>
    <row r="12" spans="2:12" customFormat="1" x14ac:dyDescent="0.25">
      <c r="C12" t="s">
        <v>361</v>
      </c>
      <c r="L12" t="s">
        <v>382</v>
      </c>
    </row>
    <row r="13" spans="2:12" customFormat="1" x14ac:dyDescent="0.25">
      <c r="C13" t="s">
        <v>362</v>
      </c>
      <c r="L13" t="s">
        <v>596</v>
      </c>
    </row>
    <row r="14" spans="2:12" customFormat="1" x14ac:dyDescent="0.25">
      <c r="C14" t="s">
        <v>363</v>
      </c>
      <c r="L14" t="s">
        <v>393</v>
      </c>
    </row>
    <row r="15" spans="2:12" customFormat="1" x14ac:dyDescent="0.25">
      <c r="C15" t="s">
        <v>364</v>
      </c>
      <c r="L15" t="s">
        <v>392</v>
      </c>
    </row>
    <row r="16" spans="2:12" customFormat="1" x14ac:dyDescent="0.25">
      <c r="C16" t="s">
        <v>365</v>
      </c>
    </row>
    <row r="17" spans="3:12" customFormat="1" x14ac:dyDescent="0.25">
      <c r="C17" t="s">
        <v>366</v>
      </c>
    </row>
    <row r="18" spans="3:12" customFormat="1" x14ac:dyDescent="0.25">
      <c r="C18" t="s">
        <v>367</v>
      </c>
    </row>
    <row r="19" spans="3:12" customFormat="1" x14ac:dyDescent="0.25">
      <c r="C19" t="s">
        <v>368</v>
      </c>
    </row>
    <row r="20" spans="3:12" customFormat="1" x14ac:dyDescent="0.25">
      <c r="C20" t="s">
        <v>369</v>
      </c>
    </row>
    <row r="21" spans="3:12" customFormat="1" x14ac:dyDescent="0.25">
      <c r="C21" t="s">
        <v>370</v>
      </c>
      <c r="L21" t="s">
        <v>387</v>
      </c>
    </row>
    <row r="22" spans="3:12" customFormat="1" x14ac:dyDescent="0.25">
      <c r="C22" t="s">
        <v>340</v>
      </c>
      <c r="L22" t="s">
        <v>597</v>
      </c>
    </row>
    <row r="23" spans="3:12" customFormat="1" x14ac:dyDescent="0.25">
      <c r="C23" t="s">
        <v>371</v>
      </c>
    </row>
    <row r="24" spans="3:12" customFormat="1" x14ac:dyDescent="0.25">
      <c r="C24" t="s">
        <v>372</v>
      </c>
    </row>
    <row r="25" spans="3:12" customFormat="1" x14ac:dyDescent="0.25">
      <c r="C25" t="s">
        <v>373</v>
      </c>
    </row>
    <row r="26" spans="3:12" customFormat="1" x14ac:dyDescent="0.25">
      <c r="C26" t="s">
        <v>374</v>
      </c>
    </row>
    <row r="27" spans="3:12" customFormat="1" x14ac:dyDescent="0.25"/>
    <row r="28" spans="3:12" customFormat="1" x14ac:dyDescent="0.25">
      <c r="C28" t="s">
        <v>322</v>
      </c>
      <c r="H28" s="2" t="s">
        <v>336</v>
      </c>
    </row>
    <row r="29" spans="3:12" customFormat="1" x14ac:dyDescent="0.25">
      <c r="C29" t="s">
        <v>324</v>
      </c>
      <c r="H29" s="2" t="s">
        <v>329</v>
      </c>
    </row>
    <row r="30" spans="3:12" customFormat="1" x14ac:dyDescent="0.25">
      <c r="C30" t="s">
        <v>321</v>
      </c>
      <c r="H30" s="2" t="s">
        <v>669</v>
      </c>
    </row>
    <row r="31" spans="3:12" customFormat="1" x14ac:dyDescent="0.25"/>
    <row r="55" spans="66:66" x14ac:dyDescent="0.25">
      <c r="BN55" s="4" t="s">
        <v>667</v>
      </c>
    </row>
    <row r="56" spans="66:66" x14ac:dyDescent="0.25">
      <c r="BN56" s="1" t="s">
        <v>668</v>
      </c>
    </row>
    <row r="72" spans="2:2" x14ac:dyDescent="0.25">
      <c r="B72" s="1" t="s">
        <v>666</v>
      </c>
    </row>
    <row r="87" spans="3:8" x14ac:dyDescent="0.25">
      <c r="C87" t="s">
        <v>322</v>
      </c>
      <c r="D87"/>
      <c r="E87"/>
      <c r="F87"/>
      <c r="G87"/>
      <c r="H87" s="2" t="s">
        <v>336</v>
      </c>
    </row>
    <row r="88" spans="3:8" x14ac:dyDescent="0.25">
      <c r="C88" t="s">
        <v>324</v>
      </c>
      <c r="D88"/>
      <c r="E88"/>
      <c r="F88"/>
      <c r="G88"/>
      <c r="H88" s="2" t="s">
        <v>329</v>
      </c>
    </row>
    <row r="89" spans="3:8" x14ac:dyDescent="0.25">
      <c r="C89" t="s">
        <v>321</v>
      </c>
      <c r="D89"/>
      <c r="E89"/>
      <c r="F89"/>
      <c r="G89"/>
      <c r="H89" s="2" t="s">
        <v>669</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4A9DA-4C6D-4957-A168-C681DE1751CE}">
  <dimension ref="B2:L31"/>
  <sheetViews>
    <sheetView zoomScale="85" zoomScaleNormal="85" workbookViewId="0"/>
  </sheetViews>
  <sheetFormatPr defaultColWidth="2.85546875" defaultRowHeight="15" x14ac:dyDescent="0.25"/>
  <cols>
    <col min="1" max="16384" width="2.85546875" style="4"/>
  </cols>
  <sheetData>
    <row r="2" spans="2:12" customFormat="1" x14ac:dyDescent="0.25">
      <c r="B2" s="1" t="s">
        <v>621</v>
      </c>
    </row>
    <row r="3" spans="2:12" customFormat="1" x14ac:dyDescent="0.25">
      <c r="L3" s="4"/>
    </row>
    <row r="4" spans="2:12" customFormat="1" x14ac:dyDescent="0.25">
      <c r="C4" t="s">
        <v>354</v>
      </c>
      <c r="L4" t="s">
        <v>349</v>
      </c>
    </row>
    <row r="5" spans="2:12" customFormat="1" x14ac:dyDescent="0.25">
      <c r="C5" t="s">
        <v>355</v>
      </c>
      <c r="L5" t="s">
        <v>349</v>
      </c>
    </row>
    <row r="6" spans="2:12" customFormat="1" x14ac:dyDescent="0.25">
      <c r="C6" t="s">
        <v>356</v>
      </c>
      <c r="L6" t="s">
        <v>349</v>
      </c>
    </row>
    <row r="7" spans="2:12" customFormat="1" x14ac:dyDescent="0.25">
      <c r="C7" t="s">
        <v>357</v>
      </c>
      <c r="L7" t="s">
        <v>349</v>
      </c>
    </row>
    <row r="8" spans="2:12" customFormat="1" x14ac:dyDescent="0.25">
      <c r="C8" t="s">
        <v>339</v>
      </c>
      <c r="L8" t="s">
        <v>349</v>
      </c>
    </row>
    <row r="9" spans="2:12" customFormat="1" x14ac:dyDescent="0.25">
      <c r="C9" t="s">
        <v>358</v>
      </c>
      <c r="L9" t="s">
        <v>349</v>
      </c>
    </row>
    <row r="10" spans="2:12" customFormat="1" x14ac:dyDescent="0.25">
      <c r="C10" t="s">
        <v>359</v>
      </c>
      <c r="L10" t="s">
        <v>349</v>
      </c>
    </row>
    <row r="11" spans="2:12" customFormat="1" x14ac:dyDescent="0.25">
      <c r="C11" t="s">
        <v>360</v>
      </c>
      <c r="L11" t="s">
        <v>349</v>
      </c>
    </row>
    <row r="12" spans="2:12" customFormat="1" x14ac:dyDescent="0.25">
      <c r="C12" t="s">
        <v>361</v>
      </c>
      <c r="L12" t="s">
        <v>349</v>
      </c>
    </row>
    <row r="13" spans="2:12" customFormat="1" x14ac:dyDescent="0.25">
      <c r="C13" t="s">
        <v>362</v>
      </c>
      <c r="L13" t="s">
        <v>349</v>
      </c>
    </row>
    <row r="14" spans="2:12" customFormat="1" x14ac:dyDescent="0.25">
      <c r="C14" t="s">
        <v>363</v>
      </c>
      <c r="L14" t="s">
        <v>349</v>
      </c>
    </row>
    <row r="15" spans="2:12" customFormat="1" x14ac:dyDescent="0.25">
      <c r="C15" t="s">
        <v>364</v>
      </c>
      <c r="L15" t="s">
        <v>349</v>
      </c>
    </row>
    <row r="16" spans="2:12" customFormat="1" x14ac:dyDescent="0.25">
      <c r="C16" t="s">
        <v>365</v>
      </c>
      <c r="L16" t="s">
        <v>349</v>
      </c>
    </row>
    <row r="17" spans="3:12" customFormat="1" x14ac:dyDescent="0.25">
      <c r="C17" t="s">
        <v>366</v>
      </c>
      <c r="L17" t="s">
        <v>349</v>
      </c>
    </row>
    <row r="18" spans="3:12" customFormat="1" x14ac:dyDescent="0.25">
      <c r="C18" t="s">
        <v>367</v>
      </c>
      <c r="L18" t="s">
        <v>349</v>
      </c>
    </row>
    <row r="19" spans="3:12" customFormat="1" x14ac:dyDescent="0.25">
      <c r="C19" t="s">
        <v>368</v>
      </c>
      <c r="L19" t="s">
        <v>349</v>
      </c>
    </row>
    <row r="20" spans="3:12" customFormat="1" x14ac:dyDescent="0.25">
      <c r="C20" t="s">
        <v>369</v>
      </c>
      <c r="L20" t="s">
        <v>349</v>
      </c>
    </row>
    <row r="21" spans="3:12" customFormat="1" x14ac:dyDescent="0.25">
      <c r="C21" t="s">
        <v>370</v>
      </c>
      <c r="L21" t="s">
        <v>349</v>
      </c>
    </row>
    <row r="22" spans="3:12" customFormat="1" x14ac:dyDescent="0.25">
      <c r="C22" t="s">
        <v>340</v>
      </c>
      <c r="L22" t="s">
        <v>349</v>
      </c>
    </row>
    <row r="23" spans="3:12" customFormat="1" x14ac:dyDescent="0.25">
      <c r="C23" t="s">
        <v>371</v>
      </c>
      <c r="L23" t="s">
        <v>349</v>
      </c>
    </row>
    <row r="24" spans="3:12" customFormat="1" x14ac:dyDescent="0.25">
      <c r="C24" t="s">
        <v>372</v>
      </c>
      <c r="L24" t="s">
        <v>349</v>
      </c>
    </row>
    <row r="25" spans="3:12" customFormat="1" x14ac:dyDescent="0.25">
      <c r="C25" t="s">
        <v>373</v>
      </c>
      <c r="L25" t="s">
        <v>349</v>
      </c>
    </row>
    <row r="26" spans="3:12" customFormat="1" x14ac:dyDescent="0.25">
      <c r="C26" t="s">
        <v>374</v>
      </c>
      <c r="L26" t="s">
        <v>349</v>
      </c>
    </row>
    <row r="27" spans="3:12" customFormat="1" x14ac:dyDescent="0.25"/>
    <row r="28" spans="3:12" customFormat="1" x14ac:dyDescent="0.25">
      <c r="C28" t="s">
        <v>322</v>
      </c>
      <c r="H28" s="2" t="s">
        <v>349</v>
      </c>
    </row>
    <row r="29" spans="3:12" customFormat="1" x14ac:dyDescent="0.25">
      <c r="C29" t="s">
        <v>324</v>
      </c>
      <c r="H29" s="2" t="s">
        <v>349</v>
      </c>
    </row>
    <row r="30" spans="3:12" customFormat="1" x14ac:dyDescent="0.25">
      <c r="C30" t="s">
        <v>321</v>
      </c>
      <c r="H30" s="2" t="s">
        <v>349</v>
      </c>
    </row>
    <row r="31" spans="3:12" customForma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C340B-09E2-482A-B50E-836DD1A2DBAF}">
  <dimension ref="A1:W5"/>
  <sheetViews>
    <sheetView zoomScaleNormal="100" workbookViewId="0">
      <pane xSplit="1" ySplit="1" topLeftCell="B2" activePane="bottomRight" state="frozen"/>
      <selection activeCell="J10" sqref="J10"/>
      <selection pane="topRight" activeCell="J10" sqref="J10"/>
      <selection pane="bottomLeft" activeCell="J10" sqref="J10"/>
      <selection pane="bottomRight" activeCell="H37" sqref="H37"/>
    </sheetView>
  </sheetViews>
  <sheetFormatPr defaultColWidth="2.85546875" defaultRowHeight="15" x14ac:dyDescent="0.25"/>
  <cols>
    <col min="1" max="1" width="5" style="4" bestFit="1" customWidth="1"/>
    <col min="2" max="2" width="11.42578125" style="4" customWidth="1"/>
    <col min="3" max="3" width="12" style="4" bestFit="1" customWidth="1"/>
    <col min="4" max="4" width="17.28515625" style="4" bestFit="1" customWidth="1"/>
    <col min="5" max="5" width="17.5703125" style="4" customWidth="1"/>
    <col min="6" max="6" width="15.85546875" style="4" bestFit="1" customWidth="1"/>
    <col min="7" max="7" width="22.7109375" style="4" customWidth="1"/>
    <col min="8" max="8" width="45.7109375" style="4" customWidth="1"/>
    <col min="9" max="9" width="12.7109375" style="4" hidden="1" customWidth="1"/>
    <col min="10" max="10" width="45.7109375" style="4" customWidth="1"/>
    <col min="11" max="11" width="10.7109375" style="4" bestFit="1" customWidth="1"/>
    <col min="12" max="12" width="8.42578125" style="4" bestFit="1" customWidth="1"/>
    <col min="13" max="13" width="11.140625" style="4" hidden="1" customWidth="1"/>
    <col min="14" max="16" width="45.7109375" style="4" customWidth="1"/>
    <col min="17" max="17" width="24.140625" style="4" hidden="1" customWidth="1"/>
    <col min="18" max="18" width="15.7109375" style="4" hidden="1" customWidth="1"/>
    <col min="19" max="19" width="15.7109375" style="4" customWidth="1"/>
    <col min="20" max="20" width="19.28515625" style="4" hidden="1" customWidth="1"/>
    <col min="21" max="21" width="21.42578125" style="4" hidden="1" customWidth="1"/>
    <col min="22" max="22" width="22.7109375" style="4" hidden="1" customWidth="1"/>
    <col min="23" max="23" width="13.85546875" style="4" bestFit="1" customWidth="1"/>
    <col min="24" max="16384" width="2.85546875" style="4"/>
  </cols>
  <sheetData>
    <row r="1" spans="1:23" ht="30" x14ac:dyDescent="0.25">
      <c r="A1" s="11" t="s">
        <v>354</v>
      </c>
      <c r="B1" s="11" t="s">
        <v>355</v>
      </c>
      <c r="C1" s="11" t="s">
        <v>356</v>
      </c>
      <c r="D1" s="11" t="s">
        <v>357</v>
      </c>
      <c r="E1" s="11" t="s">
        <v>339</v>
      </c>
      <c r="F1" s="11" t="s">
        <v>358</v>
      </c>
      <c r="G1" s="11" t="s">
        <v>359</v>
      </c>
      <c r="H1" s="11" t="s">
        <v>360</v>
      </c>
      <c r="I1" s="11" t="s">
        <v>361</v>
      </c>
      <c r="J1" s="11" t="s">
        <v>362</v>
      </c>
      <c r="K1" s="11" t="s">
        <v>363</v>
      </c>
      <c r="L1" s="11" t="s">
        <v>364</v>
      </c>
      <c r="M1" s="11" t="s">
        <v>365</v>
      </c>
      <c r="N1" s="11" t="s">
        <v>366</v>
      </c>
      <c r="O1" s="11" t="s">
        <v>367</v>
      </c>
      <c r="P1" s="11" t="s">
        <v>368</v>
      </c>
      <c r="Q1" s="11" t="s">
        <v>369</v>
      </c>
      <c r="R1" s="11" t="s">
        <v>370</v>
      </c>
      <c r="S1" s="11" t="s">
        <v>340</v>
      </c>
      <c r="T1" s="11" t="s">
        <v>371</v>
      </c>
      <c r="U1" s="11" t="s">
        <v>372</v>
      </c>
      <c r="V1" s="11" t="s">
        <v>373</v>
      </c>
      <c r="W1" s="11" t="s">
        <v>374</v>
      </c>
    </row>
    <row r="2" spans="1:23" ht="409.5" x14ac:dyDescent="0.25">
      <c r="A2" s="22">
        <v>1177</v>
      </c>
      <c r="B2" s="22" t="s">
        <v>409</v>
      </c>
      <c r="C2" s="22" t="s">
        <v>376</v>
      </c>
      <c r="D2" s="22" t="s">
        <v>325</v>
      </c>
      <c r="E2" s="22" t="s">
        <v>407</v>
      </c>
      <c r="F2" s="22" t="s">
        <v>406</v>
      </c>
      <c r="G2" s="22" t="s">
        <v>405</v>
      </c>
      <c r="H2" s="22" t="s">
        <v>404</v>
      </c>
      <c r="I2" s="22" t="s">
        <v>382</v>
      </c>
      <c r="J2" s="22" t="s">
        <v>1017</v>
      </c>
      <c r="K2" s="22" t="s">
        <v>426</v>
      </c>
      <c r="L2" s="22" t="s">
        <v>392</v>
      </c>
      <c r="M2" s="22">
        <v>1</v>
      </c>
      <c r="N2" s="22" t="s">
        <v>692</v>
      </c>
      <c r="O2" s="22" t="s">
        <v>402</v>
      </c>
      <c r="P2" s="22"/>
      <c r="Q2" s="22"/>
      <c r="R2" s="22" t="s">
        <v>401</v>
      </c>
      <c r="S2" s="22" t="s">
        <v>411</v>
      </c>
      <c r="T2" s="25" t="s">
        <v>1018</v>
      </c>
      <c r="U2" s="22" t="s">
        <v>1019</v>
      </c>
      <c r="V2" s="22" t="s">
        <v>1020</v>
      </c>
      <c r="W2" s="22"/>
    </row>
    <row r="3" spans="1:23" ht="270" x14ac:dyDescent="0.25">
      <c r="A3" s="22">
        <v>1170</v>
      </c>
      <c r="B3" s="22" t="s">
        <v>398</v>
      </c>
      <c r="C3" s="22" t="s">
        <v>376</v>
      </c>
      <c r="D3" s="22" t="s">
        <v>454</v>
      </c>
      <c r="E3" s="22" t="s">
        <v>407</v>
      </c>
      <c r="F3" s="22" t="s">
        <v>379</v>
      </c>
      <c r="G3" s="22" t="s">
        <v>379</v>
      </c>
      <c r="H3" s="22" t="s">
        <v>413</v>
      </c>
      <c r="I3" s="22" t="s">
        <v>382</v>
      </c>
      <c r="J3" s="22" t="s">
        <v>1021</v>
      </c>
      <c r="K3" s="22" t="s">
        <v>426</v>
      </c>
      <c r="L3" s="22" t="s">
        <v>392</v>
      </c>
      <c r="M3" s="22"/>
      <c r="N3" s="22" t="s">
        <v>695</v>
      </c>
      <c r="O3" s="22"/>
      <c r="P3" s="22"/>
      <c r="Q3" s="22"/>
      <c r="R3" s="22" t="s">
        <v>387</v>
      </c>
      <c r="S3" s="22" t="s">
        <v>411</v>
      </c>
      <c r="T3" s="25" t="s">
        <v>1022</v>
      </c>
      <c r="U3" s="22"/>
      <c r="V3" s="22"/>
      <c r="W3" s="22"/>
    </row>
    <row r="4" spans="1:23" ht="409.5" x14ac:dyDescent="0.25">
      <c r="A4" s="22">
        <v>1169</v>
      </c>
      <c r="B4" s="22" t="s">
        <v>398</v>
      </c>
      <c r="C4" s="22" t="s">
        <v>376</v>
      </c>
      <c r="D4" s="22" t="s">
        <v>325</v>
      </c>
      <c r="E4" s="22" t="s">
        <v>342</v>
      </c>
      <c r="F4" s="22" t="s">
        <v>338</v>
      </c>
      <c r="G4" s="22" t="s">
        <v>418</v>
      </c>
      <c r="H4" s="22" t="s">
        <v>417</v>
      </c>
      <c r="I4" s="22" t="s">
        <v>382</v>
      </c>
      <c r="J4" s="22" t="s">
        <v>1023</v>
      </c>
      <c r="K4" s="22" t="s">
        <v>426</v>
      </c>
      <c r="L4" s="22" t="s">
        <v>392</v>
      </c>
      <c r="M4" s="22"/>
      <c r="N4" s="22"/>
      <c r="O4" s="22"/>
      <c r="P4" s="22" t="s">
        <v>1024</v>
      </c>
      <c r="Q4" s="22"/>
      <c r="R4" s="22" t="s">
        <v>387</v>
      </c>
      <c r="S4" s="22" t="s">
        <v>529</v>
      </c>
      <c r="T4" s="25" t="s">
        <v>1022</v>
      </c>
      <c r="U4" s="22" t="s">
        <v>1025</v>
      </c>
      <c r="V4" s="22"/>
      <c r="W4" s="22"/>
    </row>
    <row r="5" spans="1:23" ht="345" x14ac:dyDescent="0.25">
      <c r="A5" s="22">
        <v>1122</v>
      </c>
      <c r="B5" s="22" t="s">
        <v>431</v>
      </c>
      <c r="C5" s="22" t="s">
        <v>376</v>
      </c>
      <c r="D5" s="22" t="s">
        <v>325</v>
      </c>
      <c r="E5" s="22" t="s">
        <v>348</v>
      </c>
      <c r="F5" s="22" t="s">
        <v>379</v>
      </c>
      <c r="G5" s="22" t="s">
        <v>379</v>
      </c>
      <c r="H5" s="22" t="s">
        <v>438</v>
      </c>
      <c r="I5" s="22" t="s">
        <v>382</v>
      </c>
      <c r="J5" s="22" t="s">
        <v>1026</v>
      </c>
      <c r="K5" s="22" t="s">
        <v>426</v>
      </c>
      <c r="L5" s="22" t="s">
        <v>392</v>
      </c>
      <c r="M5" s="22"/>
      <c r="N5" s="22"/>
      <c r="O5" s="22"/>
      <c r="P5" s="22"/>
      <c r="Q5" s="22"/>
      <c r="R5" s="22" t="s">
        <v>387</v>
      </c>
      <c r="S5" s="22" t="s">
        <v>411</v>
      </c>
      <c r="T5" s="25" t="s">
        <v>1027</v>
      </c>
      <c r="U5" s="22"/>
      <c r="V5" s="22"/>
      <c r="W5" s="22"/>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3E98-73BE-4064-85D9-41381B84883C}">
  <dimension ref="A1:W8"/>
  <sheetViews>
    <sheetView zoomScale="85" zoomScaleNormal="85" workbookViewId="0">
      <pane xSplit="1" ySplit="1" topLeftCell="B4" activePane="bottomRight" state="frozen"/>
      <selection activeCell="J10" sqref="J10"/>
      <selection pane="topRight" activeCell="J10" sqref="J10"/>
      <selection pane="bottomLeft" activeCell="J10" sqref="J10"/>
      <selection pane="bottomRight" activeCell="H4" sqref="H4"/>
    </sheetView>
  </sheetViews>
  <sheetFormatPr defaultColWidth="2.85546875" defaultRowHeight="15" x14ac:dyDescent="0.25"/>
  <cols>
    <col min="1" max="1" width="5" style="4" bestFit="1" customWidth="1"/>
    <col min="2" max="2" width="11.42578125" style="4" customWidth="1"/>
    <col min="3" max="3" width="12" style="4" bestFit="1" customWidth="1"/>
    <col min="4" max="4" width="17.28515625" style="4" bestFit="1" customWidth="1"/>
    <col min="5" max="5" width="17.5703125" style="4" customWidth="1"/>
    <col min="6" max="6" width="15.85546875" style="4" bestFit="1" customWidth="1"/>
    <col min="7" max="7" width="22.7109375" style="4" customWidth="1"/>
    <col min="8" max="8" width="45.7109375" style="4" customWidth="1"/>
    <col min="9" max="9" width="12.7109375" style="4" hidden="1" customWidth="1"/>
    <col min="10" max="10" width="45.7109375" style="4" customWidth="1"/>
    <col min="11" max="11" width="10.7109375" style="4" bestFit="1" customWidth="1"/>
    <col min="12" max="12" width="8.42578125" style="4" bestFit="1" customWidth="1"/>
    <col min="13" max="13" width="11.140625" style="4" hidden="1" customWidth="1"/>
    <col min="14" max="16" width="45.7109375" style="4" customWidth="1"/>
    <col min="17" max="17" width="24.140625" style="4" hidden="1" customWidth="1"/>
    <col min="18" max="18" width="15.7109375" style="4" hidden="1" customWidth="1"/>
    <col min="19" max="19" width="15.7109375" style="4" customWidth="1"/>
    <col min="20" max="20" width="19.28515625" style="4" hidden="1" customWidth="1"/>
    <col min="21" max="21" width="21.42578125" style="4" hidden="1" customWidth="1"/>
    <col min="22" max="22" width="22.7109375" style="4" hidden="1" customWidth="1"/>
    <col min="23" max="23" width="13.85546875" style="4" bestFit="1" customWidth="1"/>
    <col min="24" max="16384" width="2.85546875" style="4"/>
  </cols>
  <sheetData>
    <row r="1" spans="1:23" ht="30" x14ac:dyDescent="0.25">
      <c r="A1" s="11" t="s">
        <v>354</v>
      </c>
      <c r="B1" s="11" t="s">
        <v>355</v>
      </c>
      <c r="C1" s="11" t="s">
        <v>356</v>
      </c>
      <c r="D1" s="11" t="s">
        <v>357</v>
      </c>
      <c r="E1" s="11" t="s">
        <v>339</v>
      </c>
      <c r="F1" s="11" t="s">
        <v>358</v>
      </c>
      <c r="G1" s="11" t="s">
        <v>359</v>
      </c>
      <c r="H1" s="11" t="s">
        <v>360</v>
      </c>
      <c r="I1" s="11" t="s">
        <v>361</v>
      </c>
      <c r="J1" s="11" t="s">
        <v>362</v>
      </c>
      <c r="K1" s="11" t="s">
        <v>363</v>
      </c>
      <c r="L1" s="11" t="s">
        <v>364</v>
      </c>
      <c r="M1" s="11" t="s">
        <v>365</v>
      </c>
      <c r="N1" s="11" t="s">
        <v>366</v>
      </c>
      <c r="O1" s="11" t="s">
        <v>367</v>
      </c>
      <c r="P1" s="11" t="s">
        <v>368</v>
      </c>
      <c r="Q1" s="11" t="s">
        <v>369</v>
      </c>
      <c r="R1" s="11" t="s">
        <v>370</v>
      </c>
      <c r="S1" s="11" t="s">
        <v>340</v>
      </c>
      <c r="T1" s="11" t="s">
        <v>371</v>
      </c>
      <c r="U1" s="11" t="s">
        <v>372</v>
      </c>
      <c r="V1" s="11" t="s">
        <v>373</v>
      </c>
      <c r="W1" s="11" t="s">
        <v>374</v>
      </c>
    </row>
    <row r="2" spans="1:23" ht="409.5" x14ac:dyDescent="0.25">
      <c r="A2" s="22">
        <v>1177</v>
      </c>
      <c r="B2" s="22" t="s">
        <v>409</v>
      </c>
      <c r="C2" s="22" t="s">
        <v>376</v>
      </c>
      <c r="D2" s="22" t="s">
        <v>325</v>
      </c>
      <c r="E2" s="22" t="s">
        <v>407</v>
      </c>
      <c r="F2" s="22" t="s">
        <v>406</v>
      </c>
      <c r="G2" s="22" t="s">
        <v>405</v>
      </c>
      <c r="H2" s="22" t="s">
        <v>404</v>
      </c>
      <c r="I2" s="22" t="s">
        <v>382</v>
      </c>
      <c r="J2" s="22" t="s">
        <v>691</v>
      </c>
      <c r="K2" s="22" t="s">
        <v>426</v>
      </c>
      <c r="L2" s="22" t="s">
        <v>392</v>
      </c>
      <c r="M2" s="22">
        <v>1</v>
      </c>
      <c r="N2" s="22" t="s">
        <v>692</v>
      </c>
      <c r="O2" s="22" t="s">
        <v>402</v>
      </c>
      <c r="P2" s="22"/>
      <c r="Q2" s="22"/>
      <c r="R2" s="22" t="s">
        <v>401</v>
      </c>
      <c r="S2" s="22" t="s">
        <v>400</v>
      </c>
      <c r="T2" s="25" t="s">
        <v>693</v>
      </c>
      <c r="U2" s="22"/>
      <c r="V2" s="22"/>
      <c r="W2" s="22"/>
    </row>
    <row r="3" spans="1:23" ht="165" x14ac:dyDescent="0.25">
      <c r="A3" s="22">
        <v>1170</v>
      </c>
      <c r="B3" s="22" t="s">
        <v>398</v>
      </c>
      <c r="C3" s="22" t="s">
        <v>376</v>
      </c>
      <c r="D3" s="22" t="s">
        <v>454</v>
      </c>
      <c r="E3" s="22" t="s">
        <v>407</v>
      </c>
      <c r="F3" s="22" t="s">
        <v>379</v>
      </c>
      <c r="G3" s="22" t="s">
        <v>379</v>
      </c>
      <c r="H3" s="22" t="s">
        <v>413</v>
      </c>
      <c r="I3" s="22" t="s">
        <v>382</v>
      </c>
      <c r="J3" s="22" t="s">
        <v>694</v>
      </c>
      <c r="K3" s="22" t="s">
        <v>426</v>
      </c>
      <c r="L3" s="22" t="s">
        <v>392</v>
      </c>
      <c r="M3" s="22"/>
      <c r="N3" s="22" t="s">
        <v>695</v>
      </c>
      <c r="O3" s="22"/>
      <c r="P3" s="22"/>
      <c r="Q3" s="22"/>
      <c r="R3" s="22" t="s">
        <v>387</v>
      </c>
      <c r="S3" s="22" t="s">
        <v>411</v>
      </c>
      <c r="T3" s="25" t="s">
        <v>696</v>
      </c>
      <c r="U3" s="22"/>
      <c r="V3" s="22"/>
      <c r="W3" s="22"/>
    </row>
    <row r="4" spans="1:23" ht="409.5" x14ac:dyDescent="0.25">
      <c r="A4" s="22">
        <v>1169</v>
      </c>
      <c r="B4" s="22" t="s">
        <v>398</v>
      </c>
      <c r="C4" s="22" t="s">
        <v>376</v>
      </c>
      <c r="D4" s="22" t="s">
        <v>325</v>
      </c>
      <c r="E4" s="22" t="s">
        <v>342</v>
      </c>
      <c r="F4" s="22" t="s">
        <v>338</v>
      </c>
      <c r="G4" s="22" t="s">
        <v>418</v>
      </c>
      <c r="H4" s="22" t="s">
        <v>417</v>
      </c>
      <c r="I4" s="22" t="s">
        <v>382</v>
      </c>
      <c r="J4" s="22" t="s">
        <v>679</v>
      </c>
      <c r="K4" s="22" t="s">
        <v>426</v>
      </c>
      <c r="L4" s="22" t="s">
        <v>392</v>
      </c>
      <c r="M4" s="22"/>
      <c r="N4" s="22"/>
      <c r="O4" s="22"/>
      <c r="P4" s="22"/>
      <c r="Q4" s="22"/>
      <c r="R4" s="22" t="s">
        <v>387</v>
      </c>
      <c r="S4" s="22" t="s">
        <v>529</v>
      </c>
      <c r="T4" s="25" t="s">
        <v>680</v>
      </c>
      <c r="U4" s="22"/>
      <c r="V4" s="22"/>
      <c r="W4" s="22"/>
    </row>
    <row r="5" spans="1:23" ht="180" x14ac:dyDescent="0.25">
      <c r="A5" s="22">
        <v>1124</v>
      </c>
      <c r="B5" s="22" t="s">
        <v>431</v>
      </c>
      <c r="C5" s="22" t="s">
        <v>376</v>
      </c>
      <c r="D5" s="22" t="s">
        <v>519</v>
      </c>
      <c r="E5" s="22" t="s">
        <v>334</v>
      </c>
      <c r="F5" s="22" t="s">
        <v>379</v>
      </c>
      <c r="G5" s="22" t="s">
        <v>379</v>
      </c>
      <c r="H5" s="22" t="s">
        <v>435</v>
      </c>
      <c r="I5" s="22" t="s">
        <v>382</v>
      </c>
      <c r="J5" s="22" t="s">
        <v>697</v>
      </c>
      <c r="K5" s="22" t="s">
        <v>426</v>
      </c>
      <c r="L5" s="22" t="s">
        <v>392</v>
      </c>
      <c r="M5" s="22"/>
      <c r="N5" s="22" t="s">
        <v>698</v>
      </c>
      <c r="O5" s="22" t="s">
        <v>483</v>
      </c>
      <c r="P5" s="22"/>
      <c r="Q5" s="22"/>
      <c r="R5" s="22" t="s">
        <v>387</v>
      </c>
      <c r="S5" s="22" t="s">
        <v>484</v>
      </c>
      <c r="T5" s="25" t="s">
        <v>699</v>
      </c>
      <c r="U5" s="22"/>
      <c r="V5" s="22"/>
      <c r="W5" s="22"/>
    </row>
    <row r="6" spans="1:23" ht="255" x14ac:dyDescent="0.25">
      <c r="A6" s="23">
        <v>1122</v>
      </c>
      <c r="B6" s="23" t="s">
        <v>431</v>
      </c>
      <c r="C6" s="23" t="s">
        <v>376</v>
      </c>
      <c r="D6" s="23" t="s">
        <v>325</v>
      </c>
      <c r="E6" s="23" t="s">
        <v>348</v>
      </c>
      <c r="F6" s="23" t="s">
        <v>379</v>
      </c>
      <c r="G6" s="23" t="s">
        <v>379</v>
      </c>
      <c r="H6" s="23" t="s">
        <v>438</v>
      </c>
      <c r="I6" s="23" t="s">
        <v>382</v>
      </c>
      <c r="J6" s="23" t="s">
        <v>437</v>
      </c>
      <c r="K6" s="23" t="s">
        <v>393</v>
      </c>
      <c r="L6" s="23" t="s">
        <v>392</v>
      </c>
      <c r="M6" s="23"/>
      <c r="N6" s="23"/>
      <c r="O6" s="23"/>
      <c r="P6" s="23"/>
      <c r="Q6" s="23"/>
      <c r="R6" s="23" t="s">
        <v>387</v>
      </c>
      <c r="S6" s="23" t="s">
        <v>388</v>
      </c>
      <c r="T6" s="24" t="s">
        <v>436</v>
      </c>
      <c r="U6" s="23"/>
      <c r="V6" s="23"/>
      <c r="W6" s="23"/>
    </row>
    <row r="7" spans="1:23" ht="45" x14ac:dyDescent="0.25">
      <c r="A7" s="23">
        <v>1028</v>
      </c>
      <c r="B7" s="23" t="s">
        <v>375</v>
      </c>
      <c r="C7" s="23" t="s">
        <v>376</v>
      </c>
      <c r="D7" s="23" t="s">
        <v>454</v>
      </c>
      <c r="E7" s="23" t="s">
        <v>348</v>
      </c>
      <c r="F7" s="23" t="s">
        <v>379</v>
      </c>
      <c r="G7" s="23" t="s">
        <v>453</v>
      </c>
      <c r="H7" s="23" t="s">
        <v>452</v>
      </c>
      <c r="I7" s="23" t="s">
        <v>382</v>
      </c>
      <c r="J7" s="23" t="s">
        <v>451</v>
      </c>
      <c r="K7" s="23" t="s">
        <v>393</v>
      </c>
      <c r="L7" s="23" t="s">
        <v>392</v>
      </c>
      <c r="M7" s="23">
        <v>3</v>
      </c>
      <c r="N7" s="23" t="s">
        <v>450</v>
      </c>
      <c r="O7" s="23"/>
      <c r="P7" s="23"/>
      <c r="Q7" s="23"/>
      <c r="R7" s="23" t="s">
        <v>401</v>
      </c>
      <c r="S7" s="23" t="s">
        <v>400</v>
      </c>
      <c r="T7" s="24" t="s">
        <v>626</v>
      </c>
      <c r="U7" s="23"/>
      <c r="V7" s="23"/>
      <c r="W7" s="23"/>
    </row>
    <row r="8" spans="1:23" ht="60" x14ac:dyDescent="0.25">
      <c r="A8" s="23">
        <v>993</v>
      </c>
      <c r="B8" s="23" t="s">
        <v>375</v>
      </c>
      <c r="C8" s="23" t="s">
        <v>376</v>
      </c>
      <c r="D8" s="23" t="s">
        <v>454</v>
      </c>
      <c r="E8" s="23" t="s">
        <v>378</v>
      </c>
      <c r="F8" s="23" t="s">
        <v>379</v>
      </c>
      <c r="G8" s="23" t="s">
        <v>462</v>
      </c>
      <c r="H8" s="23" t="s">
        <v>461</v>
      </c>
      <c r="I8" s="23" t="s">
        <v>382</v>
      </c>
      <c r="J8" s="23" t="s">
        <v>460</v>
      </c>
      <c r="K8" s="23" t="s">
        <v>393</v>
      </c>
      <c r="L8" s="23" t="s">
        <v>423</v>
      </c>
      <c r="M8" s="23"/>
      <c r="N8" s="23" t="s">
        <v>700</v>
      </c>
      <c r="O8" s="23"/>
      <c r="P8" s="23" t="s">
        <v>701</v>
      </c>
      <c r="Q8" s="23"/>
      <c r="R8" s="23" t="s">
        <v>387</v>
      </c>
      <c r="S8" s="23" t="s">
        <v>400</v>
      </c>
      <c r="T8" s="24" t="s">
        <v>702</v>
      </c>
      <c r="U8" s="23"/>
      <c r="V8" s="23"/>
      <c r="W8" s="2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9CFC0-B530-48BD-8FD8-0A790F8FBD21}">
  <dimension ref="A1:W9"/>
  <sheetViews>
    <sheetView zoomScale="85" zoomScaleNormal="85" workbookViewId="0">
      <pane xSplit="1" ySplit="1" topLeftCell="B8" activePane="bottomRight" state="frozen"/>
      <selection activeCell="J10" sqref="J10"/>
      <selection pane="topRight" activeCell="J10" sqref="J10"/>
      <selection pane="bottomLeft" activeCell="J10" sqref="J10"/>
      <selection pane="bottomRight" activeCell="A9" sqref="A9"/>
    </sheetView>
  </sheetViews>
  <sheetFormatPr defaultColWidth="2.85546875" defaultRowHeight="15" x14ac:dyDescent="0.25"/>
  <cols>
    <col min="1" max="1" width="5" style="4" bestFit="1" customWidth="1"/>
    <col min="2" max="2" width="11.42578125" style="4" customWidth="1"/>
    <col min="3" max="3" width="12" style="4" bestFit="1" customWidth="1"/>
    <col min="4" max="4" width="17.28515625" style="4" bestFit="1" customWidth="1"/>
    <col min="5" max="5" width="17.5703125" style="4" customWidth="1"/>
    <col min="6" max="6" width="15.85546875" style="4" bestFit="1" customWidth="1"/>
    <col min="7" max="7" width="22.7109375" style="4" customWidth="1"/>
    <col min="8" max="8" width="45.7109375" style="4" customWidth="1"/>
    <col min="9" max="9" width="12.7109375" style="4" hidden="1" customWidth="1"/>
    <col min="10" max="10" width="45.7109375" style="4" customWidth="1"/>
    <col min="11" max="11" width="10.7109375" style="4" bestFit="1" customWidth="1"/>
    <col min="12" max="12" width="8.42578125" style="4" bestFit="1" customWidth="1"/>
    <col min="13" max="13" width="11.140625" style="4" hidden="1" customWidth="1"/>
    <col min="14" max="16" width="45.7109375" style="4" customWidth="1"/>
    <col min="17" max="17" width="24.140625" style="4" hidden="1" customWidth="1"/>
    <col min="18" max="18" width="15.7109375" style="4" hidden="1" customWidth="1"/>
    <col min="19" max="19" width="15.7109375" style="4" customWidth="1"/>
    <col min="20" max="20" width="19.28515625" style="4" hidden="1" customWidth="1"/>
    <col min="21" max="21" width="21.42578125" style="4" hidden="1" customWidth="1"/>
    <col min="22" max="22" width="22.7109375" style="4" hidden="1" customWidth="1"/>
    <col min="23" max="23" width="13.85546875" style="4" bestFit="1" customWidth="1"/>
    <col min="24" max="16384" width="2.85546875" style="4"/>
  </cols>
  <sheetData>
    <row r="1" spans="1:23" ht="30" x14ac:dyDescent="0.25">
      <c r="A1" s="11" t="s">
        <v>354</v>
      </c>
      <c r="B1" s="11" t="s">
        <v>355</v>
      </c>
      <c r="C1" s="11" t="s">
        <v>356</v>
      </c>
      <c r="D1" s="11" t="s">
        <v>357</v>
      </c>
      <c r="E1" s="11" t="s">
        <v>339</v>
      </c>
      <c r="F1" s="11" t="s">
        <v>358</v>
      </c>
      <c r="G1" s="11" t="s">
        <v>359</v>
      </c>
      <c r="H1" s="11" t="s">
        <v>360</v>
      </c>
      <c r="I1" s="11" t="s">
        <v>361</v>
      </c>
      <c r="J1" s="11" t="s">
        <v>362</v>
      </c>
      <c r="K1" s="11" t="s">
        <v>363</v>
      </c>
      <c r="L1" s="11" t="s">
        <v>364</v>
      </c>
      <c r="M1" s="11" t="s">
        <v>365</v>
      </c>
      <c r="N1" s="11" t="s">
        <v>366</v>
      </c>
      <c r="O1" s="11" t="s">
        <v>367</v>
      </c>
      <c r="P1" s="11" t="s">
        <v>368</v>
      </c>
      <c r="Q1" s="11" t="s">
        <v>369</v>
      </c>
      <c r="R1" s="11" t="s">
        <v>370</v>
      </c>
      <c r="S1" s="11" t="s">
        <v>340</v>
      </c>
      <c r="T1" s="11" t="s">
        <v>371</v>
      </c>
      <c r="U1" s="11" t="s">
        <v>372</v>
      </c>
      <c r="V1" s="11" t="s">
        <v>373</v>
      </c>
      <c r="W1" s="11" t="s">
        <v>374</v>
      </c>
    </row>
    <row r="2" spans="1:23" ht="90" x14ac:dyDescent="0.25">
      <c r="A2" s="22">
        <v>1124</v>
      </c>
      <c r="B2" s="22" t="s">
        <v>431</v>
      </c>
      <c r="C2" s="22" t="s">
        <v>376</v>
      </c>
      <c r="D2" s="22" t="s">
        <v>519</v>
      </c>
      <c r="E2" s="22" t="s">
        <v>334</v>
      </c>
      <c r="F2" s="22" t="s">
        <v>379</v>
      </c>
      <c r="G2" s="22" t="s">
        <v>379</v>
      </c>
      <c r="H2" s="22" t="s">
        <v>435</v>
      </c>
      <c r="I2" s="22" t="s">
        <v>382</v>
      </c>
      <c r="J2" s="22" t="s">
        <v>482</v>
      </c>
      <c r="K2" s="22" t="s">
        <v>426</v>
      </c>
      <c r="L2" s="22" t="s">
        <v>392</v>
      </c>
      <c r="M2" s="22"/>
      <c r="N2" s="22"/>
      <c r="O2" s="22" t="s">
        <v>483</v>
      </c>
      <c r="P2" s="22"/>
      <c r="Q2" s="22"/>
      <c r="R2" s="22" t="s">
        <v>387</v>
      </c>
      <c r="S2" s="22" t="s">
        <v>484</v>
      </c>
      <c r="T2" s="25" t="s">
        <v>611</v>
      </c>
      <c r="U2" s="22"/>
      <c r="V2" s="22"/>
      <c r="W2" s="22"/>
    </row>
    <row r="3" spans="1:23" ht="409.5" x14ac:dyDescent="0.25">
      <c r="A3" s="22">
        <v>1169</v>
      </c>
      <c r="B3" s="22" t="s">
        <v>398</v>
      </c>
      <c r="C3" s="22" t="s">
        <v>376</v>
      </c>
      <c r="D3" s="22" t="s">
        <v>325</v>
      </c>
      <c r="E3" s="22" t="s">
        <v>342</v>
      </c>
      <c r="F3" s="22" t="s">
        <v>338</v>
      </c>
      <c r="G3" s="22" t="s">
        <v>418</v>
      </c>
      <c r="H3" s="22" t="s">
        <v>417</v>
      </c>
      <c r="I3" s="22" t="s">
        <v>382</v>
      </c>
      <c r="J3" s="22" t="s">
        <v>551</v>
      </c>
      <c r="K3" s="22" t="s">
        <v>426</v>
      </c>
      <c r="L3" s="22" t="s">
        <v>392</v>
      </c>
      <c r="M3" s="22"/>
      <c r="N3" s="22"/>
      <c r="O3" s="22"/>
      <c r="P3" s="22"/>
      <c r="Q3" s="22"/>
      <c r="R3" s="22" t="s">
        <v>387</v>
      </c>
      <c r="S3" s="22" t="s">
        <v>529</v>
      </c>
      <c r="T3" s="25" t="s">
        <v>552</v>
      </c>
      <c r="U3" s="22"/>
      <c r="V3" s="22"/>
      <c r="W3" s="22"/>
    </row>
    <row r="4" spans="1:23" ht="390" x14ac:dyDescent="0.25">
      <c r="A4" s="22">
        <v>1177</v>
      </c>
      <c r="B4" s="22" t="s">
        <v>409</v>
      </c>
      <c r="C4" s="22" t="s">
        <v>376</v>
      </c>
      <c r="D4" s="22" t="s">
        <v>325</v>
      </c>
      <c r="E4" s="22" t="s">
        <v>407</v>
      </c>
      <c r="F4" s="22" t="s">
        <v>406</v>
      </c>
      <c r="G4" s="22" t="s">
        <v>405</v>
      </c>
      <c r="H4" s="22" t="s">
        <v>404</v>
      </c>
      <c r="I4" s="22" t="s">
        <v>382</v>
      </c>
      <c r="J4" s="22" t="s">
        <v>549</v>
      </c>
      <c r="K4" s="22" t="s">
        <v>426</v>
      </c>
      <c r="L4" s="22" t="s">
        <v>392</v>
      </c>
      <c r="M4" s="22">
        <v>1</v>
      </c>
      <c r="N4" s="22"/>
      <c r="O4" s="22" t="s">
        <v>402</v>
      </c>
      <c r="P4" s="22"/>
      <c r="Q4" s="22"/>
      <c r="R4" s="22" t="s">
        <v>401</v>
      </c>
      <c r="S4" s="22" t="s">
        <v>400</v>
      </c>
      <c r="T4" s="25" t="s">
        <v>591</v>
      </c>
      <c r="U4" s="22"/>
      <c r="V4" s="22"/>
      <c r="W4" s="22"/>
    </row>
    <row r="5" spans="1:23" ht="60" x14ac:dyDescent="0.25">
      <c r="A5" s="23">
        <v>993</v>
      </c>
      <c r="B5" s="23" t="s">
        <v>375</v>
      </c>
      <c r="C5" s="23" t="s">
        <v>376</v>
      </c>
      <c r="D5" s="23" t="s">
        <v>454</v>
      </c>
      <c r="E5" s="23" t="s">
        <v>378</v>
      </c>
      <c r="F5" s="23" t="s">
        <v>379</v>
      </c>
      <c r="G5" s="23" t="s">
        <v>462</v>
      </c>
      <c r="H5" s="23" t="s">
        <v>461</v>
      </c>
      <c r="I5" s="23" t="s">
        <v>382</v>
      </c>
      <c r="J5" s="23" t="s">
        <v>460</v>
      </c>
      <c r="K5" s="23" t="s">
        <v>393</v>
      </c>
      <c r="L5" s="23" t="s">
        <v>423</v>
      </c>
      <c r="M5" s="23"/>
      <c r="N5" s="23" t="s">
        <v>459</v>
      </c>
      <c r="O5" s="23"/>
      <c r="P5" s="23"/>
      <c r="Q5" s="23"/>
      <c r="R5" s="23" t="s">
        <v>387</v>
      </c>
      <c r="S5" s="23" t="s">
        <v>411</v>
      </c>
      <c r="T5" s="24" t="s">
        <v>414</v>
      </c>
      <c r="U5" s="23"/>
      <c r="V5" s="23"/>
      <c r="W5" s="23"/>
    </row>
    <row r="6" spans="1:23" ht="45" x14ac:dyDescent="0.25">
      <c r="A6" s="23">
        <v>1028</v>
      </c>
      <c r="B6" s="23" t="s">
        <v>375</v>
      </c>
      <c r="C6" s="23" t="s">
        <v>376</v>
      </c>
      <c r="D6" s="23" t="s">
        <v>454</v>
      </c>
      <c r="E6" s="23" t="s">
        <v>348</v>
      </c>
      <c r="F6" s="23" t="s">
        <v>379</v>
      </c>
      <c r="G6" s="23" t="s">
        <v>453</v>
      </c>
      <c r="H6" s="23" t="s">
        <v>452</v>
      </c>
      <c r="I6" s="23" t="s">
        <v>382</v>
      </c>
      <c r="J6" s="23" t="s">
        <v>451</v>
      </c>
      <c r="K6" s="23" t="s">
        <v>393</v>
      </c>
      <c r="L6" s="23" t="s">
        <v>392</v>
      </c>
      <c r="M6" s="23">
        <v>3</v>
      </c>
      <c r="N6" s="23" t="s">
        <v>450</v>
      </c>
      <c r="O6" s="23"/>
      <c r="P6" s="23"/>
      <c r="Q6" s="23"/>
      <c r="R6" s="23" t="s">
        <v>401</v>
      </c>
      <c r="S6" s="23" t="s">
        <v>400</v>
      </c>
      <c r="T6" s="24" t="s">
        <v>626</v>
      </c>
      <c r="U6" s="23"/>
      <c r="V6" s="23"/>
      <c r="W6" s="23"/>
    </row>
    <row r="7" spans="1:23" ht="255" x14ac:dyDescent="0.25">
      <c r="A7" s="23">
        <v>1122</v>
      </c>
      <c r="B7" s="23" t="s">
        <v>431</v>
      </c>
      <c r="C7" s="23" t="s">
        <v>376</v>
      </c>
      <c r="D7" s="23" t="s">
        <v>325</v>
      </c>
      <c r="E7" s="23" t="s">
        <v>348</v>
      </c>
      <c r="F7" s="23" t="s">
        <v>379</v>
      </c>
      <c r="G7" s="23" t="s">
        <v>379</v>
      </c>
      <c r="H7" s="23" t="s">
        <v>438</v>
      </c>
      <c r="I7" s="23" t="s">
        <v>382</v>
      </c>
      <c r="J7" s="23" t="s">
        <v>437</v>
      </c>
      <c r="K7" s="23" t="s">
        <v>393</v>
      </c>
      <c r="L7" s="23" t="s">
        <v>392</v>
      </c>
      <c r="M7" s="23"/>
      <c r="N7" s="23"/>
      <c r="O7" s="23"/>
      <c r="P7" s="23"/>
      <c r="Q7" s="23"/>
      <c r="R7" s="23" t="s">
        <v>387</v>
      </c>
      <c r="S7" s="23" t="s">
        <v>388</v>
      </c>
      <c r="T7" s="24" t="s">
        <v>436</v>
      </c>
      <c r="U7" s="23"/>
      <c r="V7" s="23"/>
      <c r="W7" s="23"/>
    </row>
    <row r="8" spans="1:23" ht="105" x14ac:dyDescent="0.25">
      <c r="A8" s="23">
        <v>1170</v>
      </c>
      <c r="B8" s="23" t="s">
        <v>398</v>
      </c>
      <c r="C8" s="23" t="s">
        <v>376</v>
      </c>
      <c r="D8" s="23" t="s">
        <v>325</v>
      </c>
      <c r="E8" s="23" t="s">
        <v>407</v>
      </c>
      <c r="F8" s="23" t="s">
        <v>379</v>
      </c>
      <c r="G8" s="23" t="s">
        <v>379</v>
      </c>
      <c r="H8" s="23" t="s">
        <v>413</v>
      </c>
      <c r="I8" s="23" t="s">
        <v>382</v>
      </c>
      <c r="J8" s="23" t="s">
        <v>412</v>
      </c>
      <c r="K8" s="23" t="s">
        <v>393</v>
      </c>
      <c r="L8" s="23" t="s">
        <v>392</v>
      </c>
      <c r="M8" s="23"/>
      <c r="N8" s="23"/>
      <c r="O8" s="23"/>
      <c r="P8" s="23"/>
      <c r="Q8" s="23"/>
      <c r="R8" s="23" t="s">
        <v>387</v>
      </c>
      <c r="S8" s="23" t="s">
        <v>411</v>
      </c>
      <c r="T8" s="24" t="s">
        <v>410</v>
      </c>
      <c r="U8" s="23"/>
      <c r="V8" s="23"/>
      <c r="W8" s="23"/>
    </row>
    <row r="9" spans="1:23" ht="120" x14ac:dyDescent="0.25">
      <c r="A9" s="23">
        <v>1240</v>
      </c>
      <c r="B9" s="23" t="s">
        <v>592</v>
      </c>
      <c r="C9" s="23" t="s">
        <v>376</v>
      </c>
      <c r="D9" s="23" t="s">
        <v>325</v>
      </c>
      <c r="E9" s="23" t="s">
        <v>593</v>
      </c>
      <c r="F9" s="23" t="s">
        <v>530</v>
      </c>
      <c r="G9" s="23" t="s">
        <v>594</v>
      </c>
      <c r="H9" s="23" t="s">
        <v>595</v>
      </c>
      <c r="I9" s="23" t="s">
        <v>382</v>
      </c>
      <c r="J9" s="23" t="s">
        <v>596</v>
      </c>
      <c r="K9" s="23" t="s">
        <v>393</v>
      </c>
      <c r="L9" s="23" t="s">
        <v>392</v>
      </c>
      <c r="M9" s="23"/>
      <c r="N9" s="23" t="s">
        <v>397</v>
      </c>
      <c r="O9" s="23" t="s">
        <v>397</v>
      </c>
      <c r="P9" s="23"/>
      <c r="Q9" s="23"/>
      <c r="R9" s="23" t="s">
        <v>387</v>
      </c>
      <c r="S9" s="23" t="s">
        <v>597</v>
      </c>
      <c r="T9" s="24" t="s">
        <v>640</v>
      </c>
      <c r="U9" s="23"/>
      <c r="V9" s="23"/>
      <c r="W9" s="2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661DA-7B03-4893-9614-228F69CAAC0B}">
  <dimension ref="A1:W9"/>
  <sheetViews>
    <sheetView zoomScale="80" zoomScaleNormal="80" workbookViewId="0">
      <pane xSplit="1" ySplit="1" topLeftCell="B2" activePane="bottomRight" state="frozen"/>
      <selection activeCell="J10" sqref="J10"/>
      <selection pane="topRight" activeCell="J10" sqref="J10"/>
      <selection pane="bottomLeft" activeCell="J10" sqref="J10"/>
      <selection pane="bottomRight" activeCell="J2" sqref="J2"/>
    </sheetView>
  </sheetViews>
  <sheetFormatPr defaultColWidth="2.85546875" defaultRowHeight="15" x14ac:dyDescent="0.25"/>
  <cols>
    <col min="1" max="1" width="5.5703125" style="4" bestFit="1" customWidth="1"/>
    <col min="2" max="2" width="11.42578125" style="4" customWidth="1"/>
    <col min="3" max="3" width="12" style="4" bestFit="1" customWidth="1"/>
    <col min="4" max="4" width="17.28515625" style="4" bestFit="1" customWidth="1"/>
    <col min="5" max="5" width="17.5703125" style="4" customWidth="1"/>
    <col min="6" max="6" width="15.85546875" style="4" bestFit="1" customWidth="1"/>
    <col min="7" max="7" width="22.7109375" style="4" customWidth="1"/>
    <col min="8" max="8" width="45.7109375" style="4" customWidth="1"/>
    <col min="9" max="9" width="12.7109375" style="4" hidden="1" customWidth="1"/>
    <col min="10" max="10" width="45.7109375" style="4" customWidth="1"/>
    <col min="11" max="11" width="10.7109375" style="4" bestFit="1" customWidth="1"/>
    <col min="12" max="12" width="8.42578125" style="4" bestFit="1" customWidth="1"/>
    <col min="13" max="13" width="11.140625" style="4" hidden="1" customWidth="1"/>
    <col min="14" max="16" width="45.7109375" style="4" customWidth="1"/>
    <col min="17" max="17" width="24.140625" style="4" hidden="1" customWidth="1"/>
    <col min="18" max="18" width="15.7109375" style="4" hidden="1" customWidth="1"/>
    <col min="19" max="19" width="15.7109375" style="4" customWidth="1"/>
    <col min="20" max="20" width="19.28515625" style="4" hidden="1" customWidth="1"/>
    <col min="21" max="21" width="21.42578125" style="4" hidden="1" customWidth="1"/>
    <col min="22" max="22" width="22.7109375" style="4" hidden="1" customWidth="1"/>
    <col min="23" max="23" width="13.85546875" style="4" bestFit="1" customWidth="1"/>
    <col min="24" max="16384" width="2.85546875" style="4"/>
  </cols>
  <sheetData>
    <row r="1" spans="1:23" ht="30" x14ac:dyDescent="0.25">
      <c r="A1" s="11" t="s">
        <v>354</v>
      </c>
      <c r="B1" s="11" t="s">
        <v>355</v>
      </c>
      <c r="C1" s="11" t="s">
        <v>356</v>
      </c>
      <c r="D1" s="11" t="s">
        <v>357</v>
      </c>
      <c r="E1" s="11" t="s">
        <v>339</v>
      </c>
      <c r="F1" s="11" t="s">
        <v>358</v>
      </c>
      <c r="G1" s="11" t="s">
        <v>359</v>
      </c>
      <c r="H1" s="11" t="s">
        <v>360</v>
      </c>
      <c r="I1" s="11" t="s">
        <v>361</v>
      </c>
      <c r="J1" s="11" t="s">
        <v>362</v>
      </c>
      <c r="K1" s="11" t="s">
        <v>363</v>
      </c>
      <c r="L1" s="11" t="s">
        <v>364</v>
      </c>
      <c r="M1" s="11" t="s">
        <v>365</v>
      </c>
      <c r="N1" s="11" t="s">
        <v>366</v>
      </c>
      <c r="O1" s="11" t="s">
        <v>367</v>
      </c>
      <c r="P1" s="11" t="s">
        <v>368</v>
      </c>
      <c r="Q1" s="11" t="s">
        <v>369</v>
      </c>
      <c r="R1" s="11" t="s">
        <v>370</v>
      </c>
      <c r="S1" s="11" t="s">
        <v>340</v>
      </c>
      <c r="T1" s="11" t="s">
        <v>371</v>
      </c>
      <c r="U1" s="11" t="s">
        <v>372</v>
      </c>
      <c r="V1" s="11" t="s">
        <v>373</v>
      </c>
      <c r="W1" s="11" t="s">
        <v>374</v>
      </c>
    </row>
    <row r="2" spans="1:23" ht="150" x14ac:dyDescent="0.25">
      <c r="A2" s="26">
        <v>1240</v>
      </c>
      <c r="B2" s="26" t="s">
        <v>592</v>
      </c>
      <c r="C2" s="26" t="s">
        <v>376</v>
      </c>
      <c r="D2" s="26" t="s">
        <v>397</v>
      </c>
      <c r="E2" s="26" t="s">
        <v>593</v>
      </c>
      <c r="F2" s="26" t="s">
        <v>530</v>
      </c>
      <c r="G2" s="26" t="s">
        <v>594</v>
      </c>
      <c r="H2" s="26" t="s">
        <v>595</v>
      </c>
      <c r="I2" s="26" t="s">
        <v>382</v>
      </c>
      <c r="J2" s="26" t="s">
        <v>674</v>
      </c>
      <c r="K2" s="26" t="s">
        <v>532</v>
      </c>
      <c r="L2" s="26" t="s">
        <v>392</v>
      </c>
      <c r="M2" s="26"/>
      <c r="N2" s="26" t="s">
        <v>397</v>
      </c>
      <c r="O2" s="26" t="s">
        <v>397</v>
      </c>
      <c r="P2" s="26" t="s">
        <v>675</v>
      </c>
      <c r="Q2" s="26"/>
      <c r="R2" s="26" t="s">
        <v>387</v>
      </c>
      <c r="S2" s="26" t="s">
        <v>597</v>
      </c>
      <c r="T2" s="27" t="s">
        <v>676</v>
      </c>
      <c r="U2" s="26"/>
      <c r="V2" s="26"/>
      <c r="W2" s="26"/>
    </row>
    <row r="3" spans="1:23" ht="405" x14ac:dyDescent="0.25">
      <c r="A3" s="22">
        <v>1177</v>
      </c>
      <c r="B3" s="22" t="s">
        <v>409</v>
      </c>
      <c r="C3" s="22" t="s">
        <v>376</v>
      </c>
      <c r="D3" s="22" t="s">
        <v>325</v>
      </c>
      <c r="E3" s="22" t="s">
        <v>407</v>
      </c>
      <c r="F3" s="22" t="s">
        <v>406</v>
      </c>
      <c r="G3" s="22" t="s">
        <v>405</v>
      </c>
      <c r="H3" s="22" t="s">
        <v>404</v>
      </c>
      <c r="I3" s="22" t="s">
        <v>382</v>
      </c>
      <c r="J3" s="22" t="s">
        <v>677</v>
      </c>
      <c r="K3" s="22" t="s">
        <v>426</v>
      </c>
      <c r="L3" s="22" t="s">
        <v>392</v>
      </c>
      <c r="M3" s="22">
        <v>1</v>
      </c>
      <c r="N3" s="22"/>
      <c r="O3" s="22" t="s">
        <v>402</v>
      </c>
      <c r="P3" s="22"/>
      <c r="Q3" s="22"/>
      <c r="R3" s="22" t="s">
        <v>401</v>
      </c>
      <c r="S3" s="22" t="s">
        <v>400</v>
      </c>
      <c r="T3" s="25" t="s">
        <v>678</v>
      </c>
      <c r="U3" s="22"/>
      <c r="V3" s="22"/>
      <c r="W3" s="22"/>
    </row>
    <row r="4" spans="1:23" ht="409.5" x14ac:dyDescent="0.25">
      <c r="A4" s="22">
        <v>1169</v>
      </c>
      <c r="B4" s="22" t="s">
        <v>398</v>
      </c>
      <c r="C4" s="22" t="s">
        <v>376</v>
      </c>
      <c r="D4" s="22" t="s">
        <v>325</v>
      </c>
      <c r="E4" s="22" t="s">
        <v>342</v>
      </c>
      <c r="F4" s="22" t="s">
        <v>338</v>
      </c>
      <c r="G4" s="22" t="s">
        <v>418</v>
      </c>
      <c r="H4" s="22" t="s">
        <v>417</v>
      </c>
      <c r="I4" s="22" t="s">
        <v>382</v>
      </c>
      <c r="J4" s="22" t="s">
        <v>679</v>
      </c>
      <c r="K4" s="22" t="s">
        <v>426</v>
      </c>
      <c r="L4" s="22" t="s">
        <v>392</v>
      </c>
      <c r="M4" s="22"/>
      <c r="N4" s="22"/>
      <c r="O4" s="22"/>
      <c r="P4" s="22"/>
      <c r="Q4" s="22"/>
      <c r="R4" s="22" t="s">
        <v>387</v>
      </c>
      <c r="S4" s="22" t="s">
        <v>529</v>
      </c>
      <c r="T4" s="25" t="s">
        <v>680</v>
      </c>
      <c r="U4" s="22"/>
      <c r="V4" s="22"/>
      <c r="W4" s="22"/>
    </row>
    <row r="5" spans="1:23" ht="105" x14ac:dyDescent="0.25">
      <c r="A5" s="22">
        <v>1124</v>
      </c>
      <c r="B5" s="22" t="s">
        <v>431</v>
      </c>
      <c r="C5" s="22" t="s">
        <v>376</v>
      </c>
      <c r="D5" s="22" t="s">
        <v>519</v>
      </c>
      <c r="E5" s="22" t="s">
        <v>334</v>
      </c>
      <c r="F5" s="22" t="s">
        <v>379</v>
      </c>
      <c r="G5" s="22" t="s">
        <v>379</v>
      </c>
      <c r="H5" s="22" t="s">
        <v>435</v>
      </c>
      <c r="I5" s="22" t="s">
        <v>382</v>
      </c>
      <c r="J5" s="22" t="s">
        <v>681</v>
      </c>
      <c r="K5" s="22" t="s">
        <v>426</v>
      </c>
      <c r="L5" s="22" t="s">
        <v>392</v>
      </c>
      <c r="M5" s="22"/>
      <c r="N5" s="22"/>
      <c r="O5" s="22" t="s">
        <v>483</v>
      </c>
      <c r="P5" s="22"/>
      <c r="Q5" s="22"/>
      <c r="R5" s="22" t="s">
        <v>387</v>
      </c>
      <c r="S5" s="22" t="s">
        <v>484</v>
      </c>
      <c r="T5" s="25" t="s">
        <v>682</v>
      </c>
      <c r="U5" s="22"/>
      <c r="V5" s="22"/>
      <c r="W5" s="22"/>
    </row>
    <row r="6" spans="1:23" ht="105" x14ac:dyDescent="0.25">
      <c r="A6" s="23">
        <v>1170</v>
      </c>
      <c r="B6" s="23" t="s">
        <v>398</v>
      </c>
      <c r="C6" s="23" t="s">
        <v>376</v>
      </c>
      <c r="D6" s="23" t="s">
        <v>325</v>
      </c>
      <c r="E6" s="23" t="s">
        <v>407</v>
      </c>
      <c r="F6" s="23" t="s">
        <v>379</v>
      </c>
      <c r="G6" s="23" t="s">
        <v>379</v>
      </c>
      <c r="H6" s="23" t="s">
        <v>413</v>
      </c>
      <c r="I6" s="23" t="s">
        <v>382</v>
      </c>
      <c r="J6" s="23" t="s">
        <v>412</v>
      </c>
      <c r="K6" s="23" t="s">
        <v>393</v>
      </c>
      <c r="L6" s="23" t="s">
        <v>392</v>
      </c>
      <c r="M6" s="23"/>
      <c r="N6" s="23"/>
      <c r="O6" s="23"/>
      <c r="P6" s="23"/>
      <c r="Q6" s="23"/>
      <c r="R6" s="23" t="s">
        <v>387</v>
      </c>
      <c r="S6" s="23" t="s">
        <v>411</v>
      </c>
      <c r="T6" s="24" t="s">
        <v>410</v>
      </c>
      <c r="U6" s="23"/>
      <c r="V6" s="23"/>
      <c r="W6" s="23"/>
    </row>
    <row r="7" spans="1:23" ht="255" x14ac:dyDescent="0.25">
      <c r="A7" s="23">
        <v>1122</v>
      </c>
      <c r="B7" s="23" t="s">
        <v>431</v>
      </c>
      <c r="C7" s="23" t="s">
        <v>376</v>
      </c>
      <c r="D7" s="23" t="s">
        <v>325</v>
      </c>
      <c r="E7" s="23" t="s">
        <v>348</v>
      </c>
      <c r="F7" s="23" t="s">
        <v>379</v>
      </c>
      <c r="G7" s="23" t="s">
        <v>379</v>
      </c>
      <c r="H7" s="23" t="s">
        <v>438</v>
      </c>
      <c r="I7" s="23" t="s">
        <v>382</v>
      </c>
      <c r="J7" s="23" t="s">
        <v>437</v>
      </c>
      <c r="K7" s="23" t="s">
        <v>393</v>
      </c>
      <c r="L7" s="23" t="s">
        <v>392</v>
      </c>
      <c r="M7" s="23"/>
      <c r="N7" s="23"/>
      <c r="O7" s="23"/>
      <c r="P7" s="23"/>
      <c r="Q7" s="23"/>
      <c r="R7" s="23" t="s">
        <v>387</v>
      </c>
      <c r="S7" s="23" t="s">
        <v>388</v>
      </c>
      <c r="T7" s="24" t="s">
        <v>436</v>
      </c>
      <c r="U7" s="23"/>
      <c r="V7" s="23"/>
      <c r="W7" s="23"/>
    </row>
    <row r="8" spans="1:23" ht="45" x14ac:dyDescent="0.25">
      <c r="A8" s="23">
        <v>1028</v>
      </c>
      <c r="B8" s="23" t="s">
        <v>375</v>
      </c>
      <c r="C8" s="23" t="s">
        <v>376</v>
      </c>
      <c r="D8" s="23" t="s">
        <v>454</v>
      </c>
      <c r="E8" s="23" t="s">
        <v>348</v>
      </c>
      <c r="F8" s="23" t="s">
        <v>379</v>
      </c>
      <c r="G8" s="23" t="s">
        <v>453</v>
      </c>
      <c r="H8" s="23" t="s">
        <v>452</v>
      </c>
      <c r="I8" s="23" t="s">
        <v>382</v>
      </c>
      <c r="J8" s="23" t="s">
        <v>451</v>
      </c>
      <c r="K8" s="23" t="s">
        <v>393</v>
      </c>
      <c r="L8" s="23" t="s">
        <v>392</v>
      </c>
      <c r="M8" s="23">
        <v>3</v>
      </c>
      <c r="N8" s="23" t="s">
        <v>450</v>
      </c>
      <c r="O8" s="23"/>
      <c r="P8" s="23"/>
      <c r="Q8" s="23"/>
      <c r="R8" s="23" t="s">
        <v>401</v>
      </c>
      <c r="S8" s="23" t="s">
        <v>400</v>
      </c>
      <c r="T8" s="24" t="s">
        <v>626</v>
      </c>
      <c r="U8" s="23"/>
      <c r="V8" s="23"/>
      <c r="W8" s="23"/>
    </row>
    <row r="9" spans="1:23" ht="60" x14ac:dyDescent="0.25">
      <c r="A9" s="23">
        <v>993</v>
      </c>
      <c r="B9" s="23" t="s">
        <v>375</v>
      </c>
      <c r="C9" s="23" t="s">
        <v>376</v>
      </c>
      <c r="D9" s="23" t="s">
        <v>454</v>
      </c>
      <c r="E9" s="23" t="s">
        <v>378</v>
      </c>
      <c r="F9" s="23" t="s">
        <v>379</v>
      </c>
      <c r="G9" s="23" t="s">
        <v>462</v>
      </c>
      <c r="H9" s="23" t="s">
        <v>461</v>
      </c>
      <c r="I9" s="23" t="s">
        <v>382</v>
      </c>
      <c r="J9" s="23" t="s">
        <v>460</v>
      </c>
      <c r="K9" s="23" t="s">
        <v>393</v>
      </c>
      <c r="L9" s="23" t="s">
        <v>423</v>
      </c>
      <c r="M9" s="23"/>
      <c r="N9" s="23" t="s">
        <v>459</v>
      </c>
      <c r="O9" s="23"/>
      <c r="P9" s="23"/>
      <c r="Q9" s="23"/>
      <c r="R9" s="23" t="s">
        <v>387</v>
      </c>
      <c r="S9" s="23" t="s">
        <v>411</v>
      </c>
      <c r="T9" s="24" t="s">
        <v>414</v>
      </c>
      <c r="U9" s="23"/>
      <c r="V9" s="23"/>
      <c r="W9" s="2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905A0-CC6B-47C8-BFC6-E4D10F418036}">
  <dimension ref="A1:W14"/>
  <sheetViews>
    <sheetView zoomScale="85" zoomScaleNormal="85" workbookViewId="0">
      <pane xSplit="1" ySplit="1" topLeftCell="J2" activePane="bottomRight" state="frozen"/>
      <selection activeCell="J10" sqref="J10"/>
      <selection pane="topRight" activeCell="J10" sqref="J10"/>
      <selection pane="bottomLeft" activeCell="J10" sqref="J10"/>
      <selection pane="bottomRight" activeCell="A3" sqref="A3"/>
    </sheetView>
  </sheetViews>
  <sheetFormatPr defaultColWidth="2.85546875" defaultRowHeight="15" x14ac:dyDescent="0.25"/>
  <cols>
    <col min="1" max="1" width="5" style="4" bestFit="1" customWidth="1"/>
    <col min="2" max="2" width="11.42578125" style="4" customWidth="1"/>
    <col min="3" max="3" width="12" style="4" bestFit="1" customWidth="1"/>
    <col min="4" max="4" width="17.28515625" style="4" bestFit="1" customWidth="1"/>
    <col min="5" max="5" width="17.5703125" style="4" customWidth="1"/>
    <col min="6" max="6" width="15.85546875" style="4" bestFit="1" customWidth="1"/>
    <col min="7" max="7" width="22.7109375" style="4" customWidth="1"/>
    <col min="8" max="8" width="45.7109375" style="4" customWidth="1"/>
    <col min="9" max="9" width="12.7109375" style="4" hidden="1" customWidth="1"/>
    <col min="10" max="10" width="45.7109375" style="4" customWidth="1"/>
    <col min="11" max="11" width="10.7109375" style="4" bestFit="1" customWidth="1"/>
    <col min="12" max="12" width="8.42578125" style="4" bestFit="1" customWidth="1"/>
    <col min="13" max="13" width="11.140625" style="4" hidden="1" customWidth="1"/>
    <col min="14" max="16" width="45.7109375" style="4" customWidth="1"/>
    <col min="17" max="17" width="24.140625" style="4" hidden="1" customWidth="1"/>
    <col min="18" max="18" width="15.7109375" style="4" hidden="1" customWidth="1"/>
    <col min="19" max="19" width="15.7109375" style="4" customWidth="1"/>
    <col min="20" max="20" width="19.28515625" style="4" hidden="1" customWidth="1"/>
    <col min="21" max="21" width="21.42578125" style="4" hidden="1" customWidth="1"/>
    <col min="22" max="22" width="22.7109375" style="4" hidden="1" customWidth="1"/>
    <col min="23" max="23" width="13.85546875" style="4" bestFit="1" customWidth="1"/>
    <col min="24" max="16384" width="2.85546875" style="4"/>
  </cols>
  <sheetData>
    <row r="1" spans="1:23" ht="30" x14ac:dyDescent="0.25">
      <c r="A1" s="11" t="s">
        <v>354</v>
      </c>
      <c r="B1" s="11" t="s">
        <v>355</v>
      </c>
      <c r="C1" s="11" t="s">
        <v>356</v>
      </c>
      <c r="D1" s="11" t="s">
        <v>357</v>
      </c>
      <c r="E1" s="11" t="s">
        <v>339</v>
      </c>
      <c r="F1" s="11" t="s">
        <v>358</v>
      </c>
      <c r="G1" s="11" t="s">
        <v>359</v>
      </c>
      <c r="H1" s="11" t="s">
        <v>360</v>
      </c>
      <c r="I1" s="11" t="s">
        <v>361</v>
      </c>
      <c r="J1" s="11" t="s">
        <v>362</v>
      </c>
      <c r="K1" s="11" t="s">
        <v>363</v>
      </c>
      <c r="L1" s="11" t="s">
        <v>364</v>
      </c>
      <c r="M1" s="11" t="s">
        <v>365</v>
      </c>
      <c r="N1" s="11" t="s">
        <v>366</v>
      </c>
      <c r="O1" s="11" t="s">
        <v>367</v>
      </c>
      <c r="P1" s="11" t="s">
        <v>368</v>
      </c>
      <c r="Q1" s="11" t="s">
        <v>369</v>
      </c>
      <c r="R1" s="11" t="s">
        <v>370</v>
      </c>
      <c r="S1" s="11" t="s">
        <v>340</v>
      </c>
      <c r="T1" s="11" t="s">
        <v>371</v>
      </c>
      <c r="U1" s="11" t="s">
        <v>372</v>
      </c>
      <c r="V1" s="11" t="s">
        <v>373</v>
      </c>
      <c r="W1" s="11" t="s">
        <v>374</v>
      </c>
    </row>
    <row r="2" spans="1:23" ht="105" x14ac:dyDescent="0.25">
      <c r="A2" s="28">
        <v>1205</v>
      </c>
      <c r="B2" s="28" t="s">
        <v>486</v>
      </c>
      <c r="C2" s="28" t="s">
        <v>376</v>
      </c>
      <c r="D2" s="28" t="s">
        <v>397</v>
      </c>
      <c r="E2" s="28" t="s">
        <v>353</v>
      </c>
      <c r="F2" s="28" t="s">
        <v>396</v>
      </c>
      <c r="G2" s="28" t="s">
        <v>491</v>
      </c>
      <c r="H2" s="28" t="s">
        <v>492</v>
      </c>
      <c r="I2" s="28" t="s">
        <v>382</v>
      </c>
      <c r="J2" s="28" t="s">
        <v>544</v>
      </c>
      <c r="K2" s="28" t="s">
        <v>532</v>
      </c>
      <c r="L2" s="28" t="s">
        <v>392</v>
      </c>
      <c r="M2" s="28"/>
      <c r="N2" s="28"/>
      <c r="O2" s="28"/>
      <c r="P2" s="28"/>
      <c r="Q2" s="28"/>
      <c r="R2" s="28" t="s">
        <v>387</v>
      </c>
      <c r="S2" s="28" t="s">
        <v>545</v>
      </c>
      <c r="T2" s="29" t="s">
        <v>636</v>
      </c>
      <c r="U2" s="28"/>
      <c r="V2" s="28"/>
      <c r="W2" s="28"/>
    </row>
    <row r="3" spans="1:23" ht="60" x14ac:dyDescent="0.25">
      <c r="A3" s="28">
        <v>1244</v>
      </c>
      <c r="B3" s="28" t="s">
        <v>592</v>
      </c>
      <c r="C3" s="28" t="s">
        <v>376</v>
      </c>
      <c r="D3" s="28" t="s">
        <v>612</v>
      </c>
      <c r="E3" s="28" t="s">
        <v>342</v>
      </c>
      <c r="F3" s="28" t="s">
        <v>338</v>
      </c>
      <c r="G3" s="28" t="s">
        <v>604</v>
      </c>
      <c r="H3" s="28" t="s">
        <v>605</v>
      </c>
      <c r="I3" s="28" t="s">
        <v>382</v>
      </c>
      <c r="J3" s="28" t="s">
        <v>606</v>
      </c>
      <c r="K3" s="28" t="s">
        <v>532</v>
      </c>
      <c r="L3" s="28" t="s">
        <v>392</v>
      </c>
      <c r="M3" s="28"/>
      <c r="N3" s="28"/>
      <c r="O3" s="28"/>
      <c r="P3" s="28" t="s">
        <v>637</v>
      </c>
      <c r="Q3" s="28"/>
      <c r="R3" s="28" t="s">
        <v>387</v>
      </c>
      <c r="S3" s="28" t="s">
        <v>352</v>
      </c>
      <c r="T3" s="29" t="s">
        <v>638</v>
      </c>
      <c r="U3" s="28"/>
      <c r="V3" s="28"/>
      <c r="W3" s="28"/>
    </row>
    <row r="4" spans="1:23" ht="90" x14ac:dyDescent="0.25">
      <c r="A4" s="28">
        <v>1245</v>
      </c>
      <c r="B4" s="28" t="s">
        <v>592</v>
      </c>
      <c r="C4" s="28" t="s">
        <v>376</v>
      </c>
      <c r="D4" s="28" t="s">
        <v>612</v>
      </c>
      <c r="E4" s="28" t="s">
        <v>599</v>
      </c>
      <c r="F4" s="28" t="s">
        <v>338</v>
      </c>
      <c r="G4" s="28" t="s">
        <v>600</v>
      </c>
      <c r="H4" s="28" t="s">
        <v>601</v>
      </c>
      <c r="I4" s="28" t="s">
        <v>382</v>
      </c>
      <c r="J4" s="28" t="s">
        <v>602</v>
      </c>
      <c r="K4" s="28" t="s">
        <v>532</v>
      </c>
      <c r="L4" s="28" t="s">
        <v>392</v>
      </c>
      <c r="M4" s="28"/>
      <c r="N4" s="28"/>
      <c r="O4" s="28"/>
      <c r="P4" s="28" t="s">
        <v>614</v>
      </c>
      <c r="Q4" s="28"/>
      <c r="R4" s="28" t="s">
        <v>387</v>
      </c>
      <c r="S4" s="28" t="s">
        <v>352</v>
      </c>
      <c r="T4" s="29" t="s">
        <v>639</v>
      </c>
      <c r="U4" s="28"/>
      <c r="V4" s="28"/>
      <c r="W4" s="28"/>
    </row>
    <row r="5" spans="1:23" ht="90" x14ac:dyDescent="0.25">
      <c r="A5" s="28">
        <v>1255</v>
      </c>
      <c r="B5" s="28" t="s">
        <v>616</v>
      </c>
      <c r="C5" s="28" t="s">
        <v>376</v>
      </c>
      <c r="D5" s="28" t="s">
        <v>325</v>
      </c>
      <c r="E5" s="28" t="s">
        <v>81</v>
      </c>
      <c r="F5" s="28" t="s">
        <v>424</v>
      </c>
      <c r="G5" s="28" t="s">
        <v>617</v>
      </c>
      <c r="H5" s="28" t="s">
        <v>618</v>
      </c>
      <c r="I5" s="28" t="s">
        <v>382</v>
      </c>
      <c r="J5" s="28" t="s">
        <v>619</v>
      </c>
      <c r="K5" s="28" t="s">
        <v>426</v>
      </c>
      <c r="L5" s="28" t="s">
        <v>392</v>
      </c>
      <c r="M5" s="28"/>
      <c r="N5" s="28" t="s">
        <v>623</v>
      </c>
      <c r="O5" s="28"/>
      <c r="P5" s="28" t="s">
        <v>624</v>
      </c>
      <c r="Q5" s="28"/>
      <c r="R5" s="28" t="s">
        <v>387</v>
      </c>
      <c r="S5" s="28" t="s">
        <v>352</v>
      </c>
      <c r="T5" s="29" t="s">
        <v>625</v>
      </c>
      <c r="U5" s="28"/>
      <c r="V5" s="28"/>
      <c r="W5" s="28"/>
    </row>
    <row r="6" spans="1:23" ht="90" x14ac:dyDescent="0.25">
      <c r="A6" s="22">
        <v>1124</v>
      </c>
      <c r="B6" s="22" t="s">
        <v>431</v>
      </c>
      <c r="C6" s="22" t="s">
        <v>376</v>
      </c>
      <c r="D6" s="22" t="s">
        <v>519</v>
      </c>
      <c r="E6" s="22" t="s">
        <v>334</v>
      </c>
      <c r="F6" s="22" t="s">
        <v>379</v>
      </c>
      <c r="G6" s="22" t="s">
        <v>379</v>
      </c>
      <c r="H6" s="22" t="s">
        <v>435</v>
      </c>
      <c r="I6" s="22" t="s">
        <v>382</v>
      </c>
      <c r="J6" s="22" t="s">
        <v>482</v>
      </c>
      <c r="K6" s="22" t="s">
        <v>426</v>
      </c>
      <c r="L6" s="22" t="s">
        <v>392</v>
      </c>
      <c r="M6" s="22"/>
      <c r="N6" s="22"/>
      <c r="O6" s="22" t="s">
        <v>483</v>
      </c>
      <c r="P6" s="22"/>
      <c r="Q6" s="22"/>
      <c r="R6" s="22" t="s">
        <v>387</v>
      </c>
      <c r="S6" s="22" t="s">
        <v>484</v>
      </c>
      <c r="T6" s="25" t="s">
        <v>611</v>
      </c>
      <c r="U6" s="22"/>
      <c r="V6" s="22"/>
      <c r="W6" s="22"/>
    </row>
    <row r="7" spans="1:23" ht="409.5" x14ac:dyDescent="0.25">
      <c r="A7" s="22">
        <v>1169</v>
      </c>
      <c r="B7" s="22" t="s">
        <v>398</v>
      </c>
      <c r="C7" s="22" t="s">
        <v>376</v>
      </c>
      <c r="D7" s="22" t="s">
        <v>325</v>
      </c>
      <c r="E7" s="22" t="s">
        <v>342</v>
      </c>
      <c r="F7" s="22" t="s">
        <v>338</v>
      </c>
      <c r="G7" s="22" t="s">
        <v>418</v>
      </c>
      <c r="H7" s="22" t="s">
        <v>417</v>
      </c>
      <c r="I7" s="22" t="s">
        <v>382</v>
      </c>
      <c r="J7" s="22" t="s">
        <v>644</v>
      </c>
      <c r="K7" s="22" t="s">
        <v>426</v>
      </c>
      <c r="L7" s="22" t="s">
        <v>392</v>
      </c>
      <c r="M7" s="22"/>
      <c r="N7" s="22"/>
      <c r="O7" s="22"/>
      <c r="P7" s="22"/>
      <c r="Q7" s="22"/>
      <c r="R7" s="22" t="s">
        <v>387</v>
      </c>
      <c r="S7" s="22" t="s">
        <v>529</v>
      </c>
      <c r="T7" s="25" t="s">
        <v>552</v>
      </c>
      <c r="U7" s="22"/>
      <c r="V7" s="22"/>
      <c r="W7" s="22"/>
    </row>
    <row r="8" spans="1:23" ht="390" x14ac:dyDescent="0.25">
      <c r="A8" s="22">
        <v>1177</v>
      </c>
      <c r="B8" s="22" t="s">
        <v>409</v>
      </c>
      <c r="C8" s="22" t="s">
        <v>376</v>
      </c>
      <c r="D8" s="22" t="s">
        <v>325</v>
      </c>
      <c r="E8" s="22" t="s">
        <v>407</v>
      </c>
      <c r="F8" s="22" t="s">
        <v>406</v>
      </c>
      <c r="G8" s="22" t="s">
        <v>405</v>
      </c>
      <c r="H8" s="22" t="s">
        <v>404</v>
      </c>
      <c r="I8" s="22" t="s">
        <v>382</v>
      </c>
      <c r="J8" s="22" t="s">
        <v>549</v>
      </c>
      <c r="K8" s="22" t="s">
        <v>426</v>
      </c>
      <c r="L8" s="22" t="s">
        <v>392</v>
      </c>
      <c r="M8" s="22">
        <v>1</v>
      </c>
      <c r="N8" s="22"/>
      <c r="O8" s="22" t="s">
        <v>402</v>
      </c>
      <c r="P8" s="22"/>
      <c r="Q8" s="22"/>
      <c r="R8" s="22" t="s">
        <v>401</v>
      </c>
      <c r="S8" s="22" t="s">
        <v>400</v>
      </c>
      <c r="T8" s="25" t="s">
        <v>591</v>
      </c>
      <c r="U8" s="22"/>
      <c r="V8" s="22"/>
      <c r="W8" s="22"/>
    </row>
    <row r="9" spans="1:23" ht="60" x14ac:dyDescent="0.25">
      <c r="A9" s="23">
        <v>993</v>
      </c>
      <c r="B9" s="23" t="s">
        <v>375</v>
      </c>
      <c r="C9" s="23" t="s">
        <v>376</v>
      </c>
      <c r="D9" s="23" t="s">
        <v>454</v>
      </c>
      <c r="E9" s="23" t="s">
        <v>378</v>
      </c>
      <c r="F9" s="23" t="s">
        <v>379</v>
      </c>
      <c r="G9" s="23" t="s">
        <v>462</v>
      </c>
      <c r="H9" s="23" t="s">
        <v>461</v>
      </c>
      <c r="I9" s="23" t="s">
        <v>382</v>
      </c>
      <c r="J9" s="23" t="s">
        <v>460</v>
      </c>
      <c r="K9" s="23" t="s">
        <v>393</v>
      </c>
      <c r="L9" s="23" t="s">
        <v>423</v>
      </c>
      <c r="M9" s="23"/>
      <c r="N9" s="23" t="s">
        <v>459</v>
      </c>
      <c r="O9" s="23"/>
      <c r="P9" s="23"/>
      <c r="Q9" s="23"/>
      <c r="R9" s="23" t="s">
        <v>387</v>
      </c>
      <c r="S9" s="23" t="s">
        <v>411</v>
      </c>
      <c r="T9" s="24" t="s">
        <v>414</v>
      </c>
      <c r="U9" s="23"/>
      <c r="V9" s="23"/>
      <c r="W9" s="23"/>
    </row>
    <row r="10" spans="1:23" ht="45" x14ac:dyDescent="0.25">
      <c r="A10" s="23">
        <v>1028</v>
      </c>
      <c r="B10" s="23" t="s">
        <v>375</v>
      </c>
      <c r="C10" s="23" t="s">
        <v>376</v>
      </c>
      <c r="D10" s="23" t="s">
        <v>454</v>
      </c>
      <c r="E10" s="23" t="s">
        <v>348</v>
      </c>
      <c r="F10" s="23" t="s">
        <v>379</v>
      </c>
      <c r="G10" s="23" t="s">
        <v>453</v>
      </c>
      <c r="H10" s="23" t="s">
        <v>452</v>
      </c>
      <c r="I10" s="23" t="s">
        <v>382</v>
      </c>
      <c r="J10" s="23" t="s">
        <v>451</v>
      </c>
      <c r="K10" s="23" t="s">
        <v>393</v>
      </c>
      <c r="L10" s="23" t="s">
        <v>392</v>
      </c>
      <c r="M10" s="23">
        <v>3</v>
      </c>
      <c r="N10" s="23" t="s">
        <v>450</v>
      </c>
      <c r="O10" s="23"/>
      <c r="P10" s="23"/>
      <c r="Q10" s="23"/>
      <c r="R10" s="23" t="s">
        <v>401</v>
      </c>
      <c r="S10" s="23" t="s">
        <v>400</v>
      </c>
      <c r="T10" s="24" t="s">
        <v>626</v>
      </c>
      <c r="U10" s="23"/>
      <c r="V10" s="23"/>
      <c r="W10" s="23"/>
    </row>
    <row r="11" spans="1:23" ht="255" x14ac:dyDescent="0.25">
      <c r="A11" s="23">
        <v>1122</v>
      </c>
      <c r="B11" s="23" t="s">
        <v>431</v>
      </c>
      <c r="C11" s="23" t="s">
        <v>376</v>
      </c>
      <c r="D11" s="23" t="s">
        <v>325</v>
      </c>
      <c r="E11" s="23" t="s">
        <v>348</v>
      </c>
      <c r="F11" s="23" t="s">
        <v>379</v>
      </c>
      <c r="G11" s="23" t="s">
        <v>379</v>
      </c>
      <c r="H11" s="23" t="s">
        <v>438</v>
      </c>
      <c r="I11" s="23" t="s">
        <v>382</v>
      </c>
      <c r="J11" s="23" t="s">
        <v>437</v>
      </c>
      <c r="K11" s="23" t="s">
        <v>393</v>
      </c>
      <c r="L11" s="23" t="s">
        <v>392</v>
      </c>
      <c r="M11" s="23"/>
      <c r="N11" s="23"/>
      <c r="O11" s="23"/>
      <c r="P11" s="23"/>
      <c r="Q11" s="23"/>
      <c r="R11" s="23" t="s">
        <v>387</v>
      </c>
      <c r="S11" s="23" t="s">
        <v>388</v>
      </c>
      <c r="T11" s="24" t="s">
        <v>436</v>
      </c>
      <c r="U11" s="23"/>
      <c r="V11" s="23"/>
      <c r="W11" s="23"/>
    </row>
    <row r="12" spans="1:23" ht="105" x14ac:dyDescent="0.25">
      <c r="A12" s="23">
        <v>1170</v>
      </c>
      <c r="B12" s="23" t="s">
        <v>398</v>
      </c>
      <c r="C12" s="23" t="s">
        <v>376</v>
      </c>
      <c r="D12" s="23" t="s">
        <v>325</v>
      </c>
      <c r="E12" s="23" t="s">
        <v>407</v>
      </c>
      <c r="F12" s="23" t="s">
        <v>379</v>
      </c>
      <c r="G12" s="23" t="s">
        <v>379</v>
      </c>
      <c r="H12" s="23" t="s">
        <v>413</v>
      </c>
      <c r="I12" s="23" t="s">
        <v>382</v>
      </c>
      <c r="J12" s="23" t="s">
        <v>412</v>
      </c>
      <c r="K12" s="23" t="s">
        <v>393</v>
      </c>
      <c r="L12" s="23" t="s">
        <v>392</v>
      </c>
      <c r="M12" s="23"/>
      <c r="N12" s="23"/>
      <c r="O12" s="23"/>
      <c r="P12" s="23"/>
      <c r="Q12" s="23"/>
      <c r="R12" s="23" t="s">
        <v>387</v>
      </c>
      <c r="S12" s="23" t="s">
        <v>411</v>
      </c>
      <c r="T12" s="24" t="s">
        <v>410</v>
      </c>
      <c r="U12" s="23"/>
      <c r="V12" s="23"/>
      <c r="W12" s="23"/>
    </row>
    <row r="13" spans="1:23" ht="60" x14ac:dyDescent="0.25">
      <c r="A13" s="23">
        <v>1197</v>
      </c>
      <c r="B13" s="23" t="s">
        <v>398</v>
      </c>
      <c r="C13" s="23" t="s">
        <v>376</v>
      </c>
      <c r="D13" s="23" t="s">
        <v>612</v>
      </c>
      <c r="E13" s="23" t="s">
        <v>353</v>
      </c>
      <c r="F13" s="23" t="s">
        <v>424</v>
      </c>
      <c r="G13" s="23" t="s">
        <v>472</v>
      </c>
      <c r="H13" s="23" t="s">
        <v>473</v>
      </c>
      <c r="I13" s="23" t="s">
        <v>382</v>
      </c>
      <c r="J13" s="23" t="s">
        <v>474</v>
      </c>
      <c r="K13" s="23" t="s">
        <v>393</v>
      </c>
      <c r="L13" s="23" t="s">
        <v>392</v>
      </c>
      <c r="M13" s="23"/>
      <c r="N13" s="23" t="s">
        <v>560</v>
      </c>
      <c r="O13" s="23"/>
      <c r="P13" s="23" t="s">
        <v>561</v>
      </c>
      <c r="Q13" s="23"/>
      <c r="R13" s="23" t="s">
        <v>387</v>
      </c>
      <c r="S13" s="23" t="s">
        <v>529</v>
      </c>
      <c r="T13" s="24" t="s">
        <v>642</v>
      </c>
      <c r="U13" s="23"/>
      <c r="V13" s="23"/>
      <c r="W13" s="23"/>
    </row>
    <row r="14" spans="1:23" ht="120" x14ac:dyDescent="0.25">
      <c r="A14" s="23">
        <v>1240</v>
      </c>
      <c r="B14" s="23" t="s">
        <v>592</v>
      </c>
      <c r="C14" s="23" t="s">
        <v>376</v>
      </c>
      <c r="D14" s="23" t="s">
        <v>325</v>
      </c>
      <c r="E14" s="23" t="s">
        <v>593</v>
      </c>
      <c r="F14" s="23" t="s">
        <v>530</v>
      </c>
      <c r="G14" s="23" t="s">
        <v>594</v>
      </c>
      <c r="H14" s="23" t="s">
        <v>595</v>
      </c>
      <c r="I14" s="23" t="s">
        <v>382</v>
      </c>
      <c r="J14" s="23" t="s">
        <v>596</v>
      </c>
      <c r="K14" s="23" t="s">
        <v>393</v>
      </c>
      <c r="L14" s="23" t="s">
        <v>392</v>
      </c>
      <c r="M14" s="23"/>
      <c r="N14" s="23" t="s">
        <v>397</v>
      </c>
      <c r="O14" s="23" t="s">
        <v>397</v>
      </c>
      <c r="P14" s="23"/>
      <c r="Q14" s="23"/>
      <c r="R14" s="23" t="s">
        <v>387</v>
      </c>
      <c r="S14" s="23" t="s">
        <v>597</v>
      </c>
      <c r="T14" s="24" t="s">
        <v>640</v>
      </c>
      <c r="U14" s="23"/>
      <c r="V14" s="23"/>
      <c r="W14" s="2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D1134-03B8-4C51-B4E7-5C760D6337C1}">
  <dimension ref="A1:W14"/>
  <sheetViews>
    <sheetView zoomScale="85" zoomScaleNormal="85" workbookViewId="0">
      <pane xSplit="1" ySplit="1" topLeftCell="N11" activePane="bottomRight" state="frozen"/>
      <selection activeCell="J10" sqref="J10"/>
      <selection pane="topRight" activeCell="J10" sqref="J10"/>
      <selection pane="bottomLeft" activeCell="J10" sqref="J10"/>
      <selection pane="bottomRight" activeCell="N14" sqref="N14"/>
    </sheetView>
  </sheetViews>
  <sheetFormatPr defaultColWidth="2.85546875" defaultRowHeight="15" x14ac:dyDescent="0.25"/>
  <cols>
    <col min="1" max="1" width="5" style="4" bestFit="1" customWidth="1"/>
    <col min="2" max="2" width="11.42578125" style="4" customWidth="1"/>
    <col min="3" max="3" width="12" style="4" bestFit="1" customWidth="1"/>
    <col min="4" max="4" width="17.28515625" style="4" bestFit="1" customWidth="1"/>
    <col min="5" max="5" width="17.5703125" style="4" customWidth="1"/>
    <col min="6" max="6" width="15.85546875" style="4" bestFit="1" customWidth="1"/>
    <col min="7" max="7" width="22.7109375" style="4" customWidth="1"/>
    <col min="8" max="8" width="45.7109375" style="4" customWidth="1"/>
    <col min="9" max="9" width="12.7109375" style="4" hidden="1" customWidth="1"/>
    <col min="10" max="10" width="45.7109375" style="4" customWidth="1"/>
    <col min="11" max="11" width="10.7109375" style="4" bestFit="1" customWidth="1"/>
    <col min="12" max="12" width="8.42578125" style="4" bestFit="1" customWidth="1"/>
    <col min="13" max="13" width="11.140625" style="4" hidden="1" customWidth="1"/>
    <col min="14" max="16" width="45.7109375" style="4" customWidth="1"/>
    <col min="17" max="17" width="24.140625" style="4" hidden="1" customWidth="1"/>
    <col min="18" max="18" width="15.7109375" style="4" hidden="1" customWidth="1"/>
    <col min="19" max="19" width="15.7109375" style="4" customWidth="1"/>
    <col min="20" max="20" width="19.28515625" style="4" hidden="1" customWidth="1"/>
    <col min="21" max="21" width="21.42578125" style="4" hidden="1" customWidth="1"/>
    <col min="22" max="22" width="22.7109375" style="4" hidden="1" customWidth="1"/>
    <col min="23" max="23" width="13.85546875" style="4" bestFit="1" customWidth="1"/>
    <col min="24" max="16384" width="2.85546875" style="4"/>
  </cols>
  <sheetData>
    <row r="1" spans="1:23" ht="30" x14ac:dyDescent="0.25">
      <c r="A1" s="11" t="s">
        <v>354</v>
      </c>
      <c r="B1" s="11" t="s">
        <v>355</v>
      </c>
      <c r="C1" s="11" t="s">
        <v>356</v>
      </c>
      <c r="D1" s="11" t="s">
        <v>357</v>
      </c>
      <c r="E1" s="11" t="s">
        <v>339</v>
      </c>
      <c r="F1" s="11" t="s">
        <v>358</v>
      </c>
      <c r="G1" s="11" t="s">
        <v>359</v>
      </c>
      <c r="H1" s="11" t="s">
        <v>360</v>
      </c>
      <c r="I1" s="11" t="s">
        <v>361</v>
      </c>
      <c r="J1" s="11" t="s">
        <v>362</v>
      </c>
      <c r="K1" s="11" t="s">
        <v>363</v>
      </c>
      <c r="L1" s="11" t="s">
        <v>364</v>
      </c>
      <c r="M1" s="11" t="s">
        <v>365</v>
      </c>
      <c r="N1" s="11" t="s">
        <v>366</v>
      </c>
      <c r="O1" s="11" t="s">
        <v>367</v>
      </c>
      <c r="P1" s="11" t="s">
        <v>368</v>
      </c>
      <c r="Q1" s="11" t="s">
        <v>369</v>
      </c>
      <c r="R1" s="11" t="s">
        <v>370</v>
      </c>
      <c r="S1" s="11" t="s">
        <v>340</v>
      </c>
      <c r="T1" s="11" t="s">
        <v>371</v>
      </c>
      <c r="U1" s="11" t="s">
        <v>372</v>
      </c>
      <c r="V1" s="11" t="s">
        <v>373</v>
      </c>
      <c r="W1" s="11" t="s">
        <v>374</v>
      </c>
    </row>
    <row r="2" spans="1:23" ht="90" x14ac:dyDescent="0.25">
      <c r="A2" s="22">
        <v>1124</v>
      </c>
      <c r="B2" s="22" t="s">
        <v>431</v>
      </c>
      <c r="C2" s="22" t="s">
        <v>376</v>
      </c>
      <c r="D2" s="22" t="s">
        <v>519</v>
      </c>
      <c r="E2" s="22" t="s">
        <v>334</v>
      </c>
      <c r="F2" s="22" t="s">
        <v>379</v>
      </c>
      <c r="G2" s="22" t="s">
        <v>379</v>
      </c>
      <c r="H2" s="22" t="s">
        <v>435</v>
      </c>
      <c r="I2" s="22" t="s">
        <v>382</v>
      </c>
      <c r="J2" s="22" t="s">
        <v>482</v>
      </c>
      <c r="K2" s="22" t="s">
        <v>426</v>
      </c>
      <c r="L2" s="22" t="s">
        <v>392</v>
      </c>
      <c r="M2" s="22"/>
      <c r="N2" s="22"/>
      <c r="O2" s="22" t="s">
        <v>483</v>
      </c>
      <c r="P2" s="22"/>
      <c r="Q2" s="22"/>
      <c r="R2" s="22" t="s">
        <v>387</v>
      </c>
      <c r="S2" s="22" t="s">
        <v>484</v>
      </c>
      <c r="T2" s="25" t="s">
        <v>611</v>
      </c>
      <c r="U2" s="22"/>
      <c r="V2" s="22"/>
      <c r="W2" s="22"/>
    </row>
    <row r="3" spans="1:23" ht="409.5" x14ac:dyDescent="0.25">
      <c r="A3" s="22">
        <v>1169</v>
      </c>
      <c r="B3" s="22" t="s">
        <v>398</v>
      </c>
      <c r="C3" s="22" t="s">
        <v>376</v>
      </c>
      <c r="D3" s="22" t="s">
        <v>325</v>
      </c>
      <c r="E3" s="22" t="s">
        <v>342</v>
      </c>
      <c r="F3" s="22" t="s">
        <v>338</v>
      </c>
      <c r="G3" s="22" t="s">
        <v>418</v>
      </c>
      <c r="H3" s="22" t="s">
        <v>417</v>
      </c>
      <c r="I3" s="22" t="s">
        <v>382</v>
      </c>
      <c r="J3" s="22" t="s">
        <v>551</v>
      </c>
      <c r="K3" s="22" t="s">
        <v>426</v>
      </c>
      <c r="L3" s="22" t="s">
        <v>392</v>
      </c>
      <c r="M3" s="22"/>
      <c r="N3" s="22"/>
      <c r="O3" s="22"/>
      <c r="P3" s="22"/>
      <c r="Q3" s="22"/>
      <c r="R3" s="22" t="s">
        <v>387</v>
      </c>
      <c r="S3" s="22" t="s">
        <v>529</v>
      </c>
      <c r="T3" s="25" t="s">
        <v>552</v>
      </c>
      <c r="U3" s="22"/>
      <c r="V3" s="22"/>
      <c r="W3" s="22"/>
    </row>
    <row r="4" spans="1:23" ht="390" x14ac:dyDescent="0.25">
      <c r="A4" s="22">
        <v>1177</v>
      </c>
      <c r="B4" s="22" t="s">
        <v>409</v>
      </c>
      <c r="C4" s="22" t="s">
        <v>376</v>
      </c>
      <c r="D4" s="22" t="s">
        <v>325</v>
      </c>
      <c r="E4" s="22" t="s">
        <v>407</v>
      </c>
      <c r="F4" s="22" t="s">
        <v>406</v>
      </c>
      <c r="G4" s="22" t="s">
        <v>405</v>
      </c>
      <c r="H4" s="22" t="s">
        <v>404</v>
      </c>
      <c r="I4" s="22" t="s">
        <v>382</v>
      </c>
      <c r="J4" s="22" t="s">
        <v>549</v>
      </c>
      <c r="K4" s="22" t="s">
        <v>426</v>
      </c>
      <c r="L4" s="22" t="s">
        <v>392</v>
      </c>
      <c r="M4" s="22">
        <v>1</v>
      </c>
      <c r="N4" s="22"/>
      <c r="O4" s="22" t="s">
        <v>402</v>
      </c>
      <c r="P4" s="22"/>
      <c r="Q4" s="22"/>
      <c r="R4" s="22" t="s">
        <v>401</v>
      </c>
      <c r="S4" s="22" t="s">
        <v>400</v>
      </c>
      <c r="T4" s="25" t="s">
        <v>591</v>
      </c>
      <c r="U4" s="22"/>
      <c r="V4" s="22"/>
      <c r="W4" s="22"/>
    </row>
    <row r="5" spans="1:23" ht="105" x14ac:dyDescent="0.25">
      <c r="A5" s="22">
        <v>1205</v>
      </c>
      <c r="B5" s="22" t="s">
        <v>486</v>
      </c>
      <c r="C5" s="22" t="s">
        <v>376</v>
      </c>
      <c r="D5" s="22" t="s">
        <v>397</v>
      </c>
      <c r="E5" s="22" t="s">
        <v>353</v>
      </c>
      <c r="F5" s="22" t="s">
        <v>396</v>
      </c>
      <c r="G5" s="22" t="s">
        <v>491</v>
      </c>
      <c r="H5" s="22" t="s">
        <v>492</v>
      </c>
      <c r="I5" s="22" t="s">
        <v>382</v>
      </c>
      <c r="J5" s="22" t="s">
        <v>544</v>
      </c>
      <c r="K5" s="22" t="s">
        <v>426</v>
      </c>
      <c r="L5" s="22" t="s">
        <v>392</v>
      </c>
      <c r="M5" s="22"/>
      <c r="N5" s="22"/>
      <c r="O5" s="22"/>
      <c r="P5" s="22"/>
      <c r="Q5" s="22"/>
      <c r="R5" s="22" t="s">
        <v>387</v>
      </c>
      <c r="S5" s="22" t="s">
        <v>545</v>
      </c>
      <c r="T5" s="25" t="s">
        <v>546</v>
      </c>
      <c r="U5" s="22"/>
      <c r="V5" s="22"/>
      <c r="W5" s="22"/>
    </row>
    <row r="6" spans="1:23" ht="90" x14ac:dyDescent="0.25">
      <c r="A6" s="22">
        <v>1245</v>
      </c>
      <c r="B6" s="22" t="s">
        <v>592</v>
      </c>
      <c r="C6" s="22" t="s">
        <v>376</v>
      </c>
      <c r="D6" s="22" t="s">
        <v>612</v>
      </c>
      <c r="E6" s="22" t="s">
        <v>599</v>
      </c>
      <c r="F6" s="22" t="s">
        <v>338</v>
      </c>
      <c r="G6" s="22" t="s">
        <v>600</v>
      </c>
      <c r="H6" s="22" t="s">
        <v>601</v>
      </c>
      <c r="I6" s="22" t="s">
        <v>382</v>
      </c>
      <c r="J6" s="22" t="s">
        <v>602</v>
      </c>
      <c r="K6" s="22" t="s">
        <v>426</v>
      </c>
      <c r="L6" s="22" t="s">
        <v>392</v>
      </c>
      <c r="M6" s="22"/>
      <c r="N6" s="22"/>
      <c r="O6" s="22"/>
      <c r="P6" s="22" t="s">
        <v>614</v>
      </c>
      <c r="Q6" s="22"/>
      <c r="R6" s="22" t="s">
        <v>387</v>
      </c>
      <c r="S6" s="22" t="s">
        <v>352</v>
      </c>
      <c r="T6" s="25" t="s">
        <v>613</v>
      </c>
      <c r="U6" s="22"/>
      <c r="V6" s="22"/>
      <c r="W6" s="22"/>
    </row>
    <row r="7" spans="1:23" ht="90" x14ac:dyDescent="0.25">
      <c r="A7" s="22">
        <v>1255</v>
      </c>
      <c r="B7" s="22" t="s">
        <v>616</v>
      </c>
      <c r="C7" s="22" t="s">
        <v>376</v>
      </c>
      <c r="D7" s="22" t="s">
        <v>325</v>
      </c>
      <c r="E7" s="22" t="s">
        <v>81</v>
      </c>
      <c r="F7" s="22" t="s">
        <v>424</v>
      </c>
      <c r="G7" s="22" t="s">
        <v>617</v>
      </c>
      <c r="H7" s="22" t="s">
        <v>618</v>
      </c>
      <c r="I7" s="22" t="s">
        <v>382</v>
      </c>
      <c r="J7" s="22" t="s">
        <v>619</v>
      </c>
      <c r="K7" s="22" t="s">
        <v>426</v>
      </c>
      <c r="L7" s="22" t="s">
        <v>392</v>
      </c>
      <c r="M7" s="22"/>
      <c r="N7" s="22" t="s">
        <v>623</v>
      </c>
      <c r="O7" s="22"/>
      <c r="P7" s="22" t="s">
        <v>624</v>
      </c>
      <c r="Q7" s="22"/>
      <c r="R7" s="22" t="s">
        <v>387</v>
      </c>
      <c r="S7" s="22" t="s">
        <v>352</v>
      </c>
      <c r="T7" s="25" t="s">
        <v>625</v>
      </c>
      <c r="U7" s="22"/>
      <c r="V7" s="22"/>
      <c r="W7" s="22"/>
    </row>
    <row r="8" spans="1:23" ht="60" x14ac:dyDescent="0.25">
      <c r="A8" s="23">
        <v>993</v>
      </c>
      <c r="B8" s="23" t="s">
        <v>375</v>
      </c>
      <c r="C8" s="23" t="s">
        <v>376</v>
      </c>
      <c r="D8" s="23" t="s">
        <v>454</v>
      </c>
      <c r="E8" s="23" t="s">
        <v>378</v>
      </c>
      <c r="F8" s="23" t="s">
        <v>379</v>
      </c>
      <c r="G8" s="23" t="s">
        <v>462</v>
      </c>
      <c r="H8" s="23" t="s">
        <v>461</v>
      </c>
      <c r="I8" s="23" t="s">
        <v>382</v>
      </c>
      <c r="J8" s="23" t="s">
        <v>460</v>
      </c>
      <c r="K8" s="23" t="s">
        <v>393</v>
      </c>
      <c r="L8" s="23" t="s">
        <v>423</v>
      </c>
      <c r="M8" s="23"/>
      <c r="N8" s="23" t="s">
        <v>459</v>
      </c>
      <c r="O8" s="23"/>
      <c r="P8" s="23"/>
      <c r="Q8" s="23"/>
      <c r="R8" s="23" t="s">
        <v>387</v>
      </c>
      <c r="S8" s="23" t="s">
        <v>411</v>
      </c>
      <c r="T8" s="24" t="s">
        <v>414</v>
      </c>
      <c r="U8" s="23"/>
      <c r="V8" s="23"/>
      <c r="W8" s="23"/>
    </row>
    <row r="9" spans="1:23" ht="45" x14ac:dyDescent="0.25">
      <c r="A9" s="23">
        <v>1028</v>
      </c>
      <c r="B9" s="23" t="s">
        <v>375</v>
      </c>
      <c r="C9" s="23" t="s">
        <v>376</v>
      </c>
      <c r="D9" s="23" t="s">
        <v>454</v>
      </c>
      <c r="E9" s="23" t="s">
        <v>348</v>
      </c>
      <c r="F9" s="23" t="s">
        <v>379</v>
      </c>
      <c r="G9" s="23" t="s">
        <v>453</v>
      </c>
      <c r="H9" s="23" t="s">
        <v>452</v>
      </c>
      <c r="I9" s="23" t="s">
        <v>382</v>
      </c>
      <c r="J9" s="23" t="s">
        <v>451</v>
      </c>
      <c r="K9" s="23" t="s">
        <v>393</v>
      </c>
      <c r="L9" s="23" t="s">
        <v>392</v>
      </c>
      <c r="M9" s="23">
        <v>3</v>
      </c>
      <c r="N9" s="23" t="s">
        <v>450</v>
      </c>
      <c r="O9" s="23"/>
      <c r="P9" s="23"/>
      <c r="Q9" s="23"/>
      <c r="R9" s="23" t="s">
        <v>401</v>
      </c>
      <c r="S9" s="23" t="s">
        <v>400</v>
      </c>
      <c r="T9" s="24" t="s">
        <v>626</v>
      </c>
      <c r="U9" s="23"/>
      <c r="V9" s="23"/>
      <c r="W9" s="23"/>
    </row>
    <row r="10" spans="1:23" ht="255" x14ac:dyDescent="0.25">
      <c r="A10" s="23">
        <v>1122</v>
      </c>
      <c r="B10" s="23" t="s">
        <v>431</v>
      </c>
      <c r="C10" s="23" t="s">
        <v>376</v>
      </c>
      <c r="D10" s="23" t="s">
        <v>325</v>
      </c>
      <c r="E10" s="23" t="s">
        <v>348</v>
      </c>
      <c r="F10" s="23" t="s">
        <v>379</v>
      </c>
      <c r="G10" s="23" t="s">
        <v>379</v>
      </c>
      <c r="H10" s="23" t="s">
        <v>438</v>
      </c>
      <c r="I10" s="23" t="s">
        <v>382</v>
      </c>
      <c r="J10" s="23" t="s">
        <v>437</v>
      </c>
      <c r="K10" s="23" t="s">
        <v>393</v>
      </c>
      <c r="L10" s="23" t="s">
        <v>392</v>
      </c>
      <c r="M10" s="23"/>
      <c r="N10" s="23"/>
      <c r="O10" s="23"/>
      <c r="P10" s="23"/>
      <c r="Q10" s="23"/>
      <c r="R10" s="23" t="s">
        <v>387</v>
      </c>
      <c r="S10" s="23" t="s">
        <v>388</v>
      </c>
      <c r="T10" s="24" t="s">
        <v>436</v>
      </c>
      <c r="U10" s="23"/>
      <c r="V10" s="23"/>
      <c r="W10" s="23"/>
    </row>
    <row r="11" spans="1:23" ht="105" x14ac:dyDescent="0.25">
      <c r="A11" s="23">
        <v>1170</v>
      </c>
      <c r="B11" s="23" t="s">
        <v>398</v>
      </c>
      <c r="C11" s="23" t="s">
        <v>376</v>
      </c>
      <c r="D11" s="23" t="s">
        <v>325</v>
      </c>
      <c r="E11" s="23" t="s">
        <v>407</v>
      </c>
      <c r="F11" s="23" t="s">
        <v>379</v>
      </c>
      <c r="G11" s="23" t="s">
        <v>379</v>
      </c>
      <c r="H11" s="23" t="s">
        <v>413</v>
      </c>
      <c r="I11" s="23" t="s">
        <v>382</v>
      </c>
      <c r="J11" s="23" t="s">
        <v>412</v>
      </c>
      <c r="K11" s="23" t="s">
        <v>393</v>
      </c>
      <c r="L11" s="23" t="s">
        <v>392</v>
      </c>
      <c r="M11" s="23"/>
      <c r="N11" s="23"/>
      <c r="O11" s="23"/>
      <c r="P11" s="23"/>
      <c r="Q11" s="23"/>
      <c r="R11" s="23" t="s">
        <v>387</v>
      </c>
      <c r="S11" s="23" t="s">
        <v>411</v>
      </c>
      <c r="T11" s="24" t="s">
        <v>410</v>
      </c>
      <c r="U11" s="23"/>
      <c r="V11" s="23"/>
      <c r="W11" s="23"/>
    </row>
    <row r="12" spans="1:23" ht="60" x14ac:dyDescent="0.25">
      <c r="A12" s="23">
        <v>1197</v>
      </c>
      <c r="B12" s="23" t="s">
        <v>398</v>
      </c>
      <c r="C12" s="23" t="s">
        <v>376</v>
      </c>
      <c r="D12" s="23" t="s">
        <v>612</v>
      </c>
      <c r="E12" s="23" t="s">
        <v>353</v>
      </c>
      <c r="F12" s="23" t="s">
        <v>424</v>
      </c>
      <c r="G12" s="23" t="s">
        <v>472</v>
      </c>
      <c r="H12" s="23" t="s">
        <v>473</v>
      </c>
      <c r="I12" s="23" t="s">
        <v>382</v>
      </c>
      <c r="J12" s="23" t="s">
        <v>474</v>
      </c>
      <c r="K12" s="23" t="s">
        <v>393</v>
      </c>
      <c r="L12" s="23" t="s">
        <v>392</v>
      </c>
      <c r="M12" s="23"/>
      <c r="N12" s="23" t="s">
        <v>560</v>
      </c>
      <c r="O12" s="23"/>
      <c r="P12" s="23" t="s">
        <v>561</v>
      </c>
      <c r="Q12" s="23"/>
      <c r="R12" s="23" t="s">
        <v>387</v>
      </c>
      <c r="S12" s="23" t="s">
        <v>562</v>
      </c>
      <c r="T12" s="24" t="s">
        <v>615</v>
      </c>
      <c r="U12" s="23"/>
      <c r="V12" s="23"/>
      <c r="W12" s="23"/>
    </row>
    <row r="13" spans="1:23" ht="120" x14ac:dyDescent="0.25">
      <c r="A13" s="23">
        <v>1240</v>
      </c>
      <c r="B13" s="23" t="s">
        <v>592</v>
      </c>
      <c r="C13" s="23" t="s">
        <v>376</v>
      </c>
      <c r="D13" s="23" t="s">
        <v>325</v>
      </c>
      <c r="E13" s="23" t="s">
        <v>593</v>
      </c>
      <c r="F13" s="23" t="s">
        <v>530</v>
      </c>
      <c r="G13" s="23" t="s">
        <v>594</v>
      </c>
      <c r="H13" s="23" t="s">
        <v>595</v>
      </c>
      <c r="I13" s="23" t="s">
        <v>382</v>
      </c>
      <c r="J13" s="23" t="s">
        <v>596</v>
      </c>
      <c r="K13" s="23" t="s">
        <v>393</v>
      </c>
      <c r="L13" s="23" t="s">
        <v>392</v>
      </c>
      <c r="M13" s="23"/>
      <c r="N13" s="23"/>
      <c r="O13" s="23"/>
      <c r="P13" s="23"/>
      <c r="Q13" s="23"/>
      <c r="R13" s="23" t="s">
        <v>387</v>
      </c>
      <c r="S13" s="23" t="s">
        <v>597</v>
      </c>
      <c r="T13" s="24" t="s">
        <v>598</v>
      </c>
      <c r="U13" s="23"/>
      <c r="V13" s="23"/>
      <c r="W13" s="23"/>
    </row>
    <row r="14" spans="1:23" ht="60" x14ac:dyDescent="0.25">
      <c r="A14" s="23">
        <v>1259</v>
      </c>
      <c r="B14" s="23" t="s">
        <v>616</v>
      </c>
      <c r="C14" s="23" t="s">
        <v>376</v>
      </c>
      <c r="D14" s="23" t="s">
        <v>325</v>
      </c>
      <c r="E14" s="23" t="s">
        <v>627</v>
      </c>
      <c r="F14" s="23" t="s">
        <v>628</v>
      </c>
      <c r="G14" s="23" t="s">
        <v>629</v>
      </c>
      <c r="H14" s="23" t="s">
        <v>630</v>
      </c>
      <c r="I14" s="23" t="s">
        <v>382</v>
      </c>
      <c r="J14" s="23" t="s">
        <v>631</v>
      </c>
      <c r="K14" s="23" t="s">
        <v>393</v>
      </c>
      <c r="L14" s="23" t="s">
        <v>392</v>
      </c>
      <c r="M14" s="23"/>
      <c r="N14" s="23"/>
      <c r="O14" s="23"/>
      <c r="P14" s="23"/>
      <c r="Q14" s="23"/>
      <c r="R14" s="23" t="s">
        <v>387</v>
      </c>
      <c r="S14" s="23" t="s">
        <v>632</v>
      </c>
      <c r="T14" s="24" t="s">
        <v>633</v>
      </c>
      <c r="U14" s="23"/>
      <c r="V14" s="23"/>
      <c r="W14" s="23"/>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191FD-8904-4E07-B554-F5C2C083D1FD}">
  <dimension ref="A1:W38"/>
  <sheetViews>
    <sheetView zoomScale="85" zoomScaleNormal="85" workbookViewId="0">
      <pane xSplit="1" ySplit="1" topLeftCell="B25" activePane="bottomRight" state="frozen"/>
      <selection activeCell="J10" sqref="J10"/>
      <selection pane="topRight" activeCell="J10" sqref="J10"/>
      <selection pane="bottomLeft" activeCell="J10" sqref="J10"/>
      <selection pane="bottomRight" activeCell="A26" sqref="A26"/>
    </sheetView>
  </sheetViews>
  <sheetFormatPr defaultRowHeight="15" x14ac:dyDescent="0.25"/>
  <cols>
    <col min="1" max="1" width="5" style="4" bestFit="1" customWidth="1"/>
    <col min="2" max="2" width="11.42578125" style="4" customWidth="1"/>
    <col min="3" max="3" width="12" style="4" bestFit="1" customWidth="1"/>
    <col min="4" max="4" width="17.28515625" style="4" bestFit="1" customWidth="1"/>
    <col min="5" max="5" width="17.5703125" style="4" customWidth="1"/>
    <col min="6" max="6" width="15.85546875" style="4" bestFit="1" customWidth="1"/>
    <col min="7" max="7" width="22.7109375" style="4" customWidth="1"/>
    <col min="8" max="8" width="45.7109375" style="4" customWidth="1"/>
    <col min="9" max="9" width="12.7109375" style="4" hidden="1" customWidth="1"/>
    <col min="10" max="10" width="45.7109375" style="4" customWidth="1"/>
    <col min="11" max="11" width="10.7109375" style="4" bestFit="1" customWidth="1"/>
    <col min="12" max="12" width="8.42578125" style="4" bestFit="1" customWidth="1"/>
    <col min="13" max="13" width="11.140625" style="4" hidden="1" customWidth="1"/>
    <col min="14" max="16" width="45.7109375" style="4" customWidth="1"/>
    <col min="17" max="17" width="24.140625" style="4" hidden="1" customWidth="1"/>
    <col min="18" max="18" width="15.7109375" style="4" hidden="1" customWidth="1"/>
    <col min="19" max="19" width="15.7109375" style="4" customWidth="1"/>
    <col min="20" max="20" width="19.28515625" style="4" hidden="1" customWidth="1"/>
    <col min="21" max="21" width="21.42578125" style="4" hidden="1" customWidth="1"/>
    <col min="22" max="22" width="22.7109375" style="4" hidden="1" customWidth="1"/>
    <col min="23" max="23" width="13.85546875" style="4" bestFit="1" customWidth="1"/>
    <col min="24" max="16384" width="9.140625" style="4"/>
  </cols>
  <sheetData>
    <row r="1" spans="1:23" ht="30" x14ac:dyDescent="0.25">
      <c r="A1" s="11" t="s">
        <v>354</v>
      </c>
      <c r="B1" s="11" t="s">
        <v>355</v>
      </c>
      <c r="C1" s="11" t="s">
        <v>356</v>
      </c>
      <c r="D1" s="11" t="s">
        <v>357</v>
      </c>
      <c r="E1" s="11" t="s">
        <v>339</v>
      </c>
      <c r="F1" s="11" t="s">
        <v>358</v>
      </c>
      <c r="G1" s="11" t="s">
        <v>359</v>
      </c>
      <c r="H1" s="11" t="s">
        <v>360</v>
      </c>
      <c r="I1" s="11" t="s">
        <v>361</v>
      </c>
      <c r="J1" s="11" t="s">
        <v>362</v>
      </c>
      <c r="K1" s="11" t="s">
        <v>363</v>
      </c>
      <c r="L1" s="11" t="s">
        <v>364</v>
      </c>
      <c r="M1" s="11" t="s">
        <v>365</v>
      </c>
      <c r="N1" s="11" t="s">
        <v>366</v>
      </c>
      <c r="O1" s="11" t="s">
        <v>367</v>
      </c>
      <c r="P1" s="11" t="s">
        <v>368</v>
      </c>
      <c r="Q1" s="11" t="s">
        <v>369</v>
      </c>
      <c r="R1" s="11" t="s">
        <v>370</v>
      </c>
      <c r="S1" s="11" t="s">
        <v>340</v>
      </c>
      <c r="T1" s="11" t="s">
        <v>371</v>
      </c>
      <c r="U1" s="11" t="s">
        <v>372</v>
      </c>
      <c r="V1" s="11" t="s">
        <v>373</v>
      </c>
      <c r="W1" s="11" t="s">
        <v>374</v>
      </c>
    </row>
    <row r="2" spans="1:23" ht="45" x14ac:dyDescent="0.25">
      <c r="A2" s="22">
        <v>1191</v>
      </c>
      <c r="B2" s="22" t="s">
        <v>398</v>
      </c>
      <c r="C2" s="22" t="s">
        <v>376</v>
      </c>
      <c r="D2" s="22" t="s">
        <v>531</v>
      </c>
      <c r="E2" s="22" t="s">
        <v>466</v>
      </c>
      <c r="F2" s="22" t="s">
        <v>467</v>
      </c>
      <c r="G2" s="22" t="s">
        <v>468</v>
      </c>
      <c r="H2" s="22" t="s">
        <v>469</v>
      </c>
      <c r="I2" s="22" t="s">
        <v>382</v>
      </c>
      <c r="J2" s="22" t="s">
        <v>470</v>
      </c>
      <c r="K2" s="22" t="s">
        <v>532</v>
      </c>
      <c r="L2" s="22" t="s">
        <v>392</v>
      </c>
      <c r="M2" s="22"/>
      <c r="N2" s="22" t="s">
        <v>533</v>
      </c>
      <c r="O2" s="22"/>
      <c r="P2" s="22" t="s">
        <v>534</v>
      </c>
      <c r="Q2" s="22"/>
      <c r="R2" s="22" t="s">
        <v>387</v>
      </c>
      <c r="S2" s="22" t="s">
        <v>529</v>
      </c>
      <c r="T2" s="25" t="s">
        <v>535</v>
      </c>
      <c r="U2" s="22"/>
      <c r="V2" s="22"/>
      <c r="W2" s="22"/>
    </row>
    <row r="3" spans="1:23" ht="60" x14ac:dyDescent="0.25">
      <c r="A3" s="26">
        <v>1008</v>
      </c>
      <c r="B3" s="26" t="s">
        <v>375</v>
      </c>
      <c r="C3" s="26" t="s">
        <v>376</v>
      </c>
      <c r="D3" s="26" t="s">
        <v>377</v>
      </c>
      <c r="E3" s="26" t="s">
        <v>378</v>
      </c>
      <c r="F3" s="26" t="s">
        <v>379</v>
      </c>
      <c r="G3" s="26" t="s">
        <v>380</v>
      </c>
      <c r="H3" s="26" t="s">
        <v>381</v>
      </c>
      <c r="I3" s="26" t="s">
        <v>382</v>
      </c>
      <c r="J3" s="26" t="s">
        <v>383</v>
      </c>
      <c r="K3" s="26" t="s">
        <v>384</v>
      </c>
      <c r="L3" s="26" t="s">
        <v>385</v>
      </c>
      <c r="M3" s="26"/>
      <c r="N3" s="26" t="s">
        <v>386</v>
      </c>
      <c r="O3" s="26"/>
      <c r="P3" s="26"/>
      <c r="Q3" s="26"/>
      <c r="R3" s="26" t="s">
        <v>387</v>
      </c>
      <c r="S3" s="26" t="s">
        <v>388</v>
      </c>
      <c r="T3" s="27" t="s">
        <v>389</v>
      </c>
      <c r="U3" s="26"/>
      <c r="V3" s="26"/>
      <c r="W3" s="26"/>
    </row>
    <row r="4" spans="1:23" ht="90" x14ac:dyDescent="0.25">
      <c r="A4" s="23">
        <v>1124</v>
      </c>
      <c r="B4" s="23" t="s">
        <v>431</v>
      </c>
      <c r="C4" s="23" t="s">
        <v>376</v>
      </c>
      <c r="D4" s="23" t="s">
        <v>325</v>
      </c>
      <c r="E4" s="23" t="s">
        <v>334</v>
      </c>
      <c r="F4" s="23" t="s">
        <v>379</v>
      </c>
      <c r="G4" s="23" t="s">
        <v>379</v>
      </c>
      <c r="H4" s="23" t="s">
        <v>435</v>
      </c>
      <c r="I4" s="23" t="s">
        <v>382</v>
      </c>
      <c r="J4" s="23" t="s">
        <v>482</v>
      </c>
      <c r="K4" s="23" t="s">
        <v>426</v>
      </c>
      <c r="L4" s="23" t="s">
        <v>392</v>
      </c>
      <c r="M4" s="23"/>
      <c r="N4" s="23"/>
      <c r="O4" s="23" t="s">
        <v>483</v>
      </c>
      <c r="P4" s="23"/>
      <c r="Q4" s="23"/>
      <c r="R4" s="23" t="s">
        <v>387</v>
      </c>
      <c r="S4" s="23" t="s">
        <v>484</v>
      </c>
      <c r="T4" s="24" t="s">
        <v>485</v>
      </c>
      <c r="U4" s="23"/>
      <c r="V4" s="23"/>
      <c r="W4" s="23"/>
    </row>
    <row r="5" spans="1:23" ht="409.5" x14ac:dyDescent="0.25">
      <c r="A5" s="23">
        <v>1169</v>
      </c>
      <c r="B5" s="23" t="s">
        <v>398</v>
      </c>
      <c r="C5" s="23" t="s">
        <v>376</v>
      </c>
      <c r="D5" s="23" t="s">
        <v>325</v>
      </c>
      <c r="E5" s="23" t="s">
        <v>342</v>
      </c>
      <c r="F5" s="23" t="s">
        <v>338</v>
      </c>
      <c r="G5" s="23" t="s">
        <v>418</v>
      </c>
      <c r="H5" s="23" t="s">
        <v>417</v>
      </c>
      <c r="I5" s="23" t="s">
        <v>382</v>
      </c>
      <c r="J5" s="23" t="s">
        <v>551</v>
      </c>
      <c r="K5" s="23" t="s">
        <v>426</v>
      </c>
      <c r="L5" s="23" t="s">
        <v>392</v>
      </c>
      <c r="M5" s="23"/>
      <c r="N5" s="23"/>
      <c r="O5" s="23"/>
      <c r="P5" s="23"/>
      <c r="Q5" s="23"/>
      <c r="R5" s="23" t="s">
        <v>387</v>
      </c>
      <c r="S5" s="23" t="s">
        <v>529</v>
      </c>
      <c r="T5" s="24" t="s">
        <v>552</v>
      </c>
      <c r="U5" s="23"/>
      <c r="V5" s="23"/>
      <c r="W5" s="23"/>
    </row>
    <row r="6" spans="1:23" ht="390" x14ac:dyDescent="0.25">
      <c r="A6" s="23">
        <v>1177</v>
      </c>
      <c r="B6" s="23" t="s">
        <v>409</v>
      </c>
      <c r="C6" s="23" t="s">
        <v>376</v>
      </c>
      <c r="D6" s="23" t="s">
        <v>408</v>
      </c>
      <c r="E6" s="23" t="s">
        <v>407</v>
      </c>
      <c r="F6" s="23" t="s">
        <v>406</v>
      </c>
      <c r="G6" s="23" t="s">
        <v>405</v>
      </c>
      <c r="H6" s="23" t="s">
        <v>404</v>
      </c>
      <c r="I6" s="23" t="s">
        <v>382</v>
      </c>
      <c r="J6" s="23" t="s">
        <v>549</v>
      </c>
      <c r="K6" s="23" t="s">
        <v>426</v>
      </c>
      <c r="L6" s="23" t="s">
        <v>392</v>
      </c>
      <c r="M6" s="23">
        <v>1</v>
      </c>
      <c r="N6" s="23"/>
      <c r="O6" s="23" t="s">
        <v>402</v>
      </c>
      <c r="P6" s="23"/>
      <c r="Q6" s="23"/>
      <c r="R6" s="23" t="s">
        <v>401</v>
      </c>
      <c r="S6" s="23" t="s">
        <v>400</v>
      </c>
      <c r="T6" s="24" t="s">
        <v>550</v>
      </c>
      <c r="U6" s="23"/>
      <c r="V6" s="23"/>
      <c r="W6" s="23"/>
    </row>
    <row r="7" spans="1:23" ht="90" x14ac:dyDescent="0.25">
      <c r="A7" s="23">
        <v>1186</v>
      </c>
      <c r="B7" s="23" t="s">
        <v>398</v>
      </c>
      <c r="C7" s="23" t="s">
        <v>376</v>
      </c>
      <c r="D7" s="23" t="s">
        <v>397</v>
      </c>
      <c r="E7" s="23" t="s">
        <v>353</v>
      </c>
      <c r="F7" s="23" t="s">
        <v>396</v>
      </c>
      <c r="G7" s="23" t="s">
        <v>336</v>
      </c>
      <c r="H7" s="23" t="s">
        <v>395</v>
      </c>
      <c r="I7" s="23" t="s">
        <v>382</v>
      </c>
      <c r="J7" s="23" t="s">
        <v>394</v>
      </c>
      <c r="K7" s="23" t="s">
        <v>426</v>
      </c>
      <c r="L7" s="23" t="s">
        <v>392</v>
      </c>
      <c r="M7" s="23"/>
      <c r="N7" s="23" t="s">
        <v>547</v>
      </c>
      <c r="O7" s="23"/>
      <c r="P7" s="23"/>
      <c r="Q7" s="23"/>
      <c r="R7" s="23" t="s">
        <v>387</v>
      </c>
      <c r="S7" s="23" t="s">
        <v>343</v>
      </c>
      <c r="T7" s="24" t="s">
        <v>548</v>
      </c>
      <c r="U7" s="23"/>
      <c r="V7" s="23"/>
      <c r="W7" s="23"/>
    </row>
    <row r="8" spans="1:23" ht="105" x14ac:dyDescent="0.25">
      <c r="A8" s="23">
        <v>1205</v>
      </c>
      <c r="B8" s="23" t="s">
        <v>486</v>
      </c>
      <c r="C8" s="23" t="s">
        <v>376</v>
      </c>
      <c r="D8" s="23" t="s">
        <v>397</v>
      </c>
      <c r="E8" s="23" t="s">
        <v>353</v>
      </c>
      <c r="F8" s="23" t="s">
        <v>396</v>
      </c>
      <c r="G8" s="23" t="s">
        <v>491</v>
      </c>
      <c r="H8" s="23" t="s">
        <v>492</v>
      </c>
      <c r="I8" s="23" t="s">
        <v>382</v>
      </c>
      <c r="J8" s="23" t="s">
        <v>544</v>
      </c>
      <c r="K8" s="23" t="s">
        <v>426</v>
      </c>
      <c r="L8" s="23" t="s">
        <v>392</v>
      </c>
      <c r="M8" s="23"/>
      <c r="N8" s="23"/>
      <c r="O8" s="23"/>
      <c r="P8" s="23"/>
      <c r="Q8" s="23"/>
      <c r="R8" s="23" t="s">
        <v>387</v>
      </c>
      <c r="S8" s="23" t="s">
        <v>545</v>
      </c>
      <c r="T8" s="24" t="s">
        <v>546</v>
      </c>
      <c r="U8" s="23"/>
      <c r="V8" s="23"/>
      <c r="W8" s="23"/>
    </row>
    <row r="9" spans="1:23" ht="105" x14ac:dyDescent="0.25">
      <c r="A9" s="23">
        <v>1206</v>
      </c>
      <c r="B9" s="23" t="s">
        <v>486</v>
      </c>
      <c r="C9" s="23" t="s">
        <v>376</v>
      </c>
      <c r="D9" s="23" t="s">
        <v>325</v>
      </c>
      <c r="E9" s="23" t="s">
        <v>536</v>
      </c>
      <c r="F9" s="23" t="s">
        <v>467</v>
      </c>
      <c r="G9" s="23" t="s">
        <v>537</v>
      </c>
      <c r="H9" s="23" t="s">
        <v>538</v>
      </c>
      <c r="I9" s="23" t="s">
        <v>382</v>
      </c>
      <c r="J9" s="23" t="s">
        <v>539</v>
      </c>
      <c r="K9" s="23" t="s">
        <v>426</v>
      </c>
      <c r="L9" s="23" t="s">
        <v>392</v>
      </c>
      <c r="M9" s="23">
        <v>3</v>
      </c>
      <c r="N9" s="23" t="s">
        <v>540</v>
      </c>
      <c r="O9" s="23"/>
      <c r="P9" s="23" t="s">
        <v>541</v>
      </c>
      <c r="Q9" s="23"/>
      <c r="R9" s="23" t="s">
        <v>387</v>
      </c>
      <c r="S9" s="23" t="s">
        <v>542</v>
      </c>
      <c r="T9" s="24" t="s">
        <v>543</v>
      </c>
      <c r="U9" s="23"/>
      <c r="V9" s="23"/>
      <c r="W9" s="23"/>
    </row>
    <row r="10" spans="1:23" ht="60" x14ac:dyDescent="0.25">
      <c r="A10" s="9">
        <v>993</v>
      </c>
      <c r="B10" s="9" t="s">
        <v>375</v>
      </c>
      <c r="C10" s="9" t="s">
        <v>376</v>
      </c>
      <c r="D10" s="9" t="s">
        <v>454</v>
      </c>
      <c r="E10" s="9" t="s">
        <v>378</v>
      </c>
      <c r="F10" s="9" t="s">
        <v>379</v>
      </c>
      <c r="G10" s="9" t="s">
        <v>462</v>
      </c>
      <c r="H10" s="9" t="s">
        <v>461</v>
      </c>
      <c r="I10" s="9" t="s">
        <v>382</v>
      </c>
      <c r="J10" s="9" t="s">
        <v>460</v>
      </c>
      <c r="K10" s="9" t="s">
        <v>393</v>
      </c>
      <c r="L10" s="9" t="s">
        <v>423</v>
      </c>
      <c r="M10" s="9"/>
      <c r="N10" s="9" t="s">
        <v>459</v>
      </c>
      <c r="O10" s="9"/>
      <c r="P10" s="9"/>
      <c r="Q10" s="9"/>
      <c r="R10" s="9" t="s">
        <v>387</v>
      </c>
      <c r="S10" s="9" t="s">
        <v>411</v>
      </c>
      <c r="T10" s="10" t="s">
        <v>414</v>
      </c>
      <c r="U10" s="9"/>
      <c r="V10" s="9"/>
      <c r="W10" s="9"/>
    </row>
    <row r="11" spans="1:23" ht="45" x14ac:dyDescent="0.25">
      <c r="A11" s="9">
        <v>1028</v>
      </c>
      <c r="B11" s="9" t="s">
        <v>375</v>
      </c>
      <c r="C11" s="9" t="s">
        <v>376</v>
      </c>
      <c r="D11" s="9" t="s">
        <v>454</v>
      </c>
      <c r="E11" s="9" t="s">
        <v>348</v>
      </c>
      <c r="F11" s="9" t="s">
        <v>379</v>
      </c>
      <c r="G11" s="9" t="s">
        <v>453</v>
      </c>
      <c r="H11" s="9" t="s">
        <v>452</v>
      </c>
      <c r="I11" s="9" t="s">
        <v>382</v>
      </c>
      <c r="J11" s="9" t="s">
        <v>451</v>
      </c>
      <c r="K11" s="9" t="s">
        <v>393</v>
      </c>
      <c r="L11" s="9" t="s">
        <v>392</v>
      </c>
      <c r="M11" s="9">
        <v>3</v>
      </c>
      <c r="N11" s="9" t="s">
        <v>450</v>
      </c>
      <c r="O11" s="9"/>
      <c r="P11" s="9"/>
      <c r="Q11" s="9"/>
      <c r="R11" s="9" t="s">
        <v>401</v>
      </c>
      <c r="S11" s="9" t="s">
        <v>400</v>
      </c>
      <c r="T11" s="10" t="s">
        <v>449</v>
      </c>
      <c r="U11" s="9"/>
      <c r="V11" s="9"/>
      <c r="W11" s="9"/>
    </row>
    <row r="12" spans="1:23" ht="135" x14ac:dyDescent="0.25">
      <c r="A12" s="9">
        <v>1118</v>
      </c>
      <c r="B12" s="9" t="s">
        <v>431</v>
      </c>
      <c r="C12" s="9" t="s">
        <v>376</v>
      </c>
      <c r="D12" s="9" t="s">
        <v>325</v>
      </c>
      <c r="E12" s="9" t="s">
        <v>350</v>
      </c>
      <c r="F12" s="9" t="s">
        <v>396</v>
      </c>
      <c r="G12" s="9" t="s">
        <v>344</v>
      </c>
      <c r="H12" s="9" t="s">
        <v>441</v>
      </c>
      <c r="I12" s="9" t="s">
        <v>382</v>
      </c>
      <c r="J12" s="9" t="s">
        <v>440</v>
      </c>
      <c r="K12" s="9" t="s">
        <v>393</v>
      </c>
      <c r="L12" s="9" t="s">
        <v>392</v>
      </c>
      <c r="M12" s="9"/>
      <c r="N12" s="9"/>
      <c r="O12" s="9"/>
      <c r="P12" s="9"/>
      <c r="Q12" s="9"/>
      <c r="R12" s="9" t="s">
        <v>387</v>
      </c>
      <c r="S12" s="9" t="s">
        <v>388</v>
      </c>
      <c r="T12" s="10" t="s">
        <v>439</v>
      </c>
      <c r="U12" s="9"/>
      <c r="V12" s="9"/>
      <c r="W12" s="9"/>
    </row>
    <row r="13" spans="1:23" ht="255" x14ac:dyDescent="0.25">
      <c r="A13" s="9">
        <v>1122</v>
      </c>
      <c r="B13" s="9" t="s">
        <v>431</v>
      </c>
      <c r="C13" s="9" t="s">
        <v>376</v>
      </c>
      <c r="D13" s="9" t="s">
        <v>325</v>
      </c>
      <c r="E13" s="9" t="s">
        <v>348</v>
      </c>
      <c r="F13" s="9" t="s">
        <v>379</v>
      </c>
      <c r="G13" s="9" t="s">
        <v>379</v>
      </c>
      <c r="H13" s="9" t="s">
        <v>438</v>
      </c>
      <c r="I13" s="9" t="s">
        <v>382</v>
      </c>
      <c r="J13" s="9" t="s">
        <v>437</v>
      </c>
      <c r="K13" s="9" t="s">
        <v>393</v>
      </c>
      <c r="L13" s="9" t="s">
        <v>392</v>
      </c>
      <c r="M13" s="9"/>
      <c r="N13" s="9"/>
      <c r="O13" s="9"/>
      <c r="P13" s="9"/>
      <c r="Q13" s="9"/>
      <c r="R13" s="9" t="s">
        <v>387</v>
      </c>
      <c r="S13" s="9" t="s">
        <v>388</v>
      </c>
      <c r="T13" s="10" t="s">
        <v>436</v>
      </c>
      <c r="U13" s="9"/>
      <c r="V13" s="9"/>
      <c r="W13" s="9"/>
    </row>
    <row r="14" spans="1:23" ht="105" x14ac:dyDescent="0.25">
      <c r="A14" s="9">
        <v>1170</v>
      </c>
      <c r="B14" s="9" t="s">
        <v>398</v>
      </c>
      <c r="C14" s="9" t="s">
        <v>376</v>
      </c>
      <c r="D14" s="9" t="s">
        <v>325</v>
      </c>
      <c r="E14" s="9" t="s">
        <v>407</v>
      </c>
      <c r="F14" s="9" t="s">
        <v>379</v>
      </c>
      <c r="G14" s="9" t="s">
        <v>379</v>
      </c>
      <c r="H14" s="9" t="s">
        <v>413</v>
      </c>
      <c r="I14" s="9" t="s">
        <v>382</v>
      </c>
      <c r="J14" s="9" t="s">
        <v>412</v>
      </c>
      <c r="K14" s="9" t="s">
        <v>393</v>
      </c>
      <c r="L14" s="9" t="s">
        <v>392</v>
      </c>
      <c r="M14" s="9"/>
      <c r="N14" s="9"/>
      <c r="O14" s="9"/>
      <c r="P14" s="9"/>
      <c r="Q14" s="9"/>
      <c r="R14" s="9" t="s">
        <v>387</v>
      </c>
      <c r="S14" s="9" t="s">
        <v>411</v>
      </c>
      <c r="T14" s="10" t="s">
        <v>410</v>
      </c>
      <c r="U14" s="9"/>
      <c r="V14" s="9"/>
      <c r="W14" s="9"/>
    </row>
    <row r="15" spans="1:23" ht="60" x14ac:dyDescent="0.25">
      <c r="A15" s="9">
        <v>1197</v>
      </c>
      <c r="B15" s="9" t="s">
        <v>398</v>
      </c>
      <c r="C15" s="9" t="s">
        <v>376</v>
      </c>
      <c r="D15" s="9" t="s">
        <v>325</v>
      </c>
      <c r="E15" s="9" t="s">
        <v>353</v>
      </c>
      <c r="F15" s="9" t="s">
        <v>424</v>
      </c>
      <c r="G15" s="9" t="s">
        <v>472</v>
      </c>
      <c r="H15" s="9" t="s">
        <v>473</v>
      </c>
      <c r="I15" s="9" t="s">
        <v>382</v>
      </c>
      <c r="J15" s="9" t="s">
        <v>474</v>
      </c>
      <c r="K15" s="9" t="s">
        <v>393</v>
      </c>
      <c r="L15" s="9" t="s">
        <v>392</v>
      </c>
      <c r="M15" s="9"/>
      <c r="N15" s="9" t="s">
        <v>560</v>
      </c>
      <c r="O15" s="9"/>
      <c r="P15" s="9" t="s">
        <v>561</v>
      </c>
      <c r="Q15" s="9"/>
      <c r="R15" s="9" t="s">
        <v>387</v>
      </c>
      <c r="S15" s="9" t="s">
        <v>562</v>
      </c>
      <c r="T15" s="10" t="s">
        <v>563</v>
      </c>
      <c r="U15" s="9"/>
      <c r="V15" s="9"/>
      <c r="W15" s="9"/>
    </row>
    <row r="16" spans="1:23" ht="90" x14ac:dyDescent="0.25">
      <c r="A16" s="9">
        <v>1223</v>
      </c>
      <c r="B16" s="9" t="s">
        <v>486</v>
      </c>
      <c r="C16" s="9" t="s">
        <v>376</v>
      </c>
      <c r="D16" s="9" t="s">
        <v>325</v>
      </c>
      <c r="E16" s="9" t="s">
        <v>555</v>
      </c>
      <c r="F16" s="9" t="s">
        <v>424</v>
      </c>
      <c r="G16" s="9" t="s">
        <v>556</v>
      </c>
      <c r="H16" s="9" t="s">
        <v>557</v>
      </c>
      <c r="I16" s="9" t="s">
        <v>382</v>
      </c>
      <c r="J16" s="9" t="s">
        <v>558</v>
      </c>
      <c r="K16" s="9" t="s">
        <v>393</v>
      </c>
      <c r="L16" s="9" t="s">
        <v>392</v>
      </c>
      <c r="M16" s="9"/>
      <c r="N16" s="9"/>
      <c r="O16" s="9"/>
      <c r="P16" s="9"/>
      <c r="Q16" s="9"/>
      <c r="R16" s="9" t="s">
        <v>387</v>
      </c>
      <c r="S16" s="9" t="s">
        <v>352</v>
      </c>
      <c r="T16" s="10" t="s">
        <v>559</v>
      </c>
      <c r="U16" s="9"/>
      <c r="V16" s="9"/>
      <c r="W16" s="9"/>
    </row>
    <row r="17" spans="1:23" ht="60" x14ac:dyDescent="0.25">
      <c r="A17" s="9">
        <v>1230</v>
      </c>
      <c r="B17" s="9" t="s">
        <v>486</v>
      </c>
      <c r="C17" s="9" t="s">
        <v>376</v>
      </c>
      <c r="D17" s="9" t="s">
        <v>519</v>
      </c>
      <c r="E17" s="9" t="s">
        <v>520</v>
      </c>
      <c r="F17" s="9" t="s">
        <v>338</v>
      </c>
      <c r="G17" s="9" t="s">
        <v>521</v>
      </c>
      <c r="H17" s="9" t="s">
        <v>522</v>
      </c>
      <c r="I17" s="9" t="s">
        <v>382</v>
      </c>
      <c r="J17" s="9" t="s">
        <v>523</v>
      </c>
      <c r="K17" s="9" t="s">
        <v>393</v>
      </c>
      <c r="L17" s="9" t="s">
        <v>392</v>
      </c>
      <c r="M17" s="9"/>
      <c r="N17" s="9"/>
      <c r="O17" s="9" t="s">
        <v>553</v>
      </c>
      <c r="P17" s="9"/>
      <c r="Q17" s="9"/>
      <c r="R17" s="9" t="s">
        <v>387</v>
      </c>
      <c r="S17" s="9" t="s">
        <v>545</v>
      </c>
      <c r="T17" s="10" t="s">
        <v>554</v>
      </c>
      <c r="U17" s="9"/>
      <c r="V17" s="9"/>
      <c r="W17" s="9"/>
    </row>
    <row r="21" spans="1:23" ht="150" x14ac:dyDescent="0.25">
      <c r="A21" s="9">
        <v>1206</v>
      </c>
      <c r="B21" s="9" t="s">
        <v>486</v>
      </c>
      <c r="C21" s="9" t="s">
        <v>376</v>
      </c>
      <c r="D21" s="9" t="s">
        <v>397</v>
      </c>
      <c r="E21" s="9" t="s">
        <v>536</v>
      </c>
      <c r="F21" s="9" t="s">
        <v>467</v>
      </c>
      <c r="G21" s="9" t="s">
        <v>537</v>
      </c>
      <c r="H21" s="9" t="s">
        <v>538</v>
      </c>
      <c r="I21" s="9" t="s">
        <v>382</v>
      </c>
      <c r="J21" s="9" t="s">
        <v>539</v>
      </c>
      <c r="K21" s="9" t="s">
        <v>532</v>
      </c>
      <c r="L21" s="9" t="s">
        <v>392</v>
      </c>
      <c r="M21" s="9">
        <v>3</v>
      </c>
      <c r="N21" s="9" t="s">
        <v>540</v>
      </c>
      <c r="O21" s="9"/>
      <c r="P21" s="9" t="s">
        <v>589</v>
      </c>
      <c r="Q21" s="9"/>
      <c r="R21" s="9" t="s">
        <v>387</v>
      </c>
      <c r="S21" s="9" t="s">
        <v>542</v>
      </c>
      <c r="T21" s="10" t="s">
        <v>590</v>
      </c>
      <c r="U21" s="9"/>
      <c r="V21" s="9"/>
      <c r="W21" s="9"/>
    </row>
    <row r="22" spans="1:23" ht="60" x14ac:dyDescent="0.25">
      <c r="A22" s="9">
        <v>1008</v>
      </c>
      <c r="B22" s="9" t="s">
        <v>375</v>
      </c>
      <c r="C22" s="9" t="s">
        <v>376</v>
      </c>
      <c r="D22" s="9" t="s">
        <v>377</v>
      </c>
      <c r="E22" s="9" t="s">
        <v>378</v>
      </c>
      <c r="F22" s="9" t="s">
        <v>379</v>
      </c>
      <c r="G22" s="9" t="s">
        <v>380</v>
      </c>
      <c r="H22" s="9" t="s">
        <v>381</v>
      </c>
      <c r="I22" s="9" t="s">
        <v>382</v>
      </c>
      <c r="J22" s="9" t="s">
        <v>383</v>
      </c>
      <c r="K22" s="9" t="s">
        <v>384</v>
      </c>
      <c r="L22" s="9" t="s">
        <v>385</v>
      </c>
      <c r="M22" s="9"/>
      <c r="N22" s="9" t="s">
        <v>386</v>
      </c>
      <c r="O22" s="9"/>
      <c r="P22" s="9"/>
      <c r="Q22" s="9"/>
      <c r="R22" s="9" t="s">
        <v>387</v>
      </c>
      <c r="S22" s="9" t="s">
        <v>388</v>
      </c>
      <c r="T22" s="10" t="s">
        <v>389</v>
      </c>
      <c r="U22" s="9"/>
      <c r="V22" s="9"/>
      <c r="W22" s="9"/>
    </row>
    <row r="23" spans="1:23" ht="90" x14ac:dyDescent="0.25">
      <c r="A23" s="9">
        <v>1124</v>
      </c>
      <c r="B23" s="9" t="s">
        <v>431</v>
      </c>
      <c r="C23" s="9" t="s">
        <v>376</v>
      </c>
      <c r="D23" s="9" t="s">
        <v>325</v>
      </c>
      <c r="E23" s="9" t="s">
        <v>334</v>
      </c>
      <c r="F23" s="9" t="s">
        <v>379</v>
      </c>
      <c r="G23" s="9" t="s">
        <v>379</v>
      </c>
      <c r="H23" s="9" t="s">
        <v>435</v>
      </c>
      <c r="I23" s="9" t="s">
        <v>382</v>
      </c>
      <c r="J23" s="9" t="s">
        <v>482</v>
      </c>
      <c r="K23" s="9" t="s">
        <v>426</v>
      </c>
      <c r="L23" s="9" t="s">
        <v>392</v>
      </c>
      <c r="M23" s="9"/>
      <c r="N23" s="9"/>
      <c r="O23" s="9" t="s">
        <v>483</v>
      </c>
      <c r="P23" s="9"/>
      <c r="Q23" s="9"/>
      <c r="R23" s="9" t="s">
        <v>387</v>
      </c>
      <c r="S23" s="9" t="s">
        <v>484</v>
      </c>
      <c r="T23" s="10" t="s">
        <v>485</v>
      </c>
      <c r="U23" s="9"/>
      <c r="V23" s="9"/>
      <c r="W23" s="9"/>
    </row>
    <row r="24" spans="1:23" ht="409.5" x14ac:dyDescent="0.25">
      <c r="A24" s="9">
        <v>1169</v>
      </c>
      <c r="B24" s="9" t="s">
        <v>398</v>
      </c>
      <c r="C24" s="9" t="s">
        <v>376</v>
      </c>
      <c r="D24" s="9" t="s">
        <v>325</v>
      </c>
      <c r="E24" s="9" t="s">
        <v>342</v>
      </c>
      <c r="F24" s="9" t="s">
        <v>338</v>
      </c>
      <c r="G24" s="9" t="s">
        <v>418</v>
      </c>
      <c r="H24" s="9" t="s">
        <v>417</v>
      </c>
      <c r="I24" s="9" t="s">
        <v>382</v>
      </c>
      <c r="J24" s="9" t="s">
        <v>551</v>
      </c>
      <c r="K24" s="9" t="s">
        <v>426</v>
      </c>
      <c r="L24" s="9" t="s">
        <v>392</v>
      </c>
      <c r="M24" s="9"/>
      <c r="N24" s="9"/>
      <c r="O24" s="9"/>
      <c r="P24" s="9"/>
      <c r="Q24" s="9"/>
      <c r="R24" s="9" t="s">
        <v>387</v>
      </c>
      <c r="S24" s="9" t="s">
        <v>529</v>
      </c>
      <c r="T24" s="10" t="s">
        <v>552</v>
      </c>
      <c r="U24" s="9"/>
      <c r="V24" s="9"/>
      <c r="W24" s="9"/>
    </row>
    <row r="25" spans="1:23" ht="390" x14ac:dyDescent="0.25">
      <c r="A25" s="9">
        <v>1177</v>
      </c>
      <c r="B25" s="9" t="s">
        <v>409</v>
      </c>
      <c r="C25" s="9" t="s">
        <v>376</v>
      </c>
      <c r="D25" s="9" t="s">
        <v>325</v>
      </c>
      <c r="E25" s="9" t="s">
        <v>407</v>
      </c>
      <c r="F25" s="9" t="s">
        <v>406</v>
      </c>
      <c r="G25" s="9" t="s">
        <v>405</v>
      </c>
      <c r="H25" s="9" t="s">
        <v>404</v>
      </c>
      <c r="I25" s="9" t="s">
        <v>382</v>
      </c>
      <c r="J25" s="9" t="s">
        <v>549</v>
      </c>
      <c r="K25" s="9" t="s">
        <v>426</v>
      </c>
      <c r="L25" s="9" t="s">
        <v>392</v>
      </c>
      <c r="M25" s="9">
        <v>1</v>
      </c>
      <c r="N25" s="9"/>
      <c r="O25" s="9" t="s">
        <v>402</v>
      </c>
      <c r="P25" s="9"/>
      <c r="Q25" s="9"/>
      <c r="R25" s="9" t="s">
        <v>401</v>
      </c>
      <c r="S25" s="9" t="s">
        <v>400</v>
      </c>
      <c r="T25" s="10" t="s">
        <v>591</v>
      </c>
      <c r="U25" s="9"/>
      <c r="V25" s="9"/>
      <c r="W25" s="9"/>
    </row>
    <row r="26" spans="1:23" ht="90" x14ac:dyDescent="0.25">
      <c r="A26" s="9">
        <v>1186</v>
      </c>
      <c r="B26" s="9" t="s">
        <v>398</v>
      </c>
      <c r="C26" s="9" t="s">
        <v>376</v>
      </c>
      <c r="D26" s="9" t="s">
        <v>397</v>
      </c>
      <c r="E26" s="9" t="s">
        <v>353</v>
      </c>
      <c r="F26" s="9" t="s">
        <v>396</v>
      </c>
      <c r="G26" s="9" t="s">
        <v>336</v>
      </c>
      <c r="H26" s="9" t="s">
        <v>395</v>
      </c>
      <c r="I26" s="9" t="s">
        <v>382</v>
      </c>
      <c r="J26" s="9" t="s">
        <v>394</v>
      </c>
      <c r="K26" s="9" t="s">
        <v>426</v>
      </c>
      <c r="L26" s="9" t="s">
        <v>392</v>
      </c>
      <c r="M26" s="9"/>
      <c r="N26" s="9" t="s">
        <v>547</v>
      </c>
      <c r="O26" s="9"/>
      <c r="P26" s="9"/>
      <c r="Q26" s="9"/>
      <c r="R26" s="9" t="s">
        <v>387</v>
      </c>
      <c r="S26" s="9" t="s">
        <v>343</v>
      </c>
      <c r="T26" s="10" t="s">
        <v>548</v>
      </c>
      <c r="U26" s="9"/>
      <c r="V26" s="9"/>
      <c r="W26" s="9"/>
    </row>
    <row r="27" spans="1:23" ht="105" x14ac:dyDescent="0.25">
      <c r="A27" s="9">
        <v>1205</v>
      </c>
      <c r="B27" s="9" t="s">
        <v>486</v>
      </c>
      <c r="C27" s="9" t="s">
        <v>376</v>
      </c>
      <c r="D27" s="9" t="s">
        <v>397</v>
      </c>
      <c r="E27" s="9" t="s">
        <v>353</v>
      </c>
      <c r="F27" s="9" t="s">
        <v>396</v>
      </c>
      <c r="G27" s="9" t="s">
        <v>491</v>
      </c>
      <c r="H27" s="9" t="s">
        <v>492</v>
      </c>
      <c r="I27" s="9" t="s">
        <v>382</v>
      </c>
      <c r="J27" s="9" t="s">
        <v>544</v>
      </c>
      <c r="K27" s="9" t="s">
        <v>426</v>
      </c>
      <c r="L27" s="9" t="s">
        <v>392</v>
      </c>
      <c r="M27" s="9"/>
      <c r="N27" s="9"/>
      <c r="O27" s="9"/>
      <c r="P27" s="9"/>
      <c r="Q27" s="9"/>
      <c r="R27" s="9" t="s">
        <v>387</v>
      </c>
      <c r="S27" s="9" t="s">
        <v>545</v>
      </c>
      <c r="T27" s="10" t="s">
        <v>546</v>
      </c>
      <c r="U27" s="9"/>
      <c r="V27" s="9"/>
      <c r="W27" s="9"/>
    </row>
    <row r="28" spans="1:23" ht="60" x14ac:dyDescent="0.25">
      <c r="A28" s="9">
        <v>993</v>
      </c>
      <c r="B28" s="9" t="s">
        <v>375</v>
      </c>
      <c r="C28" s="9" t="s">
        <v>376</v>
      </c>
      <c r="D28" s="9" t="s">
        <v>454</v>
      </c>
      <c r="E28" s="9" t="s">
        <v>378</v>
      </c>
      <c r="F28" s="9" t="s">
        <v>379</v>
      </c>
      <c r="G28" s="9" t="s">
        <v>462</v>
      </c>
      <c r="H28" s="9" t="s">
        <v>461</v>
      </c>
      <c r="I28" s="9" t="s">
        <v>382</v>
      </c>
      <c r="J28" s="9" t="s">
        <v>460</v>
      </c>
      <c r="K28" s="9" t="s">
        <v>393</v>
      </c>
      <c r="L28" s="9" t="s">
        <v>423</v>
      </c>
      <c r="M28" s="9"/>
      <c r="N28" s="9" t="s">
        <v>459</v>
      </c>
      <c r="O28" s="9"/>
      <c r="P28" s="9"/>
      <c r="Q28" s="9"/>
      <c r="R28" s="9" t="s">
        <v>387</v>
      </c>
      <c r="S28" s="9" t="s">
        <v>411</v>
      </c>
      <c r="T28" s="10" t="s">
        <v>414</v>
      </c>
      <c r="U28" s="9"/>
      <c r="V28" s="9"/>
      <c r="W28" s="9"/>
    </row>
    <row r="29" spans="1:23" ht="45" x14ac:dyDescent="0.25">
      <c r="A29" s="9">
        <v>1028</v>
      </c>
      <c r="B29" s="9" t="s">
        <v>375</v>
      </c>
      <c r="C29" s="9" t="s">
        <v>376</v>
      </c>
      <c r="D29" s="9" t="s">
        <v>454</v>
      </c>
      <c r="E29" s="9" t="s">
        <v>348</v>
      </c>
      <c r="F29" s="9" t="s">
        <v>379</v>
      </c>
      <c r="G29" s="9" t="s">
        <v>453</v>
      </c>
      <c r="H29" s="9" t="s">
        <v>452</v>
      </c>
      <c r="I29" s="9" t="s">
        <v>382</v>
      </c>
      <c r="J29" s="9" t="s">
        <v>451</v>
      </c>
      <c r="K29" s="9" t="s">
        <v>393</v>
      </c>
      <c r="L29" s="9" t="s">
        <v>392</v>
      </c>
      <c r="M29" s="9">
        <v>3</v>
      </c>
      <c r="N29" s="9" t="s">
        <v>450</v>
      </c>
      <c r="O29" s="9"/>
      <c r="P29" s="9"/>
      <c r="Q29" s="9"/>
      <c r="R29" s="9" t="s">
        <v>401</v>
      </c>
      <c r="S29" s="9" t="s">
        <v>400</v>
      </c>
      <c r="T29" s="10" t="s">
        <v>449</v>
      </c>
      <c r="U29" s="9"/>
      <c r="V29" s="9"/>
      <c r="W29" s="9"/>
    </row>
    <row r="30" spans="1:23" ht="135" x14ac:dyDescent="0.25">
      <c r="A30" s="9">
        <v>1118</v>
      </c>
      <c r="B30" s="9" t="s">
        <v>431</v>
      </c>
      <c r="C30" s="9" t="s">
        <v>376</v>
      </c>
      <c r="D30" s="9" t="s">
        <v>325</v>
      </c>
      <c r="E30" s="9" t="s">
        <v>350</v>
      </c>
      <c r="F30" s="9" t="s">
        <v>396</v>
      </c>
      <c r="G30" s="9" t="s">
        <v>344</v>
      </c>
      <c r="H30" s="9" t="s">
        <v>441</v>
      </c>
      <c r="I30" s="9" t="s">
        <v>382</v>
      </c>
      <c r="J30" s="9" t="s">
        <v>440</v>
      </c>
      <c r="K30" s="9" t="s">
        <v>393</v>
      </c>
      <c r="L30" s="9" t="s">
        <v>392</v>
      </c>
      <c r="M30" s="9"/>
      <c r="N30" s="9"/>
      <c r="O30" s="9"/>
      <c r="P30" s="9"/>
      <c r="Q30" s="9"/>
      <c r="R30" s="9" t="s">
        <v>387</v>
      </c>
      <c r="S30" s="9" t="s">
        <v>388</v>
      </c>
      <c r="T30" s="10" t="s">
        <v>439</v>
      </c>
      <c r="U30" s="9"/>
      <c r="V30" s="9"/>
      <c r="W30" s="9"/>
    </row>
    <row r="31" spans="1:23" x14ac:dyDescent="0.25">
      <c r="A31" s="4">
        <v>1122</v>
      </c>
      <c r="B31" s="4" t="s">
        <v>431</v>
      </c>
      <c r="C31" s="4" t="s">
        <v>376</v>
      </c>
      <c r="D31" s="4" t="s">
        <v>325</v>
      </c>
      <c r="E31" s="4" t="s">
        <v>348</v>
      </c>
      <c r="F31" s="4" t="s">
        <v>379</v>
      </c>
      <c r="G31" s="4" t="s">
        <v>379</v>
      </c>
      <c r="H31" s="4" t="s">
        <v>438</v>
      </c>
      <c r="I31" s="4" t="s">
        <v>382</v>
      </c>
      <c r="J31" s="4" t="s">
        <v>437</v>
      </c>
      <c r="K31" s="4" t="s">
        <v>393</v>
      </c>
      <c r="L31" s="4" t="s">
        <v>392</v>
      </c>
      <c r="R31" s="4" t="s">
        <v>387</v>
      </c>
      <c r="S31" s="4" t="s">
        <v>388</v>
      </c>
      <c r="T31" s="4" t="s">
        <v>436</v>
      </c>
    </row>
    <row r="32" spans="1:23" x14ac:dyDescent="0.25">
      <c r="A32" s="4">
        <v>1170</v>
      </c>
      <c r="B32" s="4" t="s">
        <v>398</v>
      </c>
      <c r="C32" s="4" t="s">
        <v>376</v>
      </c>
      <c r="D32" s="4" t="s">
        <v>325</v>
      </c>
      <c r="E32" s="4" t="s">
        <v>407</v>
      </c>
      <c r="F32" s="4" t="s">
        <v>379</v>
      </c>
      <c r="G32" s="4" t="s">
        <v>379</v>
      </c>
      <c r="H32" s="4" t="s">
        <v>413</v>
      </c>
      <c r="I32" s="4" t="s">
        <v>382</v>
      </c>
      <c r="J32" s="4" t="s">
        <v>412</v>
      </c>
      <c r="K32" s="4" t="s">
        <v>393</v>
      </c>
      <c r="L32" s="4" t="s">
        <v>392</v>
      </c>
      <c r="R32" s="4" t="s">
        <v>387</v>
      </c>
      <c r="S32" s="4" t="s">
        <v>411</v>
      </c>
      <c r="T32" s="4" t="s">
        <v>410</v>
      </c>
    </row>
    <row r="33" spans="1:23" x14ac:dyDescent="0.25">
      <c r="A33" s="4">
        <v>1197</v>
      </c>
      <c r="B33" s="4" t="s">
        <v>398</v>
      </c>
      <c r="C33" s="4" t="s">
        <v>376</v>
      </c>
      <c r="D33" s="4" t="s">
        <v>325</v>
      </c>
      <c r="E33" s="4" t="s">
        <v>353</v>
      </c>
      <c r="F33" s="4" t="s">
        <v>424</v>
      </c>
      <c r="G33" s="4" t="s">
        <v>472</v>
      </c>
      <c r="H33" s="4" t="s">
        <v>473</v>
      </c>
      <c r="I33" s="4" t="s">
        <v>382</v>
      </c>
      <c r="J33" s="4" t="s">
        <v>474</v>
      </c>
      <c r="K33" s="4" t="s">
        <v>393</v>
      </c>
      <c r="L33" s="4" t="s">
        <v>392</v>
      </c>
      <c r="N33" s="4" t="s">
        <v>560</v>
      </c>
      <c r="P33" s="4" t="s">
        <v>561</v>
      </c>
      <c r="R33" s="4" t="s">
        <v>387</v>
      </c>
      <c r="S33" s="4" t="s">
        <v>562</v>
      </c>
      <c r="T33" s="4" t="s">
        <v>563</v>
      </c>
    </row>
    <row r="34" spans="1:23" x14ac:dyDescent="0.25">
      <c r="A34" s="4">
        <v>1223</v>
      </c>
      <c r="B34" s="4" t="s">
        <v>486</v>
      </c>
      <c r="C34" s="4" t="s">
        <v>376</v>
      </c>
      <c r="D34" s="4" t="s">
        <v>325</v>
      </c>
      <c r="E34" s="4" t="s">
        <v>555</v>
      </c>
      <c r="F34" s="4" t="s">
        <v>424</v>
      </c>
      <c r="G34" s="4" t="s">
        <v>556</v>
      </c>
      <c r="H34" s="4" t="s">
        <v>557</v>
      </c>
      <c r="I34" s="4" t="s">
        <v>382</v>
      </c>
      <c r="J34" s="4" t="s">
        <v>558</v>
      </c>
      <c r="K34" s="4" t="s">
        <v>393</v>
      </c>
      <c r="L34" s="4" t="s">
        <v>392</v>
      </c>
      <c r="R34" s="4" t="s">
        <v>387</v>
      </c>
      <c r="S34" s="4" t="s">
        <v>352</v>
      </c>
      <c r="T34" s="4" t="s">
        <v>559</v>
      </c>
    </row>
    <row r="35" spans="1:23" x14ac:dyDescent="0.25">
      <c r="A35" s="4">
        <v>1230</v>
      </c>
      <c r="B35" s="4" t="s">
        <v>486</v>
      </c>
      <c r="C35" s="4" t="s">
        <v>376</v>
      </c>
      <c r="D35" s="4" t="s">
        <v>519</v>
      </c>
      <c r="E35" s="4" t="s">
        <v>520</v>
      </c>
      <c r="F35" s="4" t="s">
        <v>338</v>
      </c>
      <c r="G35" s="4" t="s">
        <v>521</v>
      </c>
      <c r="H35" s="4" t="s">
        <v>522</v>
      </c>
      <c r="I35" s="4" t="s">
        <v>382</v>
      </c>
      <c r="J35" s="4" t="s">
        <v>523</v>
      </c>
      <c r="K35" s="4" t="s">
        <v>393</v>
      </c>
      <c r="L35" s="4" t="s">
        <v>392</v>
      </c>
      <c r="O35" s="4" t="s">
        <v>553</v>
      </c>
      <c r="R35" s="4" t="s">
        <v>387</v>
      </c>
      <c r="S35" s="4" t="s">
        <v>545</v>
      </c>
      <c r="T35" s="4" t="s">
        <v>554</v>
      </c>
    </row>
    <row r="36" spans="1:23" x14ac:dyDescent="0.25">
      <c r="A36" s="4">
        <v>1240</v>
      </c>
      <c r="B36" s="4" t="s">
        <v>592</v>
      </c>
      <c r="C36" s="4" t="s">
        <v>376</v>
      </c>
      <c r="D36" s="4" t="s">
        <v>325</v>
      </c>
      <c r="E36" s="4" t="s">
        <v>593</v>
      </c>
      <c r="F36" s="4" t="s">
        <v>530</v>
      </c>
      <c r="G36" s="4" t="s">
        <v>594</v>
      </c>
      <c r="H36" s="4" t="s">
        <v>595</v>
      </c>
      <c r="I36" s="4" t="s">
        <v>382</v>
      </c>
      <c r="J36" s="4" t="s">
        <v>596</v>
      </c>
      <c r="K36" s="4" t="s">
        <v>393</v>
      </c>
      <c r="L36" s="4" t="s">
        <v>392</v>
      </c>
      <c r="R36" s="4" t="s">
        <v>387</v>
      </c>
      <c r="S36" s="4" t="s">
        <v>597</v>
      </c>
      <c r="T36" s="4" t="s">
        <v>598</v>
      </c>
    </row>
    <row r="37" spans="1:23" ht="90" x14ac:dyDescent="0.25">
      <c r="A37" s="9">
        <v>1245</v>
      </c>
      <c r="B37" s="9" t="s">
        <v>592</v>
      </c>
      <c r="C37" s="9" t="s">
        <v>376</v>
      </c>
      <c r="D37" s="9" t="s">
        <v>325</v>
      </c>
      <c r="E37" s="9" t="s">
        <v>599</v>
      </c>
      <c r="F37" s="9" t="s">
        <v>338</v>
      </c>
      <c r="G37" s="9" t="s">
        <v>600</v>
      </c>
      <c r="H37" s="9" t="s">
        <v>601</v>
      </c>
      <c r="I37" s="9" t="s">
        <v>382</v>
      </c>
      <c r="J37" s="9" t="s">
        <v>602</v>
      </c>
      <c r="K37" s="9" t="s">
        <v>393</v>
      </c>
      <c r="L37" s="9" t="s">
        <v>392</v>
      </c>
      <c r="M37" s="9"/>
      <c r="N37" s="9"/>
      <c r="O37" s="9"/>
      <c r="P37" s="9"/>
      <c r="Q37" s="9"/>
      <c r="R37" s="9" t="s">
        <v>387</v>
      </c>
      <c r="S37" s="9" t="s">
        <v>352</v>
      </c>
      <c r="T37" s="10" t="s">
        <v>603</v>
      </c>
      <c r="U37" s="9"/>
      <c r="V37" s="9"/>
      <c r="W37" s="9"/>
    </row>
    <row r="38" spans="1:23" ht="60" x14ac:dyDescent="0.25">
      <c r="A38" s="9">
        <v>1244</v>
      </c>
      <c r="B38" s="9" t="s">
        <v>592</v>
      </c>
      <c r="C38" s="9" t="s">
        <v>376</v>
      </c>
      <c r="D38" s="9" t="s">
        <v>325</v>
      </c>
      <c r="E38" s="9" t="s">
        <v>342</v>
      </c>
      <c r="F38" s="9" t="s">
        <v>338</v>
      </c>
      <c r="G38" s="9" t="s">
        <v>604</v>
      </c>
      <c r="H38" s="9" t="s">
        <v>605</v>
      </c>
      <c r="I38" s="9" t="s">
        <v>382</v>
      </c>
      <c r="J38" s="9" t="s">
        <v>606</v>
      </c>
      <c r="K38" s="9" t="s">
        <v>393</v>
      </c>
      <c r="L38" s="9" t="s">
        <v>392</v>
      </c>
      <c r="M38" s="9"/>
      <c r="N38" s="9"/>
      <c r="O38" s="9"/>
      <c r="P38" s="9"/>
      <c r="Q38" s="9"/>
      <c r="R38" s="9" t="s">
        <v>387</v>
      </c>
      <c r="S38" s="9" t="s">
        <v>352</v>
      </c>
      <c r="T38" s="10" t="s">
        <v>607</v>
      </c>
      <c r="U38" s="9"/>
      <c r="V38" s="9"/>
      <c r="W38" s="9"/>
    </row>
  </sheetData>
  <sortState xmlns:xlrd2="http://schemas.microsoft.com/office/spreadsheetml/2017/richdata2" ref="A2:W18">
    <sortCondition ref="K2:K18"/>
    <sortCondition ref="A2:A18"/>
  </sortState>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7C01E-DC13-4C45-9E54-AFF7813E74E1}">
  <dimension ref="A1:W18"/>
  <sheetViews>
    <sheetView zoomScale="85" zoomScaleNormal="85" workbookViewId="0">
      <pane xSplit="1" ySplit="1" topLeftCell="B12" activePane="bottomRight" state="frozen"/>
      <selection activeCell="J10" sqref="J10"/>
      <selection pane="topRight" activeCell="J10" sqref="J10"/>
      <selection pane="bottomLeft" activeCell="J10" sqref="J10"/>
      <selection pane="bottomRight" activeCell="A18" sqref="A18"/>
    </sheetView>
  </sheetViews>
  <sheetFormatPr defaultRowHeight="15" x14ac:dyDescent="0.25"/>
  <cols>
    <col min="1" max="1" width="5" style="4" bestFit="1" customWidth="1"/>
    <col min="2" max="2" width="11.42578125" style="4" customWidth="1"/>
    <col min="3" max="3" width="12" style="4" bestFit="1" customWidth="1"/>
    <col min="4" max="4" width="17.28515625" style="4" bestFit="1" customWidth="1"/>
    <col min="5" max="5" width="17.5703125" style="4" customWidth="1"/>
    <col min="6" max="6" width="15.85546875" style="4" bestFit="1" customWidth="1"/>
    <col min="7" max="7" width="22.7109375" style="4" customWidth="1"/>
    <col min="8" max="8" width="45.7109375" style="4" customWidth="1"/>
    <col min="9" max="9" width="12.7109375" style="4" hidden="1" customWidth="1"/>
    <col min="10" max="10" width="45.7109375" style="4" customWidth="1"/>
    <col min="11" max="11" width="10.7109375" style="4" bestFit="1" customWidth="1"/>
    <col min="12" max="12" width="8.42578125" style="4" bestFit="1" customWidth="1"/>
    <col min="13" max="13" width="11.140625" style="4" hidden="1" customWidth="1"/>
    <col min="14" max="16" width="45.7109375" style="4" customWidth="1"/>
    <col min="17" max="17" width="24.140625" style="4" hidden="1" customWidth="1"/>
    <col min="18" max="18" width="15.7109375" style="4" hidden="1" customWidth="1"/>
    <col min="19" max="19" width="15.7109375" style="4" customWidth="1"/>
    <col min="20" max="20" width="19.28515625" style="4" hidden="1" customWidth="1"/>
    <col min="21" max="21" width="21.42578125" style="4" hidden="1" customWidth="1"/>
    <col min="22" max="22" width="22.7109375" style="4" hidden="1" customWidth="1"/>
    <col min="23" max="23" width="13.85546875" style="4" bestFit="1" customWidth="1"/>
    <col min="24" max="16384" width="9.140625" style="4"/>
  </cols>
  <sheetData>
    <row r="1" spans="1:23" ht="30" x14ac:dyDescent="0.25">
      <c r="A1" s="11" t="s">
        <v>354</v>
      </c>
      <c r="B1" s="11" t="s">
        <v>355</v>
      </c>
      <c r="C1" s="11" t="s">
        <v>356</v>
      </c>
      <c r="D1" s="11" t="s">
        <v>357</v>
      </c>
      <c r="E1" s="11" t="s">
        <v>339</v>
      </c>
      <c r="F1" s="11" t="s">
        <v>358</v>
      </c>
      <c r="G1" s="11" t="s">
        <v>359</v>
      </c>
      <c r="H1" s="11" t="s">
        <v>360</v>
      </c>
      <c r="I1" s="11" t="s">
        <v>361</v>
      </c>
      <c r="J1" s="11" t="s">
        <v>362</v>
      </c>
      <c r="K1" s="11" t="s">
        <v>363</v>
      </c>
      <c r="L1" s="11" t="s">
        <v>364</v>
      </c>
      <c r="M1" s="11" t="s">
        <v>365</v>
      </c>
      <c r="N1" s="11" t="s">
        <v>366</v>
      </c>
      <c r="O1" s="11" t="s">
        <v>367</v>
      </c>
      <c r="P1" s="11" t="s">
        <v>368</v>
      </c>
      <c r="Q1" s="11" t="s">
        <v>369</v>
      </c>
      <c r="R1" s="11" t="s">
        <v>370</v>
      </c>
      <c r="S1" s="11" t="s">
        <v>340</v>
      </c>
      <c r="T1" s="11" t="s">
        <v>371</v>
      </c>
      <c r="U1" s="11" t="s">
        <v>372</v>
      </c>
      <c r="V1" s="11" t="s">
        <v>373</v>
      </c>
      <c r="W1" s="11" t="s">
        <v>374</v>
      </c>
    </row>
    <row r="2" spans="1:23" ht="60" x14ac:dyDescent="0.25">
      <c r="A2" s="9">
        <v>993</v>
      </c>
      <c r="B2" s="9" t="s">
        <v>375</v>
      </c>
      <c r="C2" s="9" t="s">
        <v>376</v>
      </c>
      <c r="D2" s="9" t="s">
        <v>454</v>
      </c>
      <c r="E2" s="9" t="s">
        <v>378</v>
      </c>
      <c r="F2" s="9" t="s">
        <v>379</v>
      </c>
      <c r="G2" s="9" t="s">
        <v>462</v>
      </c>
      <c r="H2" s="9" t="s">
        <v>461</v>
      </c>
      <c r="I2" s="9" t="s">
        <v>382</v>
      </c>
      <c r="J2" s="9" t="s">
        <v>460</v>
      </c>
      <c r="K2" s="9" t="s">
        <v>393</v>
      </c>
      <c r="L2" s="9" t="s">
        <v>423</v>
      </c>
      <c r="M2" s="9"/>
      <c r="N2" s="9" t="s">
        <v>459</v>
      </c>
      <c r="O2" s="9"/>
      <c r="P2" s="9"/>
      <c r="Q2" s="9"/>
      <c r="R2" s="9" t="s">
        <v>387</v>
      </c>
      <c r="S2" s="9" t="s">
        <v>411</v>
      </c>
      <c r="T2" s="10" t="s">
        <v>414</v>
      </c>
      <c r="U2" s="9"/>
      <c r="V2" s="9"/>
      <c r="W2" s="9"/>
    </row>
    <row r="3" spans="1:23" ht="120" x14ac:dyDescent="0.25">
      <c r="A3" s="9">
        <v>1027</v>
      </c>
      <c r="B3" s="9" t="s">
        <v>375</v>
      </c>
      <c r="C3" s="9" t="s">
        <v>376</v>
      </c>
      <c r="D3" s="9" t="s">
        <v>408</v>
      </c>
      <c r="E3" s="9" t="s">
        <v>334</v>
      </c>
      <c r="F3" s="9" t="s">
        <v>406</v>
      </c>
      <c r="G3" s="9" t="s">
        <v>453</v>
      </c>
      <c r="H3" s="9" t="s">
        <v>458</v>
      </c>
      <c r="I3" s="9" t="s">
        <v>382</v>
      </c>
      <c r="J3" s="9" t="s">
        <v>457</v>
      </c>
      <c r="K3" s="9" t="s">
        <v>393</v>
      </c>
      <c r="L3" s="9" t="s">
        <v>392</v>
      </c>
      <c r="M3" s="9">
        <v>3</v>
      </c>
      <c r="N3" s="9" t="s">
        <v>450</v>
      </c>
      <c r="O3" s="9"/>
      <c r="P3" s="9"/>
      <c r="Q3" s="9"/>
      <c r="R3" s="9" t="s">
        <v>401</v>
      </c>
      <c r="S3" s="9" t="s">
        <v>456</v>
      </c>
      <c r="T3" s="10" t="s">
        <v>455</v>
      </c>
      <c r="U3" s="9"/>
      <c r="V3" s="9"/>
      <c r="W3" s="9"/>
    </row>
    <row r="4" spans="1:23" ht="45" x14ac:dyDescent="0.25">
      <c r="A4" s="9">
        <v>1028</v>
      </c>
      <c r="B4" s="9" t="s">
        <v>375</v>
      </c>
      <c r="C4" s="9" t="s">
        <v>376</v>
      </c>
      <c r="D4" s="9" t="s">
        <v>454</v>
      </c>
      <c r="E4" s="9" t="s">
        <v>348</v>
      </c>
      <c r="F4" s="9" t="s">
        <v>379</v>
      </c>
      <c r="G4" s="9" t="s">
        <v>453</v>
      </c>
      <c r="H4" s="9" t="s">
        <v>452</v>
      </c>
      <c r="I4" s="9" t="s">
        <v>382</v>
      </c>
      <c r="J4" s="9" t="s">
        <v>451</v>
      </c>
      <c r="K4" s="9" t="s">
        <v>393</v>
      </c>
      <c r="L4" s="9" t="s">
        <v>392</v>
      </c>
      <c r="M4" s="9">
        <v>3</v>
      </c>
      <c r="N4" s="9" t="s">
        <v>450</v>
      </c>
      <c r="O4" s="9"/>
      <c r="P4" s="9"/>
      <c r="Q4" s="9"/>
      <c r="R4" s="9" t="s">
        <v>401</v>
      </c>
      <c r="S4" s="9" t="s">
        <v>400</v>
      </c>
      <c r="T4" s="10" t="s">
        <v>449</v>
      </c>
      <c r="U4" s="9"/>
      <c r="V4" s="9"/>
      <c r="W4" s="9"/>
    </row>
    <row r="5" spans="1:23" ht="90" x14ac:dyDescent="0.25">
      <c r="A5" s="9">
        <v>1066</v>
      </c>
      <c r="B5" s="9" t="s">
        <v>448</v>
      </c>
      <c r="C5" s="9" t="s">
        <v>376</v>
      </c>
      <c r="D5" s="9" t="s">
        <v>325</v>
      </c>
      <c r="E5" s="9" t="s">
        <v>447</v>
      </c>
      <c r="F5" s="9" t="s">
        <v>446</v>
      </c>
      <c r="G5" s="9" t="s">
        <v>445</v>
      </c>
      <c r="H5" s="9" t="s">
        <v>444</v>
      </c>
      <c r="I5" s="9" t="s">
        <v>382</v>
      </c>
      <c r="J5" s="9" t="s">
        <v>443</v>
      </c>
      <c r="K5" s="9" t="s">
        <v>393</v>
      </c>
      <c r="L5" s="9" t="s">
        <v>392</v>
      </c>
      <c r="M5" s="9"/>
      <c r="N5" s="9" t="s">
        <v>442</v>
      </c>
      <c r="O5" s="9"/>
      <c r="P5" s="9"/>
      <c r="Q5" s="9"/>
      <c r="R5" s="9" t="s">
        <v>387</v>
      </c>
      <c r="S5" s="9" t="s">
        <v>341</v>
      </c>
      <c r="T5" s="10" t="s">
        <v>477</v>
      </c>
      <c r="U5" s="9"/>
      <c r="V5" s="9"/>
      <c r="W5" s="9"/>
    </row>
    <row r="6" spans="1:23" ht="135" x14ac:dyDescent="0.25">
      <c r="A6" s="9">
        <v>1118</v>
      </c>
      <c r="B6" s="9" t="s">
        <v>431</v>
      </c>
      <c r="C6" s="9" t="s">
        <v>376</v>
      </c>
      <c r="D6" s="9" t="s">
        <v>325</v>
      </c>
      <c r="E6" s="9" t="s">
        <v>350</v>
      </c>
      <c r="F6" s="9" t="s">
        <v>396</v>
      </c>
      <c r="G6" s="9" t="s">
        <v>344</v>
      </c>
      <c r="H6" s="9" t="s">
        <v>441</v>
      </c>
      <c r="I6" s="9" t="s">
        <v>382</v>
      </c>
      <c r="J6" s="9" t="s">
        <v>440</v>
      </c>
      <c r="K6" s="9" t="s">
        <v>393</v>
      </c>
      <c r="L6" s="9" t="s">
        <v>392</v>
      </c>
      <c r="M6" s="9"/>
      <c r="N6" s="9"/>
      <c r="O6" s="9"/>
      <c r="P6" s="9"/>
      <c r="Q6" s="9"/>
      <c r="R6" s="9" t="s">
        <v>387</v>
      </c>
      <c r="S6" s="9" t="s">
        <v>388</v>
      </c>
      <c r="T6" s="10" t="s">
        <v>439</v>
      </c>
      <c r="U6" s="9"/>
      <c r="V6" s="9"/>
      <c r="W6" s="9"/>
    </row>
    <row r="7" spans="1:23" ht="255" x14ac:dyDescent="0.25">
      <c r="A7" s="9">
        <v>1122</v>
      </c>
      <c r="B7" s="9" t="s">
        <v>431</v>
      </c>
      <c r="C7" s="9" t="s">
        <v>376</v>
      </c>
      <c r="D7" s="9" t="s">
        <v>325</v>
      </c>
      <c r="E7" s="9" t="s">
        <v>348</v>
      </c>
      <c r="F7" s="9" t="s">
        <v>379</v>
      </c>
      <c r="G7" s="9" t="s">
        <v>379</v>
      </c>
      <c r="H7" s="9" t="s">
        <v>438</v>
      </c>
      <c r="I7" s="9" t="s">
        <v>382</v>
      </c>
      <c r="J7" s="9" t="s">
        <v>437</v>
      </c>
      <c r="K7" s="9" t="s">
        <v>393</v>
      </c>
      <c r="L7" s="9" t="s">
        <v>392</v>
      </c>
      <c r="M7" s="9"/>
      <c r="N7" s="9"/>
      <c r="O7" s="9"/>
      <c r="P7" s="9"/>
      <c r="Q7" s="9"/>
      <c r="R7" s="9" t="s">
        <v>387</v>
      </c>
      <c r="S7" s="9" t="s">
        <v>388</v>
      </c>
      <c r="T7" s="10" t="s">
        <v>436</v>
      </c>
      <c r="U7" s="9"/>
      <c r="V7" s="9"/>
      <c r="W7" s="9"/>
    </row>
    <row r="8" spans="1:23" ht="90" x14ac:dyDescent="0.25">
      <c r="A8" s="9">
        <v>1124</v>
      </c>
      <c r="B8" s="9" t="s">
        <v>431</v>
      </c>
      <c r="C8" s="9" t="s">
        <v>376</v>
      </c>
      <c r="D8" s="9" t="s">
        <v>325</v>
      </c>
      <c r="E8" s="9" t="s">
        <v>334</v>
      </c>
      <c r="F8" s="9" t="s">
        <v>379</v>
      </c>
      <c r="G8" s="9" t="s">
        <v>379</v>
      </c>
      <c r="H8" s="9" t="s">
        <v>435</v>
      </c>
      <c r="I8" s="9" t="s">
        <v>382</v>
      </c>
      <c r="J8" s="9" t="s">
        <v>482</v>
      </c>
      <c r="K8" s="9" t="s">
        <v>426</v>
      </c>
      <c r="L8" s="9" t="s">
        <v>392</v>
      </c>
      <c r="M8" s="9"/>
      <c r="N8" s="9"/>
      <c r="O8" s="9" t="s">
        <v>483</v>
      </c>
      <c r="P8" s="9"/>
      <c r="Q8" s="9"/>
      <c r="R8" s="9" t="s">
        <v>387</v>
      </c>
      <c r="S8" s="9" t="s">
        <v>484</v>
      </c>
      <c r="T8" s="10" t="s">
        <v>485</v>
      </c>
      <c r="U8" s="9"/>
      <c r="V8" s="9"/>
      <c r="W8" s="9"/>
    </row>
    <row r="9" spans="1:23" ht="60" x14ac:dyDescent="0.25">
      <c r="A9" s="9">
        <v>1127</v>
      </c>
      <c r="B9" s="9" t="s">
        <v>431</v>
      </c>
      <c r="C9" s="9" t="s">
        <v>376</v>
      </c>
      <c r="D9" s="9" t="s">
        <v>325</v>
      </c>
      <c r="E9" s="9" t="s">
        <v>347</v>
      </c>
      <c r="F9" s="9" t="s">
        <v>396</v>
      </c>
      <c r="G9" s="9" t="s">
        <v>430</v>
      </c>
      <c r="H9" s="9" t="s">
        <v>429</v>
      </c>
      <c r="I9" s="9" t="s">
        <v>382</v>
      </c>
      <c r="J9" s="9" t="s">
        <v>428</v>
      </c>
      <c r="K9" s="9" t="s">
        <v>393</v>
      </c>
      <c r="L9" s="9" t="s">
        <v>392</v>
      </c>
      <c r="M9" s="9"/>
      <c r="N9" s="9"/>
      <c r="O9" s="9"/>
      <c r="P9" s="9"/>
      <c r="Q9" s="9"/>
      <c r="R9" s="9" t="s">
        <v>387</v>
      </c>
      <c r="S9" s="9" t="s">
        <v>415</v>
      </c>
      <c r="T9" s="10" t="s">
        <v>427</v>
      </c>
      <c r="U9" s="9"/>
      <c r="V9" s="9"/>
      <c r="W9" s="9"/>
    </row>
    <row r="10" spans="1:23" ht="45" x14ac:dyDescent="0.25">
      <c r="A10" s="9">
        <v>1152</v>
      </c>
      <c r="B10" s="9" t="s">
        <v>409</v>
      </c>
      <c r="C10" s="9" t="s">
        <v>376</v>
      </c>
      <c r="D10" s="9" t="s">
        <v>325</v>
      </c>
      <c r="E10" s="9" t="s">
        <v>342</v>
      </c>
      <c r="F10" s="9" t="s">
        <v>338</v>
      </c>
      <c r="G10" s="9" t="s">
        <v>422</v>
      </c>
      <c r="H10" s="9" t="s">
        <v>421</v>
      </c>
      <c r="I10" s="9" t="s">
        <v>382</v>
      </c>
      <c r="J10" s="9" t="s">
        <v>420</v>
      </c>
      <c r="K10" s="9" t="s">
        <v>393</v>
      </c>
      <c r="L10" s="9" t="s">
        <v>392</v>
      </c>
      <c r="M10" s="9"/>
      <c r="N10" s="9"/>
      <c r="O10" s="9"/>
      <c r="P10" s="9"/>
      <c r="Q10" s="9"/>
      <c r="R10" s="9" t="s">
        <v>387</v>
      </c>
      <c r="S10" s="9" t="s">
        <v>343</v>
      </c>
      <c r="T10" s="10" t="s">
        <v>419</v>
      </c>
      <c r="U10" s="9"/>
      <c r="V10" s="9"/>
      <c r="W10" s="9"/>
    </row>
    <row r="11" spans="1:23" ht="360" x14ac:dyDescent="0.25">
      <c r="A11" s="9">
        <v>1169</v>
      </c>
      <c r="B11" s="9" t="s">
        <v>398</v>
      </c>
      <c r="C11" s="9" t="s">
        <v>376</v>
      </c>
      <c r="D11" s="9" t="s">
        <v>325</v>
      </c>
      <c r="E11" s="9" t="s">
        <v>342</v>
      </c>
      <c r="F11" s="9" t="s">
        <v>338</v>
      </c>
      <c r="G11" s="9" t="s">
        <v>418</v>
      </c>
      <c r="H11" s="9" t="s">
        <v>417</v>
      </c>
      <c r="I11" s="9" t="s">
        <v>382</v>
      </c>
      <c r="J11" s="9" t="s">
        <v>416</v>
      </c>
      <c r="K11" s="9" t="s">
        <v>393</v>
      </c>
      <c r="L11" s="9" t="s">
        <v>392</v>
      </c>
      <c r="M11" s="9"/>
      <c r="N11" s="9"/>
      <c r="O11" s="9"/>
      <c r="P11" s="9"/>
      <c r="Q11" s="9"/>
      <c r="R11" s="9" t="s">
        <v>387</v>
      </c>
      <c r="S11" s="9" t="s">
        <v>388</v>
      </c>
      <c r="T11" s="10" t="s">
        <v>478</v>
      </c>
      <c r="U11" s="9"/>
      <c r="V11" s="9"/>
      <c r="W11" s="9"/>
    </row>
    <row r="12" spans="1:23" ht="105" x14ac:dyDescent="0.25">
      <c r="A12" s="9">
        <v>1170</v>
      </c>
      <c r="B12" s="9" t="s">
        <v>398</v>
      </c>
      <c r="C12" s="9" t="s">
        <v>376</v>
      </c>
      <c r="D12" s="9" t="s">
        <v>325</v>
      </c>
      <c r="E12" s="9" t="s">
        <v>407</v>
      </c>
      <c r="F12" s="9" t="s">
        <v>379</v>
      </c>
      <c r="G12" s="9" t="s">
        <v>379</v>
      </c>
      <c r="H12" s="9" t="s">
        <v>413</v>
      </c>
      <c r="I12" s="9" t="s">
        <v>382</v>
      </c>
      <c r="J12" s="9" t="s">
        <v>412</v>
      </c>
      <c r="K12" s="9" t="s">
        <v>393</v>
      </c>
      <c r="L12" s="9" t="s">
        <v>392</v>
      </c>
      <c r="M12" s="9"/>
      <c r="N12" s="9"/>
      <c r="O12" s="9"/>
      <c r="P12" s="9"/>
      <c r="Q12" s="9"/>
      <c r="R12" s="9" t="s">
        <v>387</v>
      </c>
      <c r="S12" s="9" t="s">
        <v>411</v>
      </c>
      <c r="T12" s="10" t="s">
        <v>410</v>
      </c>
      <c r="U12" s="9"/>
      <c r="V12" s="9"/>
      <c r="W12" s="9"/>
    </row>
    <row r="13" spans="1:23" ht="345" x14ac:dyDescent="0.25">
      <c r="A13" s="9">
        <v>1177</v>
      </c>
      <c r="B13" s="9" t="s">
        <v>409</v>
      </c>
      <c r="C13" s="9" t="s">
        <v>376</v>
      </c>
      <c r="D13" s="9" t="s">
        <v>408</v>
      </c>
      <c r="E13" s="9" t="s">
        <v>407</v>
      </c>
      <c r="F13" s="9" t="s">
        <v>406</v>
      </c>
      <c r="G13" s="9" t="s">
        <v>405</v>
      </c>
      <c r="H13" s="9" t="s">
        <v>404</v>
      </c>
      <c r="I13" s="9" t="s">
        <v>382</v>
      </c>
      <c r="J13" s="9" t="s">
        <v>403</v>
      </c>
      <c r="K13" s="9" t="s">
        <v>393</v>
      </c>
      <c r="L13" s="9" t="s">
        <v>392</v>
      </c>
      <c r="M13" s="9">
        <v>1</v>
      </c>
      <c r="N13" s="9"/>
      <c r="O13" s="9" t="s">
        <v>402</v>
      </c>
      <c r="P13" s="9"/>
      <c r="Q13" s="9"/>
      <c r="R13" s="9" t="s">
        <v>401</v>
      </c>
      <c r="S13" s="9" t="s">
        <v>400</v>
      </c>
      <c r="T13" s="10" t="s">
        <v>399</v>
      </c>
      <c r="U13" s="9"/>
      <c r="V13" s="9"/>
      <c r="W13" s="9"/>
    </row>
    <row r="14" spans="1:23" ht="30" x14ac:dyDescent="0.25">
      <c r="A14" s="9">
        <v>1186</v>
      </c>
      <c r="B14" s="9" t="s">
        <v>398</v>
      </c>
      <c r="C14" s="9" t="s">
        <v>376</v>
      </c>
      <c r="D14" s="9" t="s">
        <v>397</v>
      </c>
      <c r="E14" s="9" t="s">
        <v>353</v>
      </c>
      <c r="F14" s="9" t="s">
        <v>396</v>
      </c>
      <c r="G14" s="9" t="s">
        <v>336</v>
      </c>
      <c r="H14" s="9" t="s">
        <v>395</v>
      </c>
      <c r="I14" s="9" t="s">
        <v>382</v>
      </c>
      <c r="J14" s="9" t="s">
        <v>394</v>
      </c>
      <c r="K14" s="9" t="s">
        <v>393</v>
      </c>
      <c r="L14" s="9" t="s">
        <v>392</v>
      </c>
      <c r="M14" s="9"/>
      <c r="N14" s="9"/>
      <c r="O14" s="9"/>
      <c r="P14" s="9"/>
      <c r="Q14" s="9"/>
      <c r="R14" s="9" t="s">
        <v>387</v>
      </c>
      <c r="S14" s="9" t="s">
        <v>343</v>
      </c>
      <c r="T14" s="10" t="s">
        <v>391</v>
      </c>
      <c r="U14" s="9"/>
      <c r="V14" s="9"/>
      <c r="W14" s="9"/>
    </row>
    <row r="15" spans="1:23" ht="30" x14ac:dyDescent="0.25">
      <c r="A15" s="9">
        <v>1191</v>
      </c>
      <c r="B15" s="9" t="s">
        <v>398</v>
      </c>
      <c r="C15" s="9" t="s">
        <v>376</v>
      </c>
      <c r="D15" s="9" t="s">
        <v>325</v>
      </c>
      <c r="E15" s="9" t="s">
        <v>466</v>
      </c>
      <c r="F15" s="9" t="s">
        <v>467</v>
      </c>
      <c r="G15" s="9" t="s">
        <v>468</v>
      </c>
      <c r="H15" s="9" t="s">
        <v>469</v>
      </c>
      <c r="I15" s="9" t="s">
        <v>382</v>
      </c>
      <c r="J15" s="9" t="s">
        <v>470</v>
      </c>
      <c r="K15" s="9" t="s">
        <v>393</v>
      </c>
      <c r="L15" s="9" t="s">
        <v>392</v>
      </c>
      <c r="M15" s="9"/>
      <c r="N15" s="9"/>
      <c r="O15" s="9"/>
      <c r="P15" s="9"/>
      <c r="Q15" s="9"/>
      <c r="R15" s="9" t="s">
        <v>387</v>
      </c>
      <c r="S15" s="9" t="s">
        <v>388</v>
      </c>
      <c r="T15" s="10" t="s">
        <v>471</v>
      </c>
      <c r="U15" s="9"/>
      <c r="V15" s="9"/>
      <c r="W15" s="9"/>
    </row>
    <row r="16" spans="1:23" ht="60" x14ac:dyDescent="0.25">
      <c r="A16" s="9">
        <v>1197</v>
      </c>
      <c r="B16" s="9" t="s">
        <v>398</v>
      </c>
      <c r="C16" s="9" t="s">
        <v>376</v>
      </c>
      <c r="D16" s="9" t="s">
        <v>325</v>
      </c>
      <c r="E16" s="9" t="s">
        <v>353</v>
      </c>
      <c r="F16" s="9" t="s">
        <v>424</v>
      </c>
      <c r="G16" s="9" t="s">
        <v>472</v>
      </c>
      <c r="H16" s="9" t="s">
        <v>473</v>
      </c>
      <c r="I16" s="9" t="s">
        <v>382</v>
      </c>
      <c r="J16" s="9" t="s">
        <v>474</v>
      </c>
      <c r="K16" s="9" t="s">
        <v>393</v>
      </c>
      <c r="L16" s="9" t="s">
        <v>392</v>
      </c>
      <c r="M16" s="9"/>
      <c r="N16" s="9"/>
      <c r="O16" s="9"/>
      <c r="P16" s="9"/>
      <c r="Q16" s="9"/>
      <c r="R16" s="9" t="s">
        <v>387</v>
      </c>
      <c r="S16" s="9" t="s">
        <v>415</v>
      </c>
      <c r="T16" s="10" t="s">
        <v>475</v>
      </c>
      <c r="U16" s="9"/>
      <c r="V16" s="9"/>
      <c r="W16" s="9"/>
    </row>
    <row r="17" spans="1:23" ht="60" x14ac:dyDescent="0.25">
      <c r="A17" s="9">
        <v>1204</v>
      </c>
      <c r="B17" s="9" t="s">
        <v>486</v>
      </c>
      <c r="C17" s="9" t="s">
        <v>376</v>
      </c>
      <c r="D17" s="9" t="s">
        <v>325</v>
      </c>
      <c r="E17" s="9" t="s">
        <v>353</v>
      </c>
      <c r="F17" s="9" t="s">
        <v>396</v>
      </c>
      <c r="G17" s="9" t="s">
        <v>487</v>
      </c>
      <c r="H17" s="9" t="s">
        <v>488</v>
      </c>
      <c r="I17" s="9" t="s">
        <v>382</v>
      </c>
      <c r="J17" s="9" t="s">
        <v>489</v>
      </c>
      <c r="K17" s="9" t="s">
        <v>393</v>
      </c>
      <c r="L17" s="9" t="s">
        <v>392</v>
      </c>
      <c r="M17" s="9"/>
      <c r="N17" s="9"/>
      <c r="O17" s="9"/>
      <c r="P17" s="9"/>
      <c r="Q17" s="9"/>
      <c r="R17" s="9" t="s">
        <v>387</v>
      </c>
      <c r="S17" s="9" t="s">
        <v>388</v>
      </c>
      <c r="T17" s="10" t="s">
        <v>490</v>
      </c>
      <c r="U17" s="9"/>
      <c r="V17" s="9"/>
      <c r="W17" s="9"/>
    </row>
    <row r="18" spans="1:23" ht="45" x14ac:dyDescent="0.25">
      <c r="A18" s="9">
        <v>1205</v>
      </c>
      <c r="B18" s="9" t="s">
        <v>486</v>
      </c>
      <c r="C18" s="9" t="s">
        <v>376</v>
      </c>
      <c r="D18" s="9" t="s">
        <v>397</v>
      </c>
      <c r="E18" s="9" t="s">
        <v>353</v>
      </c>
      <c r="F18" s="9" t="s">
        <v>396</v>
      </c>
      <c r="G18" s="9" t="s">
        <v>491</v>
      </c>
      <c r="H18" s="9" t="s">
        <v>492</v>
      </c>
      <c r="I18" s="9" t="s">
        <v>382</v>
      </c>
      <c r="J18" s="9" t="s">
        <v>493</v>
      </c>
      <c r="K18" s="9" t="s">
        <v>393</v>
      </c>
      <c r="L18" s="9" t="s">
        <v>392</v>
      </c>
      <c r="M18" s="9"/>
      <c r="N18" s="9"/>
      <c r="O18" s="9"/>
      <c r="P18" s="9"/>
      <c r="Q18" s="9"/>
      <c r="R18" s="9" t="s">
        <v>387</v>
      </c>
      <c r="S18" s="9" t="s">
        <v>425</v>
      </c>
      <c r="T18" s="10" t="s">
        <v>494</v>
      </c>
      <c r="U18" s="9"/>
      <c r="V18" s="9"/>
      <c r="W18" s="9"/>
    </row>
  </sheetData>
  <sortState xmlns:xlrd2="http://schemas.microsoft.com/office/spreadsheetml/2017/richdata2" ref="A2:W18">
    <sortCondition ref="A2:A18"/>
  </sortState>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EFA77-C6F5-4512-8EC5-6DAD478B692D}">
  <dimension ref="A1:W18"/>
  <sheetViews>
    <sheetView zoomScale="85" zoomScaleNormal="85" workbookViewId="0">
      <pane xSplit="1" ySplit="1" topLeftCell="B2" activePane="bottomRight" state="frozen"/>
      <selection activeCell="J10" sqref="J10"/>
      <selection pane="topRight" activeCell="J10" sqref="J10"/>
      <selection pane="bottomLeft" activeCell="J10" sqref="J10"/>
      <selection pane="bottomRight" activeCell="A18" sqref="A18"/>
    </sheetView>
  </sheetViews>
  <sheetFormatPr defaultRowHeight="15" x14ac:dyDescent="0.25"/>
  <cols>
    <col min="1" max="1" width="5" style="4" bestFit="1" customWidth="1"/>
    <col min="2" max="2" width="13.5703125" style="4" bestFit="1" customWidth="1"/>
    <col min="3" max="3" width="12" style="4" bestFit="1" customWidth="1"/>
    <col min="4" max="4" width="17.28515625" style="4" bestFit="1" customWidth="1"/>
    <col min="5" max="5" width="15.7109375" style="4" customWidth="1"/>
    <col min="6" max="6" width="15.85546875" style="4" bestFit="1" customWidth="1"/>
    <col min="7" max="7" width="30.7109375" style="4" customWidth="1"/>
    <col min="8" max="8" width="45.7109375" style="4" customWidth="1"/>
    <col min="9" max="9" width="12.7109375" style="4" hidden="1" customWidth="1"/>
    <col min="10" max="10" width="45.7109375" style="4" customWidth="1"/>
    <col min="11" max="11" width="10.7109375" style="4" bestFit="1" customWidth="1"/>
    <col min="12" max="12" width="8.42578125" style="4" bestFit="1" customWidth="1"/>
    <col min="13" max="13" width="11.140625" style="4" bestFit="1" customWidth="1"/>
    <col min="14" max="16" width="45.7109375" style="4" customWidth="1"/>
    <col min="17" max="17" width="24.140625" style="4" bestFit="1" customWidth="1"/>
    <col min="18" max="19" width="15.7109375" style="4" customWidth="1"/>
    <col min="20" max="20" width="19.28515625" style="4" bestFit="1" customWidth="1"/>
    <col min="21" max="21" width="21.42578125" style="4" bestFit="1" customWidth="1"/>
    <col min="22" max="22" width="22.7109375" style="4" bestFit="1" customWidth="1"/>
    <col min="23" max="23" width="13.85546875" style="4" bestFit="1" customWidth="1"/>
    <col min="24" max="16384" width="9.140625" style="4"/>
  </cols>
  <sheetData>
    <row r="1" spans="1:23" ht="30" x14ac:dyDescent="0.25">
      <c r="A1" s="8" t="s">
        <v>354</v>
      </c>
      <c r="B1" s="8" t="s">
        <v>355</v>
      </c>
      <c r="C1" s="8" t="s">
        <v>356</v>
      </c>
      <c r="D1" s="8" t="s">
        <v>357</v>
      </c>
      <c r="E1" s="8" t="s">
        <v>339</v>
      </c>
      <c r="F1" s="8" t="s">
        <v>358</v>
      </c>
      <c r="G1" s="8" t="s">
        <v>359</v>
      </c>
      <c r="H1" s="8" t="s">
        <v>360</v>
      </c>
      <c r="I1" s="8" t="s">
        <v>361</v>
      </c>
      <c r="J1" s="8" t="s">
        <v>362</v>
      </c>
      <c r="K1" s="8" t="s">
        <v>363</v>
      </c>
      <c r="L1" s="8" t="s">
        <v>364</v>
      </c>
      <c r="M1" s="8" t="s">
        <v>365</v>
      </c>
      <c r="N1" s="8" t="s">
        <v>366</v>
      </c>
      <c r="O1" s="8" t="s">
        <v>367</v>
      </c>
      <c r="P1" s="8" t="s">
        <v>368</v>
      </c>
      <c r="Q1" s="8" t="s">
        <v>369</v>
      </c>
      <c r="R1" s="8" t="s">
        <v>370</v>
      </c>
      <c r="S1" s="8" t="s">
        <v>340</v>
      </c>
      <c r="T1" s="8" t="s">
        <v>371</v>
      </c>
      <c r="U1" s="8" t="s">
        <v>372</v>
      </c>
      <c r="V1" s="8" t="s">
        <v>373</v>
      </c>
      <c r="W1" s="8" t="s">
        <v>374</v>
      </c>
    </row>
    <row r="2" spans="1:23" ht="60" x14ac:dyDescent="0.25">
      <c r="A2" s="9">
        <v>993</v>
      </c>
      <c r="B2" s="9" t="s">
        <v>375</v>
      </c>
      <c r="C2" s="9" t="s">
        <v>376</v>
      </c>
      <c r="D2" s="9" t="s">
        <v>454</v>
      </c>
      <c r="E2" s="9" t="s">
        <v>378</v>
      </c>
      <c r="F2" s="9" t="s">
        <v>379</v>
      </c>
      <c r="G2" s="9" t="s">
        <v>462</v>
      </c>
      <c r="H2" s="9" t="s">
        <v>461</v>
      </c>
      <c r="I2" s="9" t="s">
        <v>382</v>
      </c>
      <c r="J2" s="9" t="s">
        <v>460</v>
      </c>
      <c r="K2" s="9" t="s">
        <v>393</v>
      </c>
      <c r="L2" s="9" t="s">
        <v>423</v>
      </c>
      <c r="M2" s="9"/>
      <c r="N2" s="9" t="s">
        <v>459</v>
      </c>
      <c r="O2" s="9"/>
      <c r="P2" s="9"/>
      <c r="Q2" s="9"/>
      <c r="R2" s="9" t="s">
        <v>387</v>
      </c>
      <c r="S2" s="9" t="s">
        <v>411</v>
      </c>
      <c r="T2" s="10" t="s">
        <v>414</v>
      </c>
      <c r="U2" s="9"/>
      <c r="V2" s="9"/>
      <c r="W2" s="9"/>
    </row>
    <row r="3" spans="1:23" ht="120" x14ac:dyDescent="0.25">
      <c r="A3" s="9">
        <v>1027</v>
      </c>
      <c r="B3" s="9" t="s">
        <v>375</v>
      </c>
      <c r="C3" s="9" t="s">
        <v>376</v>
      </c>
      <c r="D3" s="9" t="s">
        <v>408</v>
      </c>
      <c r="E3" s="9" t="s">
        <v>334</v>
      </c>
      <c r="F3" s="9" t="s">
        <v>406</v>
      </c>
      <c r="G3" s="9" t="s">
        <v>453</v>
      </c>
      <c r="H3" s="9" t="s">
        <v>458</v>
      </c>
      <c r="I3" s="9" t="s">
        <v>382</v>
      </c>
      <c r="J3" s="9" t="s">
        <v>457</v>
      </c>
      <c r="K3" s="9" t="s">
        <v>393</v>
      </c>
      <c r="L3" s="9" t="s">
        <v>392</v>
      </c>
      <c r="M3" s="9">
        <v>3</v>
      </c>
      <c r="N3" s="9" t="s">
        <v>450</v>
      </c>
      <c r="O3" s="9"/>
      <c r="P3" s="9"/>
      <c r="Q3" s="9"/>
      <c r="R3" s="9" t="s">
        <v>401</v>
      </c>
      <c r="S3" s="9" t="s">
        <v>456</v>
      </c>
      <c r="T3" s="10" t="s">
        <v>455</v>
      </c>
      <c r="U3" s="9"/>
      <c r="V3" s="9"/>
      <c r="W3" s="9"/>
    </row>
    <row r="4" spans="1:23" ht="45" x14ac:dyDescent="0.25">
      <c r="A4" s="9">
        <v>1028</v>
      </c>
      <c r="B4" s="9" t="s">
        <v>375</v>
      </c>
      <c r="C4" s="9" t="s">
        <v>376</v>
      </c>
      <c r="D4" s="9" t="s">
        <v>454</v>
      </c>
      <c r="E4" s="9" t="s">
        <v>348</v>
      </c>
      <c r="F4" s="9" t="s">
        <v>379</v>
      </c>
      <c r="G4" s="9" t="s">
        <v>453</v>
      </c>
      <c r="H4" s="9" t="s">
        <v>452</v>
      </c>
      <c r="I4" s="9" t="s">
        <v>382</v>
      </c>
      <c r="J4" s="9" t="s">
        <v>451</v>
      </c>
      <c r="K4" s="9" t="s">
        <v>393</v>
      </c>
      <c r="L4" s="9" t="s">
        <v>392</v>
      </c>
      <c r="M4" s="9">
        <v>3</v>
      </c>
      <c r="N4" s="9" t="s">
        <v>450</v>
      </c>
      <c r="O4" s="9"/>
      <c r="P4" s="9"/>
      <c r="Q4" s="9"/>
      <c r="R4" s="9" t="s">
        <v>401</v>
      </c>
      <c r="S4" s="9" t="s">
        <v>400</v>
      </c>
      <c r="T4" s="10" t="s">
        <v>449</v>
      </c>
      <c r="U4" s="9"/>
      <c r="V4" s="9"/>
      <c r="W4" s="9"/>
    </row>
    <row r="5" spans="1:23" ht="90" x14ac:dyDescent="0.25">
      <c r="A5" s="9">
        <v>1066</v>
      </c>
      <c r="B5" s="9" t="s">
        <v>448</v>
      </c>
      <c r="C5" s="9" t="s">
        <v>376</v>
      </c>
      <c r="D5" s="9" t="s">
        <v>325</v>
      </c>
      <c r="E5" s="9" t="s">
        <v>447</v>
      </c>
      <c r="F5" s="9" t="s">
        <v>446</v>
      </c>
      <c r="G5" s="9" t="s">
        <v>445</v>
      </c>
      <c r="H5" s="9" t="s">
        <v>444</v>
      </c>
      <c r="I5" s="9" t="s">
        <v>382</v>
      </c>
      <c r="J5" s="9" t="s">
        <v>443</v>
      </c>
      <c r="K5" s="9" t="s">
        <v>393</v>
      </c>
      <c r="L5" s="9" t="s">
        <v>392</v>
      </c>
      <c r="M5" s="9"/>
      <c r="N5" s="9" t="s">
        <v>442</v>
      </c>
      <c r="O5" s="9"/>
      <c r="P5" s="9"/>
      <c r="Q5" s="9"/>
      <c r="R5" s="9" t="s">
        <v>387</v>
      </c>
      <c r="S5" s="9" t="s">
        <v>341</v>
      </c>
      <c r="T5" s="10" t="s">
        <v>477</v>
      </c>
      <c r="U5" s="9"/>
      <c r="V5" s="9"/>
      <c r="W5" s="9"/>
    </row>
    <row r="6" spans="1:23" ht="135" x14ac:dyDescent="0.25">
      <c r="A6" s="9">
        <v>1118</v>
      </c>
      <c r="B6" s="9" t="s">
        <v>431</v>
      </c>
      <c r="C6" s="9" t="s">
        <v>376</v>
      </c>
      <c r="D6" s="9" t="s">
        <v>325</v>
      </c>
      <c r="E6" s="9" t="s">
        <v>350</v>
      </c>
      <c r="F6" s="9" t="s">
        <v>396</v>
      </c>
      <c r="G6" s="9" t="s">
        <v>344</v>
      </c>
      <c r="H6" s="9" t="s">
        <v>441</v>
      </c>
      <c r="I6" s="9" t="s">
        <v>382</v>
      </c>
      <c r="J6" s="9" t="s">
        <v>440</v>
      </c>
      <c r="K6" s="9" t="s">
        <v>393</v>
      </c>
      <c r="L6" s="9" t="s">
        <v>392</v>
      </c>
      <c r="M6" s="9"/>
      <c r="N6" s="9"/>
      <c r="O6" s="9"/>
      <c r="P6" s="9"/>
      <c r="Q6" s="9"/>
      <c r="R6" s="9" t="s">
        <v>387</v>
      </c>
      <c r="S6" s="9" t="s">
        <v>388</v>
      </c>
      <c r="T6" s="10" t="s">
        <v>439</v>
      </c>
      <c r="U6" s="9"/>
      <c r="V6" s="9"/>
      <c r="W6" s="9"/>
    </row>
    <row r="7" spans="1:23" ht="255" x14ac:dyDescent="0.25">
      <c r="A7" s="9">
        <v>1122</v>
      </c>
      <c r="B7" s="9" t="s">
        <v>431</v>
      </c>
      <c r="C7" s="9" t="s">
        <v>376</v>
      </c>
      <c r="D7" s="9" t="s">
        <v>325</v>
      </c>
      <c r="E7" s="9" t="s">
        <v>348</v>
      </c>
      <c r="F7" s="9" t="s">
        <v>379</v>
      </c>
      <c r="G7" s="9" t="s">
        <v>379</v>
      </c>
      <c r="H7" s="9" t="s">
        <v>438</v>
      </c>
      <c r="I7" s="9" t="s">
        <v>382</v>
      </c>
      <c r="J7" s="9" t="s">
        <v>437</v>
      </c>
      <c r="K7" s="9" t="s">
        <v>393</v>
      </c>
      <c r="L7" s="9" t="s">
        <v>392</v>
      </c>
      <c r="M7" s="9"/>
      <c r="N7" s="9"/>
      <c r="O7" s="9"/>
      <c r="P7" s="9"/>
      <c r="Q7" s="9"/>
      <c r="R7" s="9" t="s">
        <v>387</v>
      </c>
      <c r="S7" s="9" t="s">
        <v>388</v>
      </c>
      <c r="T7" s="10" t="s">
        <v>436</v>
      </c>
      <c r="U7" s="9"/>
      <c r="V7" s="9"/>
      <c r="W7" s="9"/>
    </row>
    <row r="8" spans="1:23" ht="90" x14ac:dyDescent="0.25">
      <c r="A8" s="9">
        <v>1124</v>
      </c>
      <c r="B8" s="9" t="s">
        <v>431</v>
      </c>
      <c r="C8" s="9" t="s">
        <v>376</v>
      </c>
      <c r="D8" s="9" t="s">
        <v>325</v>
      </c>
      <c r="E8" s="9" t="s">
        <v>334</v>
      </c>
      <c r="F8" s="9" t="s">
        <v>379</v>
      </c>
      <c r="G8" s="9" t="s">
        <v>379</v>
      </c>
      <c r="H8" s="9" t="s">
        <v>435</v>
      </c>
      <c r="I8" s="9" t="s">
        <v>382</v>
      </c>
      <c r="J8" s="9" t="s">
        <v>482</v>
      </c>
      <c r="K8" s="9" t="s">
        <v>426</v>
      </c>
      <c r="L8" s="9" t="s">
        <v>392</v>
      </c>
      <c r="M8" s="9"/>
      <c r="N8" s="9"/>
      <c r="O8" s="9" t="s">
        <v>483</v>
      </c>
      <c r="P8" s="9"/>
      <c r="Q8" s="9"/>
      <c r="R8" s="9" t="s">
        <v>387</v>
      </c>
      <c r="S8" s="9" t="s">
        <v>484</v>
      </c>
      <c r="T8" s="10" t="s">
        <v>485</v>
      </c>
      <c r="U8" s="9"/>
      <c r="V8" s="9"/>
      <c r="W8" s="9"/>
    </row>
    <row r="9" spans="1:23" ht="60" x14ac:dyDescent="0.25">
      <c r="A9" s="9">
        <v>1127</v>
      </c>
      <c r="B9" s="9" t="s">
        <v>431</v>
      </c>
      <c r="C9" s="9" t="s">
        <v>376</v>
      </c>
      <c r="D9" s="9" t="s">
        <v>325</v>
      </c>
      <c r="E9" s="9" t="s">
        <v>347</v>
      </c>
      <c r="F9" s="9" t="s">
        <v>396</v>
      </c>
      <c r="G9" s="9" t="s">
        <v>430</v>
      </c>
      <c r="H9" s="9" t="s">
        <v>429</v>
      </c>
      <c r="I9" s="9" t="s">
        <v>382</v>
      </c>
      <c r="J9" s="9" t="s">
        <v>428</v>
      </c>
      <c r="K9" s="9" t="s">
        <v>393</v>
      </c>
      <c r="L9" s="9" t="s">
        <v>392</v>
      </c>
      <c r="M9" s="9"/>
      <c r="N9" s="9"/>
      <c r="O9" s="9"/>
      <c r="P9" s="9"/>
      <c r="Q9" s="9"/>
      <c r="R9" s="9" t="s">
        <v>387</v>
      </c>
      <c r="S9" s="9" t="s">
        <v>415</v>
      </c>
      <c r="T9" s="10" t="s">
        <v>427</v>
      </c>
      <c r="U9" s="9"/>
      <c r="V9" s="9"/>
      <c r="W9" s="9"/>
    </row>
    <row r="10" spans="1:23" ht="45" x14ac:dyDescent="0.25">
      <c r="A10" s="9">
        <v>1152</v>
      </c>
      <c r="B10" s="9" t="s">
        <v>409</v>
      </c>
      <c r="C10" s="9" t="s">
        <v>376</v>
      </c>
      <c r="D10" s="9" t="s">
        <v>325</v>
      </c>
      <c r="E10" s="9" t="s">
        <v>342</v>
      </c>
      <c r="F10" s="9" t="s">
        <v>338</v>
      </c>
      <c r="G10" s="9" t="s">
        <v>422</v>
      </c>
      <c r="H10" s="9" t="s">
        <v>421</v>
      </c>
      <c r="I10" s="9" t="s">
        <v>382</v>
      </c>
      <c r="J10" s="9" t="s">
        <v>420</v>
      </c>
      <c r="K10" s="9" t="s">
        <v>393</v>
      </c>
      <c r="L10" s="9" t="s">
        <v>392</v>
      </c>
      <c r="M10" s="9"/>
      <c r="N10" s="9"/>
      <c r="O10" s="9"/>
      <c r="P10" s="9"/>
      <c r="Q10" s="9"/>
      <c r="R10" s="9" t="s">
        <v>387</v>
      </c>
      <c r="S10" s="9" t="s">
        <v>343</v>
      </c>
      <c r="T10" s="10" t="s">
        <v>419</v>
      </c>
      <c r="U10" s="9"/>
      <c r="V10" s="9"/>
      <c r="W10" s="9"/>
    </row>
    <row r="11" spans="1:23" ht="105" x14ac:dyDescent="0.25">
      <c r="A11" s="9">
        <v>1170</v>
      </c>
      <c r="B11" s="9" t="s">
        <v>398</v>
      </c>
      <c r="C11" s="9" t="s">
        <v>376</v>
      </c>
      <c r="D11" s="9" t="s">
        <v>325</v>
      </c>
      <c r="E11" s="9" t="s">
        <v>407</v>
      </c>
      <c r="F11" s="9" t="s">
        <v>379</v>
      </c>
      <c r="G11" s="9" t="s">
        <v>379</v>
      </c>
      <c r="H11" s="9" t="s">
        <v>413</v>
      </c>
      <c r="I11" s="9" t="s">
        <v>382</v>
      </c>
      <c r="J11" s="9" t="s">
        <v>412</v>
      </c>
      <c r="K11" s="9" t="s">
        <v>393</v>
      </c>
      <c r="L11" s="9" t="s">
        <v>392</v>
      </c>
      <c r="M11" s="9"/>
      <c r="N11" s="9"/>
      <c r="O11" s="9"/>
      <c r="P11" s="9"/>
      <c r="Q11" s="9"/>
      <c r="R11" s="9" t="s">
        <v>387</v>
      </c>
      <c r="S11" s="9" t="s">
        <v>411</v>
      </c>
      <c r="T11" s="10" t="s">
        <v>410</v>
      </c>
      <c r="U11" s="9"/>
      <c r="V11" s="9"/>
      <c r="W11" s="9"/>
    </row>
    <row r="12" spans="1:23" ht="345" x14ac:dyDescent="0.25">
      <c r="A12" s="9">
        <v>1177</v>
      </c>
      <c r="B12" s="9" t="s">
        <v>409</v>
      </c>
      <c r="C12" s="9" t="s">
        <v>376</v>
      </c>
      <c r="D12" s="9" t="s">
        <v>408</v>
      </c>
      <c r="E12" s="9" t="s">
        <v>407</v>
      </c>
      <c r="F12" s="9" t="s">
        <v>406</v>
      </c>
      <c r="G12" s="9" t="s">
        <v>405</v>
      </c>
      <c r="H12" s="9" t="s">
        <v>404</v>
      </c>
      <c r="I12" s="9" t="s">
        <v>382</v>
      </c>
      <c r="J12" s="9" t="s">
        <v>403</v>
      </c>
      <c r="K12" s="9" t="s">
        <v>393</v>
      </c>
      <c r="L12" s="9" t="s">
        <v>392</v>
      </c>
      <c r="M12" s="9">
        <v>1</v>
      </c>
      <c r="N12" s="9"/>
      <c r="O12" s="9" t="s">
        <v>402</v>
      </c>
      <c r="P12" s="9"/>
      <c r="Q12" s="9"/>
      <c r="R12" s="9" t="s">
        <v>401</v>
      </c>
      <c r="S12" s="9" t="s">
        <v>400</v>
      </c>
      <c r="T12" s="10" t="s">
        <v>399</v>
      </c>
      <c r="U12" s="9"/>
      <c r="V12" s="9"/>
      <c r="W12" s="9"/>
    </row>
    <row r="13" spans="1:23" ht="30" x14ac:dyDescent="0.25">
      <c r="A13" s="9">
        <v>1186</v>
      </c>
      <c r="B13" s="9" t="s">
        <v>398</v>
      </c>
      <c r="C13" s="9" t="s">
        <v>376</v>
      </c>
      <c r="D13" s="9" t="s">
        <v>397</v>
      </c>
      <c r="E13" s="9" t="s">
        <v>353</v>
      </c>
      <c r="F13" s="9" t="s">
        <v>396</v>
      </c>
      <c r="G13" s="9" t="s">
        <v>336</v>
      </c>
      <c r="H13" s="9" t="s">
        <v>395</v>
      </c>
      <c r="I13" s="9" t="s">
        <v>382</v>
      </c>
      <c r="J13" s="9" t="s">
        <v>394</v>
      </c>
      <c r="K13" s="9" t="s">
        <v>393</v>
      </c>
      <c r="L13" s="9" t="s">
        <v>392</v>
      </c>
      <c r="M13" s="9"/>
      <c r="N13" s="9"/>
      <c r="O13" s="9"/>
      <c r="P13" s="9"/>
      <c r="Q13" s="9"/>
      <c r="R13" s="9" t="s">
        <v>387</v>
      </c>
      <c r="S13" s="9" t="s">
        <v>343</v>
      </c>
      <c r="T13" s="10" t="s">
        <v>391</v>
      </c>
      <c r="U13" s="9"/>
      <c r="V13" s="9"/>
      <c r="W13" s="9"/>
    </row>
    <row r="14" spans="1:23" ht="30" x14ac:dyDescent="0.25">
      <c r="A14" s="9">
        <v>1191</v>
      </c>
      <c r="B14" s="9" t="s">
        <v>398</v>
      </c>
      <c r="C14" s="9" t="s">
        <v>376</v>
      </c>
      <c r="D14" s="9" t="s">
        <v>325</v>
      </c>
      <c r="E14" s="9" t="s">
        <v>466</v>
      </c>
      <c r="F14" s="9" t="s">
        <v>467</v>
      </c>
      <c r="G14" s="9" t="s">
        <v>468</v>
      </c>
      <c r="H14" s="9" t="s">
        <v>469</v>
      </c>
      <c r="I14" s="9" t="s">
        <v>382</v>
      </c>
      <c r="J14" s="9" t="s">
        <v>470</v>
      </c>
      <c r="K14" s="9" t="s">
        <v>393</v>
      </c>
      <c r="L14" s="9" t="s">
        <v>392</v>
      </c>
      <c r="M14" s="9"/>
      <c r="N14" s="9"/>
      <c r="O14" s="9"/>
      <c r="P14" s="9"/>
      <c r="Q14" s="9"/>
      <c r="R14" s="9" t="s">
        <v>387</v>
      </c>
      <c r="S14" s="9" t="s">
        <v>388</v>
      </c>
      <c r="T14" s="10" t="s">
        <v>471</v>
      </c>
      <c r="U14" s="9"/>
      <c r="V14" s="9"/>
      <c r="W14" s="9"/>
    </row>
    <row r="15" spans="1:23" ht="60" x14ac:dyDescent="0.25">
      <c r="A15" s="9">
        <v>1197</v>
      </c>
      <c r="B15" s="9" t="s">
        <v>398</v>
      </c>
      <c r="C15" s="9" t="s">
        <v>376</v>
      </c>
      <c r="D15" s="9" t="s">
        <v>325</v>
      </c>
      <c r="E15" s="9" t="s">
        <v>353</v>
      </c>
      <c r="F15" s="9" t="s">
        <v>424</v>
      </c>
      <c r="G15" s="9" t="s">
        <v>472</v>
      </c>
      <c r="H15" s="9" t="s">
        <v>473</v>
      </c>
      <c r="I15" s="9" t="s">
        <v>382</v>
      </c>
      <c r="J15" s="9" t="s">
        <v>474</v>
      </c>
      <c r="K15" s="9" t="s">
        <v>393</v>
      </c>
      <c r="L15" s="9" t="s">
        <v>392</v>
      </c>
      <c r="M15" s="9"/>
      <c r="N15" s="9"/>
      <c r="O15" s="9"/>
      <c r="P15" s="9"/>
      <c r="Q15" s="9"/>
      <c r="R15" s="9" t="s">
        <v>387</v>
      </c>
      <c r="S15" s="9" t="s">
        <v>415</v>
      </c>
      <c r="T15" s="10" t="s">
        <v>475</v>
      </c>
      <c r="U15" s="9"/>
      <c r="V15" s="9"/>
      <c r="W15" s="9"/>
    </row>
    <row r="16" spans="1:23" ht="60" x14ac:dyDescent="0.25">
      <c r="A16" s="9">
        <v>1197</v>
      </c>
      <c r="B16" s="9" t="s">
        <v>398</v>
      </c>
      <c r="C16" s="9" t="s">
        <v>376</v>
      </c>
      <c r="D16" s="9" t="s">
        <v>325</v>
      </c>
      <c r="E16" s="9" t="s">
        <v>353</v>
      </c>
      <c r="F16" s="9" t="s">
        <v>424</v>
      </c>
      <c r="G16" s="9" t="s">
        <v>472</v>
      </c>
      <c r="H16" s="9" t="s">
        <v>473</v>
      </c>
      <c r="I16" s="9" t="s">
        <v>382</v>
      </c>
      <c r="J16" s="9" t="s">
        <v>474</v>
      </c>
      <c r="K16" s="9" t="s">
        <v>393</v>
      </c>
      <c r="L16" s="9" t="s">
        <v>392</v>
      </c>
      <c r="M16" s="9"/>
      <c r="N16" s="9"/>
      <c r="O16" s="9"/>
      <c r="P16" s="9"/>
      <c r="Q16" s="9"/>
      <c r="R16" s="9" t="s">
        <v>387</v>
      </c>
      <c r="S16" s="9" t="s">
        <v>415</v>
      </c>
      <c r="T16" s="10" t="s">
        <v>475</v>
      </c>
      <c r="U16" s="9"/>
      <c r="V16" s="9"/>
      <c r="W16" s="9"/>
    </row>
    <row r="17" spans="1:23" ht="60" x14ac:dyDescent="0.25">
      <c r="A17" s="9">
        <v>1204</v>
      </c>
      <c r="B17" s="9" t="s">
        <v>486</v>
      </c>
      <c r="C17" s="9" t="s">
        <v>376</v>
      </c>
      <c r="D17" s="9" t="s">
        <v>325</v>
      </c>
      <c r="E17" s="9" t="s">
        <v>353</v>
      </c>
      <c r="F17" s="9" t="s">
        <v>396</v>
      </c>
      <c r="G17" s="9" t="s">
        <v>487</v>
      </c>
      <c r="H17" s="9" t="s">
        <v>488</v>
      </c>
      <c r="I17" s="9" t="s">
        <v>382</v>
      </c>
      <c r="J17" s="9" t="s">
        <v>489</v>
      </c>
      <c r="K17" s="9" t="s">
        <v>393</v>
      </c>
      <c r="L17" s="9" t="s">
        <v>392</v>
      </c>
      <c r="M17" s="9"/>
      <c r="N17" s="9"/>
      <c r="O17" s="9"/>
      <c r="P17" s="9"/>
      <c r="Q17" s="9"/>
      <c r="R17" s="9" t="s">
        <v>387</v>
      </c>
      <c r="S17" s="9" t="s">
        <v>388</v>
      </c>
      <c r="T17" s="10" t="s">
        <v>490</v>
      </c>
      <c r="U17" s="9"/>
      <c r="V17" s="9"/>
      <c r="W17" s="9"/>
    </row>
    <row r="18" spans="1:23" ht="45" x14ac:dyDescent="0.25">
      <c r="A18" s="9">
        <v>1205</v>
      </c>
      <c r="B18" s="9" t="s">
        <v>486</v>
      </c>
      <c r="C18" s="9" t="s">
        <v>376</v>
      </c>
      <c r="D18" s="9" t="s">
        <v>397</v>
      </c>
      <c r="E18" s="9" t="s">
        <v>353</v>
      </c>
      <c r="F18" s="9" t="s">
        <v>396</v>
      </c>
      <c r="G18" s="9" t="s">
        <v>491</v>
      </c>
      <c r="H18" s="9" t="s">
        <v>492</v>
      </c>
      <c r="I18" s="9" t="s">
        <v>382</v>
      </c>
      <c r="J18" s="9" t="s">
        <v>493</v>
      </c>
      <c r="K18" s="9" t="s">
        <v>393</v>
      </c>
      <c r="L18" s="9" t="s">
        <v>392</v>
      </c>
      <c r="M18" s="9"/>
      <c r="N18" s="9"/>
      <c r="O18" s="9"/>
      <c r="P18" s="9"/>
      <c r="Q18" s="9"/>
      <c r="R18" s="9" t="s">
        <v>387</v>
      </c>
      <c r="S18" s="9" t="s">
        <v>425</v>
      </c>
      <c r="T18" s="10" t="s">
        <v>494</v>
      </c>
      <c r="U18" s="9"/>
      <c r="V18" s="9"/>
      <c r="W18" s="9"/>
    </row>
  </sheetData>
  <sortState xmlns:xlrd2="http://schemas.microsoft.com/office/spreadsheetml/2017/richdata2" ref="A2:W18">
    <sortCondition ref="A2:A18"/>
  </sortState>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61209-AC23-4309-B9FB-89CA9968B040}">
  <dimension ref="B2:DP17038"/>
  <sheetViews>
    <sheetView tabSelected="1" topLeftCell="A16974" zoomScale="85" zoomScaleNormal="85" workbookViewId="0">
      <selection activeCell="AO16995" sqref="AO16995"/>
    </sheetView>
  </sheetViews>
  <sheetFormatPr defaultColWidth="2.85546875" defaultRowHeight="15" x14ac:dyDescent="0.25"/>
  <cols>
    <col min="1" max="4" width="2.85546875" style="4"/>
    <col min="5" max="6" width="2.85546875" style="4" customWidth="1"/>
    <col min="7" max="29" width="2.85546875" style="4"/>
    <col min="30" max="30" width="2.85546875" style="4" customWidth="1"/>
    <col min="31" max="39" width="2.85546875" style="4"/>
    <col min="40" max="40" width="2.85546875" style="4" customWidth="1"/>
    <col min="41" max="44" width="2.85546875" style="4"/>
    <col min="45" max="45" width="2.85546875" style="4" customWidth="1"/>
    <col min="46" max="52" width="2.85546875" style="4"/>
    <col min="53" max="53" width="2.85546875" style="4" customWidth="1"/>
    <col min="54" max="54" width="2.85546875" style="4"/>
    <col min="55" max="55" width="2.85546875" style="4" customWidth="1"/>
    <col min="56" max="65" width="2.85546875" style="4"/>
    <col min="66" max="66" width="2.85546875" style="4" customWidth="1"/>
    <col min="67" max="16384" width="2.85546875" style="4"/>
  </cols>
  <sheetData>
    <row r="2" spans="3:5" x14ac:dyDescent="0.25">
      <c r="C2" s="1" t="s">
        <v>51</v>
      </c>
    </row>
    <row r="4" spans="3:5" x14ac:dyDescent="0.25">
      <c r="C4" s="13">
        <v>0</v>
      </c>
      <c r="E4" s="4" t="s">
        <v>52</v>
      </c>
    </row>
    <row r="6" spans="3:5" x14ac:dyDescent="0.25">
      <c r="E6" s="30" t="s">
        <v>53</v>
      </c>
    </row>
    <row r="39" spans="3:15" x14ac:dyDescent="0.25">
      <c r="E39" s="30" t="s">
        <v>54</v>
      </c>
    </row>
    <row r="41" spans="3:15" x14ac:dyDescent="0.25">
      <c r="E41" s="30" t="s">
        <v>1306</v>
      </c>
      <c r="G41" s="1" t="s">
        <v>1307</v>
      </c>
      <c r="O41" s="4" t="s">
        <v>1308</v>
      </c>
    </row>
    <row r="45" spans="3:15" x14ac:dyDescent="0.25">
      <c r="C45" s="1" t="s">
        <v>0</v>
      </c>
    </row>
    <row r="47" spans="3:15" x14ac:dyDescent="0.25">
      <c r="C47" s="13">
        <v>0</v>
      </c>
      <c r="E47" s="4" t="s">
        <v>1</v>
      </c>
    </row>
    <row r="48" spans="3:15" x14ac:dyDescent="0.25">
      <c r="F48" s="4" t="s">
        <v>2</v>
      </c>
    </row>
    <row r="49" spans="3:6" x14ac:dyDescent="0.25">
      <c r="F49" s="4" t="s">
        <v>3</v>
      </c>
    </row>
    <row r="50" spans="3:6" x14ac:dyDescent="0.25">
      <c r="F50" s="4" t="s">
        <v>4</v>
      </c>
    </row>
    <row r="51" spans="3:6" x14ac:dyDescent="0.25">
      <c r="F51" s="4" t="s">
        <v>5</v>
      </c>
    </row>
    <row r="52" spans="3:6" x14ac:dyDescent="0.25">
      <c r="F52" s="4" t="s">
        <v>6</v>
      </c>
    </row>
    <row r="53" spans="3:6" x14ac:dyDescent="0.25">
      <c r="F53" s="4" t="s">
        <v>7</v>
      </c>
    </row>
    <row r="63" spans="3:6" x14ac:dyDescent="0.25">
      <c r="C63" s="1" t="s">
        <v>8</v>
      </c>
    </row>
    <row r="65" spans="3:5" x14ac:dyDescent="0.25">
      <c r="C65" s="13">
        <v>0</v>
      </c>
      <c r="E65" s="4" t="s">
        <v>42</v>
      </c>
    </row>
    <row r="66" spans="3:5" x14ac:dyDescent="0.25">
      <c r="E66" s="30" t="s">
        <v>9</v>
      </c>
    </row>
    <row r="78" spans="3:5" x14ac:dyDescent="0.25">
      <c r="E78" s="31" t="s">
        <v>37</v>
      </c>
    </row>
    <row r="79" spans="3:5" x14ac:dyDescent="0.25">
      <c r="E79" s="32" t="s">
        <v>39</v>
      </c>
    </row>
    <row r="82" spans="3:5" x14ac:dyDescent="0.25">
      <c r="C82" s="13">
        <v>0</v>
      </c>
      <c r="E82" s="4" t="s">
        <v>10</v>
      </c>
    </row>
    <row r="83" spans="3:5" x14ac:dyDescent="0.25">
      <c r="E83" s="30" t="s">
        <v>11</v>
      </c>
    </row>
    <row r="108" spans="5:5" x14ac:dyDescent="0.25">
      <c r="E108" s="4" t="s">
        <v>55</v>
      </c>
    </row>
    <row r="142" spans="3:5" x14ac:dyDescent="0.25">
      <c r="C142" s="1" t="s">
        <v>0</v>
      </c>
    </row>
    <row r="144" spans="3:5" x14ac:dyDescent="0.25">
      <c r="C144" s="13">
        <v>0</v>
      </c>
      <c r="E144" s="4" t="s">
        <v>12</v>
      </c>
    </row>
    <row r="156" spans="5:5" x14ac:dyDescent="0.25">
      <c r="E156" s="33" t="s">
        <v>776</v>
      </c>
    </row>
    <row r="163" spans="5:21" x14ac:dyDescent="0.25">
      <c r="U163" s="31" t="s">
        <v>37</v>
      </c>
    </row>
    <row r="164" spans="5:21" x14ac:dyDescent="0.25">
      <c r="U164" s="32" t="s">
        <v>39</v>
      </c>
    </row>
    <row r="176" spans="5:21" x14ac:dyDescent="0.25">
      <c r="E176" s="4" t="s">
        <v>40</v>
      </c>
    </row>
    <row r="197" spans="3:5" x14ac:dyDescent="0.25">
      <c r="C197" s="13">
        <v>0</v>
      </c>
      <c r="E197" s="4" t="s">
        <v>13</v>
      </c>
    </row>
    <row r="199" spans="3:5" x14ac:dyDescent="0.25">
      <c r="E199" s="1" t="s">
        <v>14</v>
      </c>
    </row>
    <row r="216" spans="3:33" x14ac:dyDescent="0.25">
      <c r="E216" s="1" t="s">
        <v>15</v>
      </c>
      <c r="L216" s="1" t="s">
        <v>21</v>
      </c>
      <c r="S216" s="1" t="s">
        <v>27</v>
      </c>
      <c r="T216" s="1"/>
      <c r="U216" s="1"/>
      <c r="V216" s="1"/>
      <c r="W216" s="1"/>
      <c r="X216" s="1"/>
      <c r="Y216" s="1"/>
      <c r="Z216" s="1"/>
      <c r="AG216" s="1" t="s">
        <v>33</v>
      </c>
    </row>
    <row r="217" spans="3:33" x14ac:dyDescent="0.25">
      <c r="E217" s="4" t="s">
        <v>16</v>
      </c>
      <c r="L217" s="4" t="s">
        <v>22</v>
      </c>
      <c r="S217" s="4" t="s">
        <v>28</v>
      </c>
      <c r="AG217" s="4" t="s">
        <v>34</v>
      </c>
    </row>
    <row r="218" spans="3:33" x14ac:dyDescent="0.25">
      <c r="E218" s="4" t="s">
        <v>17</v>
      </c>
      <c r="L218" s="4" t="s">
        <v>23</v>
      </c>
      <c r="S218" s="4" t="s">
        <v>29</v>
      </c>
      <c r="AG218" s="4" t="s">
        <v>35</v>
      </c>
    </row>
    <row r="219" spans="3:33" x14ac:dyDescent="0.25">
      <c r="E219" s="4" t="s">
        <v>18</v>
      </c>
      <c r="L219" s="4" t="s">
        <v>24</v>
      </c>
      <c r="S219" s="4" t="s">
        <v>30</v>
      </c>
      <c r="AG219" s="4" t="s">
        <v>34</v>
      </c>
    </row>
    <row r="220" spans="3:33" x14ac:dyDescent="0.25">
      <c r="E220" s="4" t="s">
        <v>19</v>
      </c>
      <c r="L220" s="4" t="s">
        <v>25</v>
      </c>
      <c r="S220" s="4" t="s">
        <v>31</v>
      </c>
      <c r="AG220" s="4" t="s">
        <v>36</v>
      </c>
    </row>
    <row r="221" spans="3:33" x14ac:dyDescent="0.25">
      <c r="E221" s="4" t="s">
        <v>20</v>
      </c>
      <c r="L221" s="4" t="s">
        <v>26</v>
      </c>
      <c r="S221" s="4" t="s">
        <v>32</v>
      </c>
      <c r="AG221" s="4" t="s">
        <v>34</v>
      </c>
    </row>
    <row r="223" spans="3:33" x14ac:dyDescent="0.25">
      <c r="C223" s="1" t="s">
        <v>41</v>
      </c>
    </row>
    <row r="225" spans="3:18" x14ac:dyDescent="0.25">
      <c r="C225" s="13">
        <v>0</v>
      </c>
      <c r="E225" s="4" t="s">
        <v>43</v>
      </c>
    </row>
    <row r="226" spans="3:18" x14ac:dyDescent="0.25">
      <c r="E226" s="30" t="s">
        <v>44</v>
      </c>
    </row>
    <row r="239" spans="3:18" x14ac:dyDescent="0.25">
      <c r="R239" s="4" t="s">
        <v>45</v>
      </c>
    </row>
    <row r="240" spans="3:18" x14ac:dyDescent="0.25">
      <c r="R240" s="31" t="s">
        <v>46</v>
      </c>
    </row>
    <row r="241" spans="18:18" x14ac:dyDescent="0.25">
      <c r="R241" s="4" t="s">
        <v>38</v>
      </c>
    </row>
    <row r="242" spans="18:18" x14ac:dyDescent="0.25">
      <c r="R242" s="32" t="s">
        <v>47</v>
      </c>
    </row>
    <row r="325" spans="3:5" x14ac:dyDescent="0.25">
      <c r="C325" s="13">
        <v>0</v>
      </c>
      <c r="E325" s="4" t="s">
        <v>48</v>
      </c>
    </row>
    <row r="345" spans="3:5" x14ac:dyDescent="0.25">
      <c r="C345" s="13">
        <v>0</v>
      </c>
      <c r="E345" s="4" t="s">
        <v>49</v>
      </c>
    </row>
    <row r="376" spans="5:5" x14ac:dyDescent="0.25">
      <c r="E376" s="30" t="s">
        <v>50</v>
      </c>
    </row>
    <row r="410" spans="3:5" x14ac:dyDescent="0.25">
      <c r="C410" s="13">
        <v>0</v>
      </c>
      <c r="E410" s="4" t="s">
        <v>58</v>
      </c>
    </row>
    <row r="420" spans="3:42" x14ac:dyDescent="0.25">
      <c r="AP420" s="31" t="s">
        <v>56</v>
      </c>
    </row>
    <row r="421" spans="3:42" x14ac:dyDescent="0.25">
      <c r="AP421" s="31" t="s">
        <v>57</v>
      </c>
    </row>
    <row r="432" spans="3:42" x14ac:dyDescent="0.25">
      <c r="C432" s="13">
        <v>0</v>
      </c>
      <c r="E432" s="4" t="s">
        <v>66</v>
      </c>
    </row>
    <row r="442" spans="3:5" x14ac:dyDescent="0.25">
      <c r="E442" s="30" t="s">
        <v>9</v>
      </c>
    </row>
    <row r="445" spans="3:5" x14ac:dyDescent="0.25">
      <c r="C445" s="1" t="s">
        <v>62</v>
      </c>
    </row>
    <row r="447" spans="3:5" x14ac:dyDescent="0.25">
      <c r="C447" s="13">
        <v>0</v>
      </c>
      <c r="E447" s="4" t="s">
        <v>61</v>
      </c>
    </row>
    <row r="463" spans="5:5" x14ac:dyDescent="0.25">
      <c r="E463" s="4" t="s">
        <v>63</v>
      </c>
    </row>
    <row r="466" spans="3:5" x14ac:dyDescent="0.25">
      <c r="C466" s="1" t="s">
        <v>0</v>
      </c>
    </row>
    <row r="468" spans="3:5" x14ac:dyDescent="0.25">
      <c r="C468" s="13">
        <v>0</v>
      </c>
      <c r="E468" s="4" t="s">
        <v>61</v>
      </c>
    </row>
    <row r="484" spans="3:5" x14ac:dyDescent="0.25">
      <c r="E484" s="4" t="s">
        <v>63</v>
      </c>
    </row>
    <row r="487" spans="3:5" x14ac:dyDescent="0.25">
      <c r="C487" s="1" t="s">
        <v>41</v>
      </c>
    </row>
    <row r="489" spans="3:5" x14ac:dyDescent="0.25">
      <c r="C489" s="13">
        <v>0</v>
      </c>
      <c r="E489" s="4" t="s">
        <v>59</v>
      </c>
    </row>
    <row r="506" spans="3:5" x14ac:dyDescent="0.25">
      <c r="E506" s="4" t="s">
        <v>60</v>
      </c>
    </row>
    <row r="508" spans="3:5" x14ac:dyDescent="0.25">
      <c r="C508" s="1" t="s">
        <v>64</v>
      </c>
    </row>
    <row r="510" spans="3:5" x14ac:dyDescent="0.25">
      <c r="C510" s="13">
        <v>0</v>
      </c>
      <c r="E510" s="4" t="s">
        <v>65</v>
      </c>
    </row>
    <row r="539" spans="3:5" x14ac:dyDescent="0.25">
      <c r="C539" s="1" t="s">
        <v>67</v>
      </c>
    </row>
    <row r="541" spans="3:5" x14ac:dyDescent="0.25">
      <c r="C541" s="13">
        <v>0</v>
      </c>
      <c r="E541" s="4" t="s">
        <v>68</v>
      </c>
    </row>
    <row r="601" spans="3:5" x14ac:dyDescent="0.25">
      <c r="C601" s="1" t="s">
        <v>70</v>
      </c>
    </row>
    <row r="603" spans="3:5" x14ac:dyDescent="0.25">
      <c r="C603" s="13">
        <v>0</v>
      </c>
      <c r="E603" s="4" t="s">
        <v>69</v>
      </c>
    </row>
    <row r="629" spans="3:5" x14ac:dyDescent="0.25">
      <c r="E629" s="30" t="s">
        <v>44</v>
      </c>
    </row>
    <row r="632" spans="3:5" x14ac:dyDescent="0.25">
      <c r="C632" s="1" t="s">
        <v>72</v>
      </c>
    </row>
    <row r="634" spans="3:5" x14ac:dyDescent="0.25">
      <c r="C634" s="13">
        <v>0</v>
      </c>
      <c r="E634" s="4" t="s">
        <v>71</v>
      </c>
    </row>
    <row r="646" spans="3:5" x14ac:dyDescent="0.25">
      <c r="E646" s="30" t="s">
        <v>44</v>
      </c>
    </row>
    <row r="647" spans="3:5" x14ac:dyDescent="0.25">
      <c r="E647" s="4" t="s">
        <v>38</v>
      </c>
    </row>
    <row r="648" spans="3:5" x14ac:dyDescent="0.25">
      <c r="E648" s="32" t="s">
        <v>73</v>
      </c>
    </row>
    <row r="651" spans="3:5" x14ac:dyDescent="0.25">
      <c r="C651" s="1" t="s">
        <v>74</v>
      </c>
    </row>
    <row r="653" spans="3:5" x14ac:dyDescent="0.25">
      <c r="C653" s="13">
        <v>0</v>
      </c>
      <c r="E653" s="4" t="s">
        <v>75</v>
      </c>
    </row>
    <row r="703" spans="3:3" x14ac:dyDescent="0.25">
      <c r="C703" s="1" t="s">
        <v>76</v>
      </c>
    </row>
    <row r="705" spans="3:5" x14ac:dyDescent="0.25">
      <c r="C705" s="13">
        <v>0</v>
      </c>
      <c r="E705" s="4" t="s">
        <v>69</v>
      </c>
    </row>
    <row r="731" spans="3:5" x14ac:dyDescent="0.25">
      <c r="E731" s="30" t="s">
        <v>44</v>
      </c>
    </row>
    <row r="734" spans="3:5" x14ac:dyDescent="0.25">
      <c r="C734" s="1" t="s">
        <v>76</v>
      </c>
    </row>
    <row r="736" spans="3:5" x14ac:dyDescent="0.25">
      <c r="C736" s="13">
        <v>0</v>
      </c>
      <c r="E736" s="4" t="s">
        <v>77</v>
      </c>
    </row>
    <row r="762" spans="3:52" x14ac:dyDescent="0.25">
      <c r="C762" s="1" t="s">
        <v>8</v>
      </c>
    </row>
    <row r="764" spans="3:52" x14ac:dyDescent="0.25">
      <c r="C764" s="13">
        <v>0</v>
      </c>
      <c r="E764" s="4" t="s">
        <v>95</v>
      </c>
    </row>
    <row r="766" spans="3:52" x14ac:dyDescent="0.25">
      <c r="AZ766" s="4" t="s">
        <v>97</v>
      </c>
    </row>
    <row r="767" spans="3:52" x14ac:dyDescent="0.25">
      <c r="AZ767" s="1" t="s">
        <v>98</v>
      </c>
    </row>
    <row r="768" spans="3:52" x14ac:dyDescent="0.25">
      <c r="AZ768" s="1" t="s">
        <v>99</v>
      </c>
    </row>
    <row r="769" spans="5:52" x14ac:dyDescent="0.25">
      <c r="AZ769" s="1" t="s">
        <v>100</v>
      </c>
    </row>
    <row r="770" spans="5:52" x14ac:dyDescent="0.25">
      <c r="AZ770" s="1" t="s">
        <v>101</v>
      </c>
    </row>
    <row r="771" spans="5:52" x14ac:dyDescent="0.25">
      <c r="AZ771" s="1" t="s">
        <v>102</v>
      </c>
    </row>
    <row r="772" spans="5:52" x14ac:dyDescent="0.25">
      <c r="AZ772" s="1" t="s">
        <v>103</v>
      </c>
    </row>
    <row r="773" spans="5:52" x14ac:dyDescent="0.25">
      <c r="AZ773" s="1" t="s">
        <v>104</v>
      </c>
    </row>
    <row r="774" spans="5:52" x14ac:dyDescent="0.25">
      <c r="AZ774" s="1" t="s">
        <v>105</v>
      </c>
    </row>
    <row r="775" spans="5:52" x14ac:dyDescent="0.25">
      <c r="AZ775" s="1" t="s">
        <v>106</v>
      </c>
    </row>
    <row r="776" spans="5:52" x14ac:dyDescent="0.25">
      <c r="AZ776" s="1" t="s">
        <v>107</v>
      </c>
    </row>
    <row r="777" spans="5:52" x14ac:dyDescent="0.25">
      <c r="E777" s="4" t="s">
        <v>96</v>
      </c>
      <c r="AZ777" s="1" t="s">
        <v>108</v>
      </c>
    </row>
    <row r="778" spans="5:52" x14ac:dyDescent="0.25">
      <c r="AZ778" s="1" t="s">
        <v>109</v>
      </c>
    </row>
    <row r="779" spans="5:52" x14ac:dyDescent="0.25">
      <c r="AO779" s="4" t="s">
        <v>78</v>
      </c>
      <c r="AZ779" s="1" t="s">
        <v>110</v>
      </c>
    </row>
    <row r="780" spans="5:52" x14ac:dyDescent="0.25">
      <c r="AO780" s="1" t="s">
        <v>79</v>
      </c>
      <c r="AZ780" s="1" t="s">
        <v>111</v>
      </c>
    </row>
    <row r="781" spans="5:52" x14ac:dyDescent="0.25">
      <c r="AO781" s="1" t="s">
        <v>80</v>
      </c>
    </row>
    <row r="782" spans="5:52" x14ac:dyDescent="0.25">
      <c r="AO782" s="1" t="s">
        <v>81</v>
      </c>
    </row>
    <row r="783" spans="5:52" x14ac:dyDescent="0.25">
      <c r="AO783" s="1" t="s">
        <v>82</v>
      </c>
    </row>
    <row r="784" spans="5:52" x14ac:dyDescent="0.25">
      <c r="AO784" s="1" t="s">
        <v>83</v>
      </c>
    </row>
    <row r="785" spans="41:41" x14ac:dyDescent="0.25">
      <c r="AO785" s="1" t="s">
        <v>84</v>
      </c>
    </row>
    <row r="786" spans="41:41" x14ac:dyDescent="0.25">
      <c r="AO786" s="1" t="s">
        <v>85</v>
      </c>
    </row>
    <row r="787" spans="41:41" x14ac:dyDescent="0.25">
      <c r="AO787" s="1" t="s">
        <v>86</v>
      </c>
    </row>
    <row r="788" spans="41:41" x14ac:dyDescent="0.25">
      <c r="AO788" s="1" t="s">
        <v>87</v>
      </c>
    </row>
    <row r="789" spans="41:41" x14ac:dyDescent="0.25">
      <c r="AO789" s="1" t="s">
        <v>88</v>
      </c>
    </row>
    <row r="790" spans="41:41" x14ac:dyDescent="0.25">
      <c r="AO790" s="1" t="s">
        <v>89</v>
      </c>
    </row>
    <row r="791" spans="41:41" x14ac:dyDescent="0.25">
      <c r="AO791" s="1" t="s">
        <v>90</v>
      </c>
    </row>
    <row r="792" spans="41:41" x14ac:dyDescent="0.25">
      <c r="AO792" s="1" t="s">
        <v>91</v>
      </c>
    </row>
    <row r="805" spans="3:5" x14ac:dyDescent="0.25">
      <c r="C805" s="1" t="s">
        <v>8</v>
      </c>
    </row>
    <row r="807" spans="3:5" x14ac:dyDescent="0.25">
      <c r="C807" s="13">
        <v>0</v>
      </c>
      <c r="E807" s="4" t="s">
        <v>92</v>
      </c>
    </row>
    <row r="824" spans="3:5" x14ac:dyDescent="0.25">
      <c r="E824" s="30" t="s">
        <v>93</v>
      </c>
    </row>
    <row r="828" spans="3:5" x14ac:dyDescent="0.25">
      <c r="C828" s="1" t="s">
        <v>8</v>
      </c>
    </row>
    <row r="830" spans="3:5" x14ac:dyDescent="0.25">
      <c r="C830" s="13">
        <v>0</v>
      </c>
      <c r="E830" s="4" t="s">
        <v>94</v>
      </c>
    </row>
    <row r="899" spans="3:5" x14ac:dyDescent="0.25">
      <c r="C899" s="1" t="s">
        <v>8</v>
      </c>
    </row>
    <row r="901" spans="3:5" x14ac:dyDescent="0.25">
      <c r="C901" s="13">
        <v>0</v>
      </c>
      <c r="E901" s="4" t="s">
        <v>112</v>
      </c>
    </row>
    <row r="916" spans="3:5" x14ac:dyDescent="0.25">
      <c r="E916" s="30" t="s">
        <v>114</v>
      </c>
    </row>
    <row r="917" spans="3:5" x14ac:dyDescent="0.25">
      <c r="E917" s="4" t="s">
        <v>115</v>
      </c>
    </row>
    <row r="918" spans="3:5" x14ac:dyDescent="0.25">
      <c r="E918" s="30" t="s">
        <v>113</v>
      </c>
    </row>
    <row r="921" spans="3:5" x14ac:dyDescent="0.25">
      <c r="C921" s="1" t="s">
        <v>70</v>
      </c>
    </row>
    <row r="923" spans="3:5" x14ac:dyDescent="0.25">
      <c r="C923" s="13">
        <v>0</v>
      </c>
      <c r="E923" s="4" t="s">
        <v>116</v>
      </c>
    </row>
    <row r="934" spans="3:5" x14ac:dyDescent="0.25">
      <c r="E934" s="30" t="s">
        <v>9</v>
      </c>
    </row>
    <row r="937" spans="3:5" x14ac:dyDescent="0.25">
      <c r="C937" s="1" t="s">
        <v>117</v>
      </c>
    </row>
    <row r="939" spans="3:5" x14ac:dyDescent="0.25">
      <c r="C939" s="13">
        <v>0</v>
      </c>
      <c r="E939" s="4" t="s">
        <v>118</v>
      </c>
    </row>
    <row r="967" spans="5:75" x14ac:dyDescent="0.25">
      <c r="E967" s="4" t="s">
        <v>119</v>
      </c>
    </row>
    <row r="968" spans="5:75" x14ac:dyDescent="0.25">
      <c r="E968" s="4" t="s">
        <v>120</v>
      </c>
    </row>
    <row r="970" spans="5:75" x14ac:dyDescent="0.25">
      <c r="E970" s="4" t="s">
        <v>119</v>
      </c>
    </row>
    <row r="972" spans="5:75" x14ac:dyDescent="0.25">
      <c r="BW972" s="1" t="s">
        <v>121</v>
      </c>
    </row>
    <row r="981" spans="80:80" x14ac:dyDescent="0.25">
      <c r="CB981" s="1" t="s">
        <v>121</v>
      </c>
    </row>
    <row r="1059" spans="5:5" x14ac:dyDescent="0.25">
      <c r="E1059" s="4" t="s">
        <v>119</v>
      </c>
    </row>
    <row r="1107" spans="75:80" x14ac:dyDescent="0.25">
      <c r="BW1107" s="1" t="s">
        <v>122</v>
      </c>
    </row>
    <row r="1116" spans="75:80" x14ac:dyDescent="0.25">
      <c r="CB1116" s="1" t="s">
        <v>122</v>
      </c>
    </row>
    <row r="1139" spans="3:5" x14ac:dyDescent="0.25">
      <c r="C1139" s="1" t="s">
        <v>123</v>
      </c>
    </row>
    <row r="1141" spans="3:5" x14ac:dyDescent="0.25">
      <c r="C1141" s="13">
        <v>0</v>
      </c>
      <c r="E1141" s="4" t="s">
        <v>124</v>
      </c>
    </row>
    <row r="1148" spans="3:5" x14ac:dyDescent="0.25">
      <c r="E1148" s="31" t="s">
        <v>125</v>
      </c>
    </row>
    <row r="1150" spans="3:5" x14ac:dyDescent="0.25">
      <c r="E1150" s="31" t="s">
        <v>126</v>
      </c>
    </row>
    <row r="1151" spans="3:5" x14ac:dyDescent="0.25">
      <c r="E1151" s="32" t="s">
        <v>127</v>
      </c>
    </row>
    <row r="1154" spans="3:5" x14ac:dyDescent="0.25">
      <c r="C1154" s="13">
        <v>0</v>
      </c>
      <c r="E1154" s="33" t="s">
        <v>128</v>
      </c>
    </row>
    <row r="1155" spans="3:5" x14ac:dyDescent="0.25">
      <c r="E1155" s="33" t="s">
        <v>129</v>
      </c>
    </row>
    <row r="1156" spans="3:5" x14ac:dyDescent="0.25">
      <c r="E1156" s="33" t="s">
        <v>130</v>
      </c>
    </row>
    <row r="1157" spans="3:5" x14ac:dyDescent="0.25">
      <c r="E1157" s="33" t="s">
        <v>131</v>
      </c>
    </row>
    <row r="1158" spans="3:5" x14ac:dyDescent="0.25">
      <c r="E1158" s="33" t="s">
        <v>132</v>
      </c>
    </row>
    <row r="1159" spans="3:5" x14ac:dyDescent="0.25">
      <c r="E1159" s="33" t="s">
        <v>133</v>
      </c>
    </row>
    <row r="1160" spans="3:5" x14ac:dyDescent="0.25">
      <c r="E1160" s="33" t="s">
        <v>134</v>
      </c>
    </row>
    <row r="1161" spans="3:5" x14ac:dyDescent="0.25">
      <c r="E1161" s="33" t="s">
        <v>135</v>
      </c>
    </row>
    <row r="1162" spans="3:5" x14ac:dyDescent="0.25">
      <c r="E1162" s="33" t="s">
        <v>136</v>
      </c>
    </row>
    <row r="1163" spans="3:5" x14ac:dyDescent="0.25">
      <c r="E1163" s="33" t="s">
        <v>137</v>
      </c>
    </row>
    <row r="1164" spans="3:5" x14ac:dyDescent="0.25">
      <c r="E1164" s="33" t="s">
        <v>138</v>
      </c>
    </row>
    <row r="1165" spans="3:5" x14ac:dyDescent="0.25">
      <c r="E1165" s="33" t="s">
        <v>139</v>
      </c>
    </row>
    <row r="1166" spans="3:5" x14ac:dyDescent="0.25">
      <c r="E1166" s="33" t="s">
        <v>140</v>
      </c>
    </row>
    <row r="1167" spans="3:5" x14ac:dyDescent="0.25">
      <c r="E1167" s="33" t="s">
        <v>141</v>
      </c>
    </row>
    <row r="1168" spans="3:5" x14ac:dyDescent="0.25">
      <c r="E1168" s="33" t="s">
        <v>142</v>
      </c>
    </row>
    <row r="1169" spans="5:5" x14ac:dyDescent="0.25">
      <c r="E1169" s="33" t="s">
        <v>143</v>
      </c>
    </row>
    <row r="1170" spans="5:5" x14ac:dyDescent="0.25">
      <c r="E1170" s="33" t="s">
        <v>144</v>
      </c>
    </row>
    <row r="1171" spans="5:5" x14ac:dyDescent="0.25">
      <c r="E1171" s="33" t="s">
        <v>145</v>
      </c>
    </row>
    <row r="1172" spans="5:5" x14ac:dyDescent="0.25">
      <c r="E1172" s="33" t="s">
        <v>146</v>
      </c>
    </row>
    <row r="1173" spans="5:5" x14ac:dyDescent="0.25">
      <c r="E1173" s="33" t="s">
        <v>147</v>
      </c>
    </row>
    <row r="1174" spans="5:5" x14ac:dyDescent="0.25">
      <c r="E1174" s="33" t="s">
        <v>148</v>
      </c>
    </row>
    <row r="1175" spans="5:5" x14ac:dyDescent="0.25">
      <c r="E1175" s="33" t="s">
        <v>149</v>
      </c>
    </row>
    <row r="1176" spans="5:5" x14ac:dyDescent="0.25">
      <c r="E1176" s="33" t="s">
        <v>150</v>
      </c>
    </row>
    <row r="1177" spans="5:5" x14ac:dyDescent="0.25">
      <c r="E1177" s="33" t="s">
        <v>151</v>
      </c>
    </row>
    <row r="1178" spans="5:5" x14ac:dyDescent="0.25">
      <c r="E1178" s="33" t="s">
        <v>152</v>
      </c>
    </row>
    <row r="1179" spans="5:5" x14ac:dyDescent="0.25">
      <c r="E1179" s="33" t="s">
        <v>153</v>
      </c>
    </row>
    <row r="1180" spans="5:5" x14ac:dyDescent="0.25">
      <c r="E1180" s="33" t="s">
        <v>154</v>
      </c>
    </row>
    <row r="1181" spans="5:5" x14ac:dyDescent="0.25">
      <c r="E1181" s="33" t="s">
        <v>155</v>
      </c>
    </row>
    <row r="1182" spans="5:5" x14ac:dyDescent="0.25">
      <c r="E1182" s="33" t="s">
        <v>156</v>
      </c>
    </row>
    <row r="1183" spans="5:5" x14ac:dyDescent="0.25">
      <c r="E1183" s="33" t="s">
        <v>157</v>
      </c>
    </row>
    <row r="1184" spans="5:5" x14ac:dyDescent="0.25">
      <c r="E1184" s="33" t="s">
        <v>158</v>
      </c>
    </row>
    <row r="1185" spans="3:5" x14ac:dyDescent="0.25">
      <c r="E1185" s="33" t="s">
        <v>159</v>
      </c>
    </row>
    <row r="1186" spans="3:5" x14ac:dyDescent="0.25">
      <c r="E1186" s="33" t="s">
        <v>160</v>
      </c>
    </row>
    <row r="1187" spans="3:5" x14ac:dyDescent="0.25">
      <c r="E1187" s="33" t="s">
        <v>161</v>
      </c>
    </row>
    <row r="1190" spans="3:5" x14ac:dyDescent="0.25">
      <c r="C1190" s="13">
        <v>0</v>
      </c>
      <c r="E1190" s="4" t="s">
        <v>162</v>
      </c>
    </row>
    <row r="1223" spans="3:12" x14ac:dyDescent="0.25">
      <c r="C1223" s="13">
        <v>0</v>
      </c>
      <c r="E1223" s="4" t="s">
        <v>168</v>
      </c>
    </row>
    <row r="1232" spans="3:12" x14ac:dyDescent="0.25">
      <c r="E1232" s="4" t="s">
        <v>163</v>
      </c>
      <c r="L1232" s="4" t="s">
        <v>189</v>
      </c>
    </row>
    <row r="1233" spans="5:12" x14ac:dyDescent="0.25">
      <c r="E1233" s="4" t="s">
        <v>164</v>
      </c>
      <c r="L1233" s="4" t="s">
        <v>190</v>
      </c>
    </row>
    <row r="1234" spans="5:12" x14ac:dyDescent="0.25">
      <c r="E1234" s="4" t="s">
        <v>165</v>
      </c>
      <c r="L1234" s="4" t="s">
        <v>191</v>
      </c>
    </row>
    <row r="1235" spans="5:12" x14ac:dyDescent="0.25">
      <c r="E1235" s="4" t="s">
        <v>166</v>
      </c>
      <c r="L1235" s="4" t="s">
        <v>192</v>
      </c>
    </row>
    <row r="1236" spans="5:12" x14ac:dyDescent="0.25">
      <c r="E1236" s="4" t="s">
        <v>167</v>
      </c>
      <c r="L1236" s="4" t="s">
        <v>193</v>
      </c>
    </row>
    <row r="1238" spans="5:12" x14ac:dyDescent="0.25">
      <c r="E1238" s="1" t="s">
        <v>172</v>
      </c>
    </row>
    <row r="1240" spans="5:12" x14ac:dyDescent="0.25">
      <c r="E1240" s="4" t="s">
        <v>169</v>
      </c>
    </row>
    <row r="1241" spans="5:12" x14ac:dyDescent="0.25">
      <c r="E1241" s="4" t="s">
        <v>170</v>
      </c>
    </row>
    <row r="1242" spans="5:12" x14ac:dyDescent="0.25">
      <c r="E1242" s="4" t="s">
        <v>175</v>
      </c>
    </row>
    <row r="1281" spans="5:5" x14ac:dyDescent="0.25">
      <c r="E1281" s="4" t="s">
        <v>171</v>
      </c>
    </row>
    <row r="1283" spans="5:5" x14ac:dyDescent="0.25">
      <c r="E1283" s="4" t="s">
        <v>173</v>
      </c>
    </row>
    <row r="1284" spans="5:5" x14ac:dyDescent="0.25">
      <c r="E1284" s="34" t="s">
        <v>174</v>
      </c>
    </row>
    <row r="1296" spans="5:5" x14ac:dyDescent="0.25">
      <c r="E1296" s="30" t="s">
        <v>176</v>
      </c>
    </row>
    <row r="1298" spans="5:5" x14ac:dyDescent="0.25">
      <c r="E1298" s="4" t="s">
        <v>179</v>
      </c>
    </row>
    <row r="1300" spans="5:5" x14ac:dyDescent="0.25">
      <c r="E1300" s="4" t="s">
        <v>169</v>
      </c>
    </row>
    <row r="1301" spans="5:5" x14ac:dyDescent="0.25">
      <c r="E1301" s="4" t="s">
        <v>170</v>
      </c>
    </row>
    <row r="1302" spans="5:5" x14ac:dyDescent="0.25">
      <c r="E1302" s="4" t="s">
        <v>177</v>
      </c>
    </row>
    <row r="1304" spans="5:5" x14ac:dyDescent="0.25">
      <c r="E1304" s="4" t="s">
        <v>180</v>
      </c>
    </row>
    <row r="1305" spans="5:5" x14ac:dyDescent="0.25">
      <c r="E1305" s="4" t="s">
        <v>194</v>
      </c>
    </row>
    <row r="1434" spans="5:53" x14ac:dyDescent="0.25">
      <c r="E1434" s="4" t="s">
        <v>195</v>
      </c>
      <c r="AF1434" s="1" t="s">
        <v>200</v>
      </c>
      <c r="BA1434" s="4" t="s">
        <v>205</v>
      </c>
    </row>
    <row r="1435" spans="5:53" x14ac:dyDescent="0.25">
      <c r="E1435" s="4" t="s">
        <v>196</v>
      </c>
      <c r="AF1435" s="1" t="s">
        <v>201</v>
      </c>
      <c r="BA1435" s="4" t="s">
        <v>206</v>
      </c>
    </row>
    <row r="1436" spans="5:53" x14ac:dyDescent="0.25">
      <c r="E1436" s="4" t="s">
        <v>197</v>
      </c>
      <c r="AF1436" s="1" t="s">
        <v>202</v>
      </c>
      <c r="BA1436" s="4" t="s">
        <v>207</v>
      </c>
    </row>
    <row r="1437" spans="5:53" x14ac:dyDescent="0.25">
      <c r="E1437" s="4" t="s">
        <v>198</v>
      </c>
      <c r="AF1437" s="1" t="s">
        <v>203</v>
      </c>
      <c r="BA1437" s="4" t="s">
        <v>208</v>
      </c>
    </row>
    <row r="1438" spans="5:53" x14ac:dyDescent="0.25">
      <c r="E1438" s="4" t="s">
        <v>199</v>
      </c>
      <c r="AF1438" s="1" t="s">
        <v>204</v>
      </c>
      <c r="BA1438" s="4" t="s">
        <v>209</v>
      </c>
    </row>
    <row r="1598" spans="3:5" x14ac:dyDescent="0.25">
      <c r="C1598" s="1" t="s">
        <v>172</v>
      </c>
    </row>
    <row r="1600" spans="3:5" x14ac:dyDescent="0.25">
      <c r="C1600" s="13">
        <v>0</v>
      </c>
      <c r="E1600" s="4" t="s">
        <v>210</v>
      </c>
    </row>
    <row r="1602" spans="3:29" x14ac:dyDescent="0.25">
      <c r="E1602" s="4" t="s">
        <v>173</v>
      </c>
    </row>
    <row r="1603" spans="3:29" x14ac:dyDescent="0.25">
      <c r="E1603" s="34" t="s">
        <v>178</v>
      </c>
    </row>
    <row r="1613" spans="3:29" x14ac:dyDescent="0.25">
      <c r="C1613" s="13">
        <v>0</v>
      </c>
      <c r="E1613" s="4" t="s">
        <v>181</v>
      </c>
    </row>
    <row r="1615" spans="3:29" x14ac:dyDescent="0.25">
      <c r="AC1615" s="4" t="s">
        <v>186</v>
      </c>
    </row>
    <row r="1617" spans="5:29" x14ac:dyDescent="0.25">
      <c r="AC1617" s="35" t="s">
        <v>187</v>
      </c>
    </row>
    <row r="1618" spans="5:29" x14ac:dyDescent="0.25">
      <c r="AC1618" s="35" t="s">
        <v>188</v>
      </c>
    </row>
    <row r="1621" spans="5:29" x14ac:dyDescent="0.25">
      <c r="E1621" s="1" t="s">
        <v>122</v>
      </c>
    </row>
    <row r="1622" spans="5:29" x14ac:dyDescent="0.25">
      <c r="E1622" s="1" t="s">
        <v>182</v>
      </c>
    </row>
    <row r="1624" spans="5:29" x14ac:dyDescent="0.25">
      <c r="E1624" s="4" t="s">
        <v>183</v>
      </c>
    </row>
    <row r="1625" spans="5:29" x14ac:dyDescent="0.25">
      <c r="E1625" s="4" t="s">
        <v>184</v>
      </c>
    </row>
    <row r="1626" spans="5:29" x14ac:dyDescent="0.25">
      <c r="E1626" s="4" t="s">
        <v>185</v>
      </c>
    </row>
    <row r="1688" spans="3:5" x14ac:dyDescent="0.25">
      <c r="C1688" s="1" t="s">
        <v>172</v>
      </c>
    </row>
    <row r="1690" spans="3:5" x14ac:dyDescent="0.25">
      <c r="C1690" s="13">
        <v>0</v>
      </c>
      <c r="E1690" s="4" t="s">
        <v>211</v>
      </c>
    </row>
    <row r="1712" spans="5:5" x14ac:dyDescent="0.25">
      <c r="E1712" s="4" t="s">
        <v>212</v>
      </c>
    </row>
    <row r="1713" spans="5:5" x14ac:dyDescent="0.25">
      <c r="E1713" s="4" t="s">
        <v>257</v>
      </c>
    </row>
    <row r="1714" spans="5:5" x14ac:dyDescent="0.25">
      <c r="E1714" s="4" t="s">
        <v>213</v>
      </c>
    </row>
    <row r="1848" spans="5:5" x14ac:dyDescent="0.25">
      <c r="E1848" s="4" t="s">
        <v>221</v>
      </c>
    </row>
    <row r="1870" spans="5:17" x14ac:dyDescent="0.25">
      <c r="E1870" s="4" t="s">
        <v>255</v>
      </c>
      <c r="Q1870" s="4" t="s">
        <v>256</v>
      </c>
    </row>
    <row r="1872" spans="5:17" x14ac:dyDescent="0.25">
      <c r="E1872" s="4" t="s">
        <v>215</v>
      </c>
      <c r="Q1872" s="4" t="s">
        <v>214</v>
      </c>
    </row>
    <row r="1873" spans="5:17" x14ac:dyDescent="0.25">
      <c r="E1873" s="4" t="s">
        <v>216</v>
      </c>
      <c r="Q1873" s="4" t="s">
        <v>226</v>
      </c>
    </row>
    <row r="1874" spans="5:17" x14ac:dyDescent="0.25">
      <c r="E1874" s="4" t="s">
        <v>217</v>
      </c>
      <c r="Q1874" s="4" t="s">
        <v>245</v>
      </c>
    </row>
    <row r="1875" spans="5:17" x14ac:dyDescent="0.25">
      <c r="E1875" s="4" t="s">
        <v>218</v>
      </c>
      <c r="Q1875" s="4" t="s">
        <v>244</v>
      </c>
    </row>
    <row r="1876" spans="5:17" x14ac:dyDescent="0.25">
      <c r="E1876" s="4" t="s">
        <v>219</v>
      </c>
      <c r="Q1876" s="4" t="s">
        <v>243</v>
      </c>
    </row>
    <row r="1877" spans="5:17" x14ac:dyDescent="0.25">
      <c r="E1877" s="4" t="s">
        <v>220</v>
      </c>
      <c r="Q1877" s="4" t="s">
        <v>242</v>
      </c>
    </row>
    <row r="1878" spans="5:17" x14ac:dyDescent="0.25">
      <c r="E1878" s="4" t="s">
        <v>222</v>
      </c>
      <c r="Q1878" s="4" t="s">
        <v>241</v>
      </c>
    </row>
    <row r="1879" spans="5:17" x14ac:dyDescent="0.25">
      <c r="E1879" s="4" t="s">
        <v>223</v>
      </c>
      <c r="Q1879" s="4" t="s">
        <v>240</v>
      </c>
    </row>
    <row r="1880" spans="5:17" x14ac:dyDescent="0.25">
      <c r="E1880" s="4" t="s">
        <v>224</v>
      </c>
      <c r="Q1880" s="4" t="s">
        <v>239</v>
      </c>
    </row>
    <row r="1881" spans="5:17" x14ac:dyDescent="0.25">
      <c r="E1881" s="4" t="s">
        <v>225</v>
      </c>
      <c r="Q1881" s="4" t="s">
        <v>238</v>
      </c>
    </row>
    <row r="1882" spans="5:17" x14ac:dyDescent="0.25">
      <c r="Q1882" s="4" t="s">
        <v>237</v>
      </c>
    </row>
    <row r="1883" spans="5:17" x14ac:dyDescent="0.25">
      <c r="Q1883" s="4" t="s">
        <v>236</v>
      </c>
    </row>
    <row r="1884" spans="5:17" x14ac:dyDescent="0.25">
      <c r="Q1884" s="4" t="s">
        <v>235</v>
      </c>
    </row>
    <row r="1885" spans="5:17" x14ac:dyDescent="0.25">
      <c r="Q1885" s="4" t="s">
        <v>234</v>
      </c>
    </row>
    <row r="1886" spans="5:17" x14ac:dyDescent="0.25">
      <c r="Q1886" s="4" t="s">
        <v>233</v>
      </c>
    </row>
    <row r="1887" spans="5:17" x14ac:dyDescent="0.25">
      <c r="Q1887" s="4" t="s">
        <v>232</v>
      </c>
    </row>
    <row r="1888" spans="5:17" x14ac:dyDescent="0.25">
      <c r="Q1888" s="4" t="s">
        <v>231</v>
      </c>
    </row>
    <row r="1889" spans="3:17" x14ac:dyDescent="0.25">
      <c r="Q1889" s="4" t="s">
        <v>230</v>
      </c>
    </row>
    <row r="1890" spans="3:17" x14ac:dyDescent="0.25">
      <c r="Q1890" s="4" t="s">
        <v>229</v>
      </c>
    </row>
    <row r="1891" spans="3:17" x14ac:dyDescent="0.25">
      <c r="Q1891" s="4" t="s">
        <v>228</v>
      </c>
    </row>
    <row r="1892" spans="3:17" x14ac:dyDescent="0.25">
      <c r="Q1892" s="4" t="s">
        <v>227</v>
      </c>
    </row>
    <row r="1893" spans="3:17" x14ac:dyDescent="0.25">
      <c r="Q1893" s="4" t="s">
        <v>246</v>
      </c>
    </row>
    <row r="1894" spans="3:17" x14ac:dyDescent="0.25">
      <c r="Q1894" s="4" t="s">
        <v>250</v>
      </c>
    </row>
    <row r="1895" spans="3:17" x14ac:dyDescent="0.25">
      <c r="Q1895" s="4" t="s">
        <v>249</v>
      </c>
    </row>
    <row r="1896" spans="3:17" x14ac:dyDescent="0.25">
      <c r="Q1896" s="4" t="s">
        <v>248</v>
      </c>
    </row>
    <row r="1897" spans="3:17" x14ac:dyDescent="0.25">
      <c r="Q1897" s="4" t="s">
        <v>247</v>
      </c>
    </row>
    <row r="1901" spans="3:17" x14ac:dyDescent="0.25">
      <c r="C1901" s="13">
        <v>0</v>
      </c>
      <c r="E1901" s="4" t="s">
        <v>254</v>
      </c>
    </row>
    <row r="1903" spans="3:17" x14ac:dyDescent="0.25">
      <c r="E1903" s="4" t="s">
        <v>251</v>
      </c>
    </row>
    <row r="1940" spans="5:5" x14ac:dyDescent="0.25">
      <c r="E1940" s="4" t="s">
        <v>252</v>
      </c>
    </row>
    <row r="1960" spans="4:4" x14ac:dyDescent="0.25">
      <c r="D1960" s="4" t="s">
        <v>253</v>
      </c>
    </row>
    <row r="1995" spans="3:5" x14ac:dyDescent="0.25">
      <c r="C1995" s="1" t="s">
        <v>258</v>
      </c>
    </row>
    <row r="1997" spans="3:5" x14ac:dyDescent="0.25">
      <c r="C1997" s="13">
        <v>0</v>
      </c>
      <c r="E1997" s="4" t="s">
        <v>260</v>
      </c>
    </row>
    <row r="2026" spans="3:5" x14ac:dyDescent="0.25">
      <c r="C2026" s="13">
        <v>0</v>
      </c>
      <c r="E2026" s="4" t="s">
        <v>259</v>
      </c>
    </row>
    <row r="2087" spans="3:13" x14ac:dyDescent="0.25">
      <c r="E2087" s="4" t="s">
        <v>261</v>
      </c>
      <c r="M2087" s="4" t="s">
        <v>263</v>
      </c>
    </row>
    <row r="2088" spans="3:13" x14ac:dyDescent="0.25">
      <c r="E2088" s="1" t="s">
        <v>262</v>
      </c>
      <c r="M2088" s="1" t="s">
        <v>264</v>
      </c>
    </row>
    <row r="2091" spans="3:13" x14ac:dyDescent="0.25">
      <c r="C2091" s="13">
        <v>0</v>
      </c>
      <c r="E2091" s="4" t="s">
        <v>265</v>
      </c>
    </row>
    <row r="2093" spans="3:13" x14ac:dyDescent="0.25">
      <c r="E2093" s="1" t="s">
        <v>270</v>
      </c>
    </row>
    <row r="2122" spans="5:5" x14ac:dyDescent="0.25">
      <c r="E2122" s="4" t="s">
        <v>266</v>
      </c>
    </row>
    <row r="2123" spans="5:5" x14ac:dyDescent="0.25">
      <c r="E2123" s="30" t="s">
        <v>267</v>
      </c>
    </row>
    <row r="2124" spans="5:5" x14ac:dyDescent="0.25">
      <c r="E2124" s="1" t="s">
        <v>268</v>
      </c>
    </row>
    <row r="2125" spans="5:5" x14ac:dyDescent="0.25">
      <c r="E2125" s="1" t="s">
        <v>269</v>
      </c>
    </row>
    <row r="2160" spans="5:5" x14ac:dyDescent="0.25">
      <c r="E2160" s="4" t="s">
        <v>271</v>
      </c>
    </row>
    <row r="2161" spans="5:5" x14ac:dyDescent="0.25">
      <c r="E2161" s="4" t="s">
        <v>257</v>
      </c>
    </row>
    <row r="2162" spans="5:5" x14ac:dyDescent="0.25">
      <c r="E2162" s="4" t="s">
        <v>272</v>
      </c>
    </row>
    <row r="2163" spans="5:5" x14ac:dyDescent="0.25">
      <c r="E2163" s="35" t="s">
        <v>275</v>
      </c>
    </row>
    <row r="2165" spans="5:5" x14ac:dyDescent="0.25">
      <c r="E2165" s="1" t="s">
        <v>273</v>
      </c>
    </row>
    <row r="2200" spans="5:5" x14ac:dyDescent="0.25">
      <c r="E2200" s="1" t="s">
        <v>274</v>
      </c>
    </row>
    <row r="2242" spans="3:5" x14ac:dyDescent="0.25">
      <c r="C2242" s="13">
        <v>0</v>
      </c>
      <c r="E2242" s="4" t="s">
        <v>307</v>
      </c>
    </row>
    <row r="2244" spans="3:5" x14ac:dyDescent="0.25">
      <c r="E2244" s="4" t="s">
        <v>277</v>
      </c>
    </row>
    <row r="2245" spans="3:5" x14ac:dyDescent="0.25">
      <c r="E2245" s="4" t="s">
        <v>276</v>
      </c>
    </row>
    <row r="2260" spans="38:38" x14ac:dyDescent="0.25">
      <c r="AL2260" s="1" t="s">
        <v>278</v>
      </c>
    </row>
    <row r="2262" spans="38:38" x14ac:dyDescent="0.25">
      <c r="AL2262" s="4" t="s">
        <v>280</v>
      </c>
    </row>
    <row r="2263" spans="38:38" x14ac:dyDescent="0.25">
      <c r="AL2263" s="34" t="s">
        <v>281</v>
      </c>
    </row>
    <row r="2264" spans="38:38" x14ac:dyDescent="0.25">
      <c r="AL2264" s="4" t="s">
        <v>282</v>
      </c>
    </row>
    <row r="2265" spans="38:38" x14ac:dyDescent="0.25">
      <c r="AL2265" s="34" t="s">
        <v>283</v>
      </c>
    </row>
    <row r="2275" spans="5:5" x14ac:dyDescent="0.25">
      <c r="E2275" s="1" t="s">
        <v>279</v>
      </c>
    </row>
    <row r="2381" spans="36:70" x14ac:dyDescent="0.25">
      <c r="AJ2381" s="4" t="s">
        <v>284</v>
      </c>
      <c r="BR2381" s="4" t="s">
        <v>284</v>
      </c>
    </row>
    <row r="2382" spans="36:70" x14ac:dyDescent="0.25">
      <c r="AJ2382" s="34" t="s">
        <v>285</v>
      </c>
      <c r="BR2382" s="34" t="s">
        <v>288</v>
      </c>
    </row>
    <row r="2383" spans="36:70" x14ac:dyDescent="0.25">
      <c r="AJ2383" s="4" t="s">
        <v>286</v>
      </c>
      <c r="BR2383" s="4" t="s">
        <v>286</v>
      </c>
    </row>
    <row r="2384" spans="36:70" x14ac:dyDescent="0.25">
      <c r="AJ2384" s="34" t="s">
        <v>287</v>
      </c>
      <c r="BR2384" s="34" t="s">
        <v>289</v>
      </c>
    </row>
    <row r="2395" spans="5:35" x14ac:dyDescent="0.25">
      <c r="E2395" s="36" t="s">
        <v>290</v>
      </c>
      <c r="F2395" s="37"/>
      <c r="G2395" s="37"/>
      <c r="H2395" s="37"/>
      <c r="I2395" s="37"/>
      <c r="J2395" s="37"/>
      <c r="K2395" s="37"/>
      <c r="L2395" s="37"/>
      <c r="M2395" s="37"/>
      <c r="N2395" s="37"/>
      <c r="O2395" s="37"/>
      <c r="P2395" s="37"/>
      <c r="Q2395" s="37"/>
      <c r="R2395" s="37"/>
      <c r="S2395" s="37"/>
      <c r="T2395" s="37"/>
      <c r="U2395" s="37"/>
      <c r="V2395" s="37"/>
      <c r="W2395" s="37"/>
      <c r="X2395" s="37"/>
      <c r="Y2395" s="37"/>
      <c r="Z2395" s="37"/>
      <c r="AA2395" s="37"/>
      <c r="AB2395" s="37"/>
      <c r="AC2395" s="37"/>
      <c r="AD2395" s="37"/>
      <c r="AE2395" s="37"/>
      <c r="AF2395" s="37"/>
      <c r="AG2395" s="37"/>
      <c r="AH2395" s="37"/>
      <c r="AI2395" s="37"/>
    </row>
    <row r="2396" spans="5:35" x14ac:dyDescent="0.25">
      <c r="E2396" s="36" t="s">
        <v>291</v>
      </c>
      <c r="F2396" s="37"/>
      <c r="G2396" s="37"/>
      <c r="H2396" s="37"/>
      <c r="I2396" s="37"/>
      <c r="J2396" s="37"/>
      <c r="K2396" s="37"/>
      <c r="L2396" s="37"/>
      <c r="M2396" s="37"/>
      <c r="N2396" s="37"/>
      <c r="O2396" s="37"/>
      <c r="P2396" s="37"/>
      <c r="Q2396" s="37"/>
      <c r="R2396" s="37"/>
      <c r="S2396" s="37"/>
      <c r="T2396" s="37"/>
      <c r="U2396" s="37"/>
      <c r="V2396" s="37"/>
      <c r="W2396" s="37"/>
      <c r="X2396" s="37"/>
      <c r="Y2396" s="37"/>
      <c r="Z2396" s="37"/>
      <c r="AA2396" s="37"/>
      <c r="AB2396" s="37"/>
      <c r="AC2396" s="37"/>
      <c r="AD2396" s="37"/>
      <c r="AE2396" s="37"/>
      <c r="AF2396" s="37"/>
      <c r="AG2396" s="37"/>
      <c r="AH2396" s="37"/>
      <c r="AI2396" s="37"/>
    </row>
    <row r="2397" spans="5:35" x14ac:dyDescent="0.25">
      <c r="E2397" s="36" t="s">
        <v>292</v>
      </c>
      <c r="F2397" s="37"/>
      <c r="G2397" s="37"/>
      <c r="H2397" s="37"/>
      <c r="I2397" s="37"/>
      <c r="J2397" s="37"/>
      <c r="K2397" s="37"/>
      <c r="L2397" s="37"/>
      <c r="M2397" s="37"/>
      <c r="N2397" s="37"/>
      <c r="O2397" s="37"/>
      <c r="P2397" s="37"/>
      <c r="Q2397" s="37"/>
      <c r="R2397" s="37"/>
      <c r="S2397" s="37"/>
      <c r="T2397" s="37"/>
      <c r="U2397" s="37"/>
      <c r="V2397" s="37"/>
      <c r="W2397" s="37"/>
      <c r="X2397" s="37"/>
      <c r="Y2397" s="37"/>
      <c r="Z2397" s="37"/>
      <c r="AA2397" s="37"/>
      <c r="AB2397" s="37"/>
      <c r="AC2397" s="37"/>
      <c r="AD2397" s="37"/>
      <c r="AE2397" s="37"/>
      <c r="AF2397" s="37"/>
      <c r="AG2397" s="37"/>
      <c r="AH2397" s="37"/>
      <c r="AI2397" s="37"/>
    </row>
    <row r="2398" spans="5:35" x14ac:dyDescent="0.25">
      <c r="E2398" s="36" t="s">
        <v>293</v>
      </c>
      <c r="F2398" s="37"/>
      <c r="G2398" s="37"/>
      <c r="H2398" s="37"/>
      <c r="I2398" s="37"/>
      <c r="J2398" s="37"/>
      <c r="K2398" s="37"/>
      <c r="L2398" s="37"/>
      <c r="M2398" s="37"/>
      <c r="N2398" s="37"/>
      <c r="O2398" s="37"/>
      <c r="P2398" s="37"/>
      <c r="Q2398" s="37"/>
      <c r="R2398" s="37"/>
      <c r="S2398" s="37"/>
      <c r="T2398" s="37"/>
      <c r="U2398" s="37"/>
      <c r="V2398" s="37"/>
      <c r="W2398" s="37"/>
      <c r="X2398" s="37"/>
      <c r="Y2398" s="37"/>
      <c r="Z2398" s="37"/>
      <c r="AA2398" s="37"/>
      <c r="AB2398" s="37"/>
      <c r="AC2398" s="37"/>
      <c r="AD2398" s="37"/>
      <c r="AE2398" s="37"/>
      <c r="AF2398" s="37"/>
      <c r="AG2398" s="37"/>
      <c r="AH2398" s="37"/>
      <c r="AI2398" s="37"/>
    </row>
    <row r="2399" spans="5:35" x14ac:dyDescent="0.25">
      <c r="E2399" s="36" t="s">
        <v>294</v>
      </c>
      <c r="F2399" s="37"/>
      <c r="G2399" s="37"/>
      <c r="H2399" s="37"/>
      <c r="I2399" s="37"/>
      <c r="J2399" s="37"/>
      <c r="K2399" s="37"/>
      <c r="L2399" s="37"/>
      <c r="M2399" s="37"/>
      <c r="N2399" s="37"/>
      <c r="O2399" s="37"/>
      <c r="P2399" s="37"/>
      <c r="Q2399" s="37"/>
      <c r="R2399" s="37"/>
      <c r="S2399" s="37"/>
      <c r="T2399" s="37"/>
      <c r="U2399" s="37"/>
      <c r="V2399" s="37"/>
      <c r="W2399" s="37"/>
      <c r="X2399" s="37"/>
      <c r="Y2399" s="37"/>
      <c r="Z2399" s="37"/>
      <c r="AA2399" s="37"/>
      <c r="AB2399" s="37"/>
      <c r="AC2399" s="37"/>
      <c r="AD2399" s="37"/>
      <c r="AE2399" s="37"/>
      <c r="AF2399" s="37"/>
      <c r="AG2399" s="37"/>
      <c r="AH2399" s="37"/>
      <c r="AI2399" s="37"/>
    </row>
    <row r="2400" spans="5:35" x14ac:dyDescent="0.25">
      <c r="E2400" s="36" t="s">
        <v>136</v>
      </c>
      <c r="F2400" s="37"/>
      <c r="G2400" s="37"/>
      <c r="H2400" s="37"/>
      <c r="I2400" s="37"/>
      <c r="J2400" s="37"/>
      <c r="K2400" s="37"/>
      <c r="L2400" s="37"/>
      <c r="M2400" s="37"/>
      <c r="N2400" s="37"/>
      <c r="O2400" s="37"/>
      <c r="P2400" s="37"/>
      <c r="Q2400" s="37"/>
      <c r="R2400" s="37"/>
      <c r="S2400" s="37"/>
      <c r="T2400" s="37"/>
      <c r="U2400" s="37"/>
      <c r="V2400" s="37"/>
      <c r="W2400" s="37"/>
      <c r="X2400" s="37"/>
      <c r="Y2400" s="37"/>
      <c r="Z2400" s="37"/>
      <c r="AA2400" s="37"/>
      <c r="AB2400" s="37"/>
      <c r="AC2400" s="37"/>
      <c r="AD2400" s="37"/>
      <c r="AE2400" s="37"/>
      <c r="AF2400" s="37"/>
      <c r="AG2400" s="37"/>
      <c r="AH2400" s="37"/>
      <c r="AI2400" s="37"/>
    </row>
    <row r="2401" spans="3:35" x14ac:dyDescent="0.25">
      <c r="E2401" s="36" t="s">
        <v>295</v>
      </c>
      <c r="F2401" s="37"/>
      <c r="G2401" s="37"/>
      <c r="H2401" s="37"/>
      <c r="I2401" s="37"/>
      <c r="J2401" s="37"/>
      <c r="K2401" s="37"/>
      <c r="L2401" s="37"/>
      <c r="M2401" s="37"/>
      <c r="N2401" s="37"/>
      <c r="O2401" s="37"/>
      <c r="P2401" s="37"/>
      <c r="Q2401" s="37"/>
      <c r="R2401" s="37"/>
      <c r="S2401" s="37"/>
      <c r="T2401" s="37"/>
      <c r="U2401" s="37"/>
      <c r="V2401" s="37"/>
      <c r="W2401" s="37"/>
      <c r="X2401" s="37"/>
      <c r="Y2401" s="37"/>
      <c r="Z2401" s="37"/>
      <c r="AA2401" s="37"/>
      <c r="AB2401" s="37"/>
      <c r="AC2401" s="37"/>
      <c r="AD2401" s="37"/>
      <c r="AE2401" s="37"/>
      <c r="AF2401" s="37"/>
      <c r="AG2401" s="37"/>
      <c r="AH2401" s="37"/>
      <c r="AI2401" s="37"/>
    </row>
    <row r="2402" spans="3:35" x14ac:dyDescent="0.25">
      <c r="E2402" s="36" t="s">
        <v>296</v>
      </c>
      <c r="F2402" s="37"/>
      <c r="G2402" s="37"/>
      <c r="H2402" s="37"/>
      <c r="I2402" s="37"/>
      <c r="J2402" s="37"/>
      <c r="K2402" s="37"/>
      <c r="L2402" s="37"/>
      <c r="M2402" s="37"/>
      <c r="N2402" s="37"/>
      <c r="O2402" s="37"/>
      <c r="P2402" s="37"/>
      <c r="Q2402" s="37"/>
      <c r="R2402" s="37"/>
      <c r="S2402" s="37"/>
      <c r="T2402" s="37"/>
      <c r="U2402" s="37"/>
      <c r="V2402" s="37"/>
      <c r="W2402" s="37"/>
      <c r="X2402" s="37"/>
      <c r="Y2402" s="37"/>
      <c r="Z2402" s="37"/>
      <c r="AA2402" s="37"/>
      <c r="AB2402" s="37"/>
      <c r="AC2402" s="37"/>
      <c r="AD2402" s="37"/>
      <c r="AE2402" s="37"/>
      <c r="AF2402" s="37"/>
      <c r="AG2402" s="37"/>
      <c r="AH2402" s="37"/>
      <c r="AI2402" s="37"/>
    </row>
    <row r="2403" spans="3:35" x14ac:dyDescent="0.25">
      <c r="E2403" s="36" t="s">
        <v>297</v>
      </c>
      <c r="F2403" s="37"/>
      <c r="G2403" s="37"/>
      <c r="H2403" s="37"/>
      <c r="I2403" s="37"/>
      <c r="J2403" s="37"/>
      <c r="K2403" s="37"/>
      <c r="L2403" s="37"/>
      <c r="M2403" s="37"/>
      <c r="N2403" s="37"/>
      <c r="O2403" s="37"/>
      <c r="P2403" s="37"/>
      <c r="Q2403" s="37"/>
      <c r="R2403" s="37"/>
      <c r="S2403" s="37"/>
      <c r="T2403" s="37"/>
      <c r="U2403" s="37"/>
      <c r="V2403" s="37"/>
      <c r="W2403" s="37"/>
      <c r="X2403" s="37"/>
      <c r="Y2403" s="37"/>
      <c r="Z2403" s="37"/>
      <c r="AA2403" s="37"/>
      <c r="AB2403" s="37"/>
      <c r="AC2403" s="37"/>
      <c r="AD2403" s="37"/>
      <c r="AE2403" s="37"/>
      <c r="AF2403" s="37"/>
      <c r="AG2403" s="37"/>
      <c r="AH2403" s="37"/>
      <c r="AI2403" s="37"/>
    </row>
    <row r="2404" spans="3:35" x14ac:dyDescent="0.25">
      <c r="E2404" s="36" t="s">
        <v>298</v>
      </c>
      <c r="F2404" s="37"/>
      <c r="G2404" s="37"/>
      <c r="H2404" s="37"/>
      <c r="I2404" s="37"/>
      <c r="J2404" s="37"/>
      <c r="K2404" s="37"/>
      <c r="L2404" s="37"/>
      <c r="M2404" s="37"/>
      <c r="N2404" s="37"/>
      <c r="O2404" s="37"/>
      <c r="P2404" s="37"/>
      <c r="Q2404" s="37"/>
      <c r="R2404" s="37"/>
      <c r="S2404" s="37"/>
      <c r="T2404" s="37"/>
      <c r="U2404" s="37"/>
      <c r="V2404" s="37"/>
      <c r="W2404" s="37"/>
      <c r="X2404" s="37"/>
      <c r="Y2404" s="37"/>
      <c r="Z2404" s="37"/>
      <c r="AA2404" s="37"/>
      <c r="AB2404" s="37"/>
      <c r="AC2404" s="37"/>
      <c r="AD2404" s="37"/>
      <c r="AE2404" s="37"/>
      <c r="AF2404" s="37"/>
      <c r="AG2404" s="37"/>
      <c r="AH2404" s="37"/>
      <c r="AI2404" s="37"/>
    </row>
    <row r="2405" spans="3:35" x14ac:dyDescent="0.25">
      <c r="E2405" s="36" t="s">
        <v>299</v>
      </c>
      <c r="F2405" s="37"/>
      <c r="G2405" s="37"/>
      <c r="H2405" s="37"/>
      <c r="I2405" s="37"/>
      <c r="J2405" s="37"/>
      <c r="K2405" s="37"/>
      <c r="L2405" s="37"/>
      <c r="M2405" s="37"/>
      <c r="N2405" s="37"/>
      <c r="O2405" s="37"/>
      <c r="P2405" s="37"/>
      <c r="Q2405" s="37"/>
      <c r="R2405" s="37"/>
      <c r="S2405" s="37"/>
      <c r="T2405" s="37"/>
      <c r="U2405" s="37"/>
      <c r="V2405" s="37"/>
      <c r="W2405" s="37"/>
      <c r="X2405" s="37"/>
      <c r="Y2405" s="37"/>
      <c r="Z2405" s="37"/>
      <c r="AA2405" s="37"/>
      <c r="AB2405" s="37"/>
      <c r="AC2405" s="37"/>
      <c r="AD2405" s="37"/>
      <c r="AE2405" s="37"/>
      <c r="AF2405" s="37"/>
      <c r="AG2405" s="37"/>
      <c r="AH2405" s="37"/>
      <c r="AI2405" s="37"/>
    </row>
    <row r="2406" spans="3:35" x14ac:dyDescent="0.25">
      <c r="E2406" s="36">
        <v>295816</v>
      </c>
      <c r="F2406" s="37"/>
      <c r="G2406" s="37"/>
      <c r="H2406" s="37"/>
      <c r="I2406" s="37"/>
      <c r="J2406" s="37"/>
      <c r="K2406" s="37"/>
      <c r="L2406" s="37"/>
      <c r="M2406" s="37"/>
      <c r="N2406" s="37"/>
      <c r="O2406" s="37"/>
      <c r="P2406" s="37"/>
      <c r="Q2406" s="37"/>
      <c r="R2406" s="37"/>
      <c r="S2406" s="37"/>
      <c r="T2406" s="37"/>
      <c r="U2406" s="37"/>
      <c r="V2406" s="37"/>
      <c r="W2406" s="37"/>
      <c r="X2406" s="37"/>
      <c r="Y2406" s="37"/>
      <c r="Z2406" s="37"/>
      <c r="AA2406" s="37"/>
      <c r="AB2406" s="37"/>
      <c r="AC2406" s="37"/>
      <c r="AD2406" s="37"/>
      <c r="AE2406" s="37"/>
      <c r="AF2406" s="37"/>
      <c r="AG2406" s="37"/>
      <c r="AH2406" s="37"/>
      <c r="AI2406" s="37"/>
    </row>
    <row r="2407" spans="3:35" x14ac:dyDescent="0.25">
      <c r="E2407" s="36" t="s">
        <v>160</v>
      </c>
      <c r="F2407" s="37"/>
      <c r="G2407" s="37"/>
      <c r="H2407" s="37"/>
      <c r="I2407" s="37"/>
      <c r="J2407" s="37"/>
      <c r="K2407" s="37"/>
      <c r="L2407" s="37"/>
      <c r="M2407" s="37"/>
      <c r="N2407" s="37"/>
      <c r="O2407" s="37"/>
      <c r="P2407" s="37"/>
      <c r="Q2407" s="37"/>
      <c r="R2407" s="37"/>
      <c r="S2407" s="37"/>
      <c r="T2407" s="37"/>
      <c r="U2407" s="37"/>
      <c r="V2407" s="37"/>
      <c r="W2407" s="37"/>
      <c r="X2407" s="37"/>
      <c r="Y2407" s="37"/>
      <c r="Z2407" s="37"/>
      <c r="AA2407" s="37"/>
      <c r="AB2407" s="37"/>
      <c r="AC2407" s="37"/>
      <c r="AD2407" s="37"/>
      <c r="AE2407" s="37"/>
      <c r="AF2407" s="37"/>
      <c r="AG2407" s="37"/>
      <c r="AH2407" s="37"/>
      <c r="AI2407" s="37"/>
    </row>
    <row r="2408" spans="3:35" x14ac:dyDescent="0.25">
      <c r="E2408" s="36" t="s">
        <v>300</v>
      </c>
      <c r="F2408" s="37"/>
      <c r="G2408" s="37"/>
      <c r="H2408" s="37"/>
      <c r="I2408" s="37"/>
      <c r="J2408" s="37"/>
      <c r="K2408" s="37"/>
      <c r="L2408" s="37"/>
      <c r="M2408" s="37"/>
      <c r="N2408" s="37"/>
      <c r="O2408" s="37"/>
      <c r="P2408" s="37"/>
      <c r="Q2408" s="37"/>
      <c r="R2408" s="37"/>
      <c r="S2408" s="37"/>
      <c r="T2408" s="37"/>
      <c r="U2408" s="37"/>
      <c r="V2408" s="37"/>
      <c r="W2408" s="37"/>
      <c r="X2408" s="37"/>
      <c r="Y2408" s="37"/>
      <c r="Z2408" s="37"/>
      <c r="AA2408" s="37"/>
      <c r="AB2408" s="37"/>
      <c r="AC2408" s="37"/>
      <c r="AD2408" s="37"/>
      <c r="AE2408" s="37"/>
      <c r="AF2408" s="37"/>
      <c r="AG2408" s="37"/>
      <c r="AH2408" s="37"/>
      <c r="AI2408" s="37"/>
    </row>
    <row r="2412" spans="3:35" x14ac:dyDescent="0.25">
      <c r="C2412" s="1" t="s">
        <v>308</v>
      </c>
    </row>
    <row r="2414" spans="3:35" x14ac:dyDescent="0.25">
      <c r="C2414" s="13">
        <v>0</v>
      </c>
      <c r="E2414" s="34" t="s">
        <v>319</v>
      </c>
    </row>
    <row r="2416" spans="3:35" x14ac:dyDescent="0.25">
      <c r="E2416" s="33" t="s">
        <v>128</v>
      </c>
    </row>
    <row r="2417" spans="5:5" x14ac:dyDescent="0.25">
      <c r="E2417" s="33" t="s">
        <v>129</v>
      </c>
    </row>
    <row r="2418" spans="5:5" x14ac:dyDescent="0.25">
      <c r="E2418" s="33" t="s">
        <v>130</v>
      </c>
    </row>
    <row r="2419" spans="5:5" x14ac:dyDescent="0.25">
      <c r="E2419" s="33" t="s">
        <v>131</v>
      </c>
    </row>
    <row r="2420" spans="5:5" x14ac:dyDescent="0.25">
      <c r="E2420" s="33" t="s">
        <v>132</v>
      </c>
    </row>
    <row r="2421" spans="5:5" x14ac:dyDescent="0.25">
      <c r="E2421" s="33" t="s">
        <v>133</v>
      </c>
    </row>
    <row r="2422" spans="5:5" x14ac:dyDescent="0.25">
      <c r="E2422" s="33" t="s">
        <v>134</v>
      </c>
    </row>
    <row r="2423" spans="5:5" x14ac:dyDescent="0.25">
      <c r="E2423" s="33" t="s">
        <v>135</v>
      </c>
    </row>
    <row r="2424" spans="5:5" x14ac:dyDescent="0.25">
      <c r="E2424" s="33" t="s">
        <v>136</v>
      </c>
    </row>
    <row r="2425" spans="5:5" x14ac:dyDescent="0.25">
      <c r="E2425" s="33" t="s">
        <v>137</v>
      </c>
    </row>
    <row r="2426" spans="5:5" x14ac:dyDescent="0.25">
      <c r="E2426" s="33" t="s">
        <v>138</v>
      </c>
    </row>
    <row r="2427" spans="5:5" x14ac:dyDescent="0.25">
      <c r="E2427" s="33" t="s">
        <v>139</v>
      </c>
    </row>
    <row r="2428" spans="5:5" x14ac:dyDescent="0.25">
      <c r="E2428" s="33" t="s">
        <v>140</v>
      </c>
    </row>
    <row r="2429" spans="5:5" x14ac:dyDescent="0.25">
      <c r="E2429" s="33" t="s">
        <v>141</v>
      </c>
    </row>
    <row r="2430" spans="5:5" x14ac:dyDescent="0.25">
      <c r="E2430" s="33" t="s">
        <v>142</v>
      </c>
    </row>
    <row r="2431" spans="5:5" x14ac:dyDescent="0.25">
      <c r="E2431" s="33" t="s">
        <v>143</v>
      </c>
    </row>
    <row r="2432" spans="5:5" x14ac:dyDescent="0.25">
      <c r="E2432" s="33" t="s">
        <v>144</v>
      </c>
    </row>
    <row r="2433" spans="3:10" x14ac:dyDescent="0.25">
      <c r="E2433" s="33" t="s">
        <v>145</v>
      </c>
    </row>
    <row r="2434" spans="3:10" x14ac:dyDescent="0.25">
      <c r="E2434" s="33" t="s">
        <v>146</v>
      </c>
    </row>
    <row r="2435" spans="3:10" x14ac:dyDescent="0.25">
      <c r="E2435" s="33" t="s">
        <v>320</v>
      </c>
    </row>
    <row r="2436" spans="3:10" x14ac:dyDescent="0.25">
      <c r="E2436" s="33" t="s">
        <v>160</v>
      </c>
    </row>
    <row r="2437" spans="3:10" x14ac:dyDescent="0.25">
      <c r="E2437" s="33" t="s">
        <v>161</v>
      </c>
    </row>
    <row r="2440" spans="3:10" x14ac:dyDescent="0.25">
      <c r="C2440" s="13">
        <v>0</v>
      </c>
      <c r="E2440" s="34" t="s">
        <v>351</v>
      </c>
    </row>
    <row r="2441" spans="3:10" x14ac:dyDescent="0.25">
      <c r="E2441" s="4" t="s">
        <v>339</v>
      </c>
      <c r="J2441" s="30" t="s">
        <v>347</v>
      </c>
    </row>
    <row r="2442" spans="3:10" x14ac:dyDescent="0.25">
      <c r="E2442" s="4" t="s">
        <v>340</v>
      </c>
      <c r="J2442" s="30" t="s">
        <v>352</v>
      </c>
    </row>
    <row r="2463" spans="59:68" x14ac:dyDescent="0.25">
      <c r="BG2463" s="4" t="s">
        <v>608</v>
      </c>
    </row>
    <row r="2464" spans="59:68" x14ac:dyDescent="0.25">
      <c r="BP2464" s="4" t="s">
        <v>609</v>
      </c>
    </row>
    <row r="2466" spans="3:10" x14ac:dyDescent="0.25">
      <c r="E2466" s="4" t="s">
        <v>322</v>
      </c>
      <c r="J2466" s="30" t="s">
        <v>344</v>
      </c>
    </row>
    <row r="2467" spans="3:10" x14ac:dyDescent="0.25">
      <c r="E2467" s="4" t="s">
        <v>324</v>
      </c>
      <c r="J2467" s="30" t="s">
        <v>345</v>
      </c>
    </row>
    <row r="2468" spans="3:10" x14ac:dyDescent="0.25">
      <c r="E2468" s="4" t="s">
        <v>321</v>
      </c>
      <c r="J2468" s="30" t="s">
        <v>346</v>
      </c>
    </row>
    <row r="2478" spans="3:10" x14ac:dyDescent="0.25">
      <c r="C2478" s="1" t="s">
        <v>308</v>
      </c>
    </row>
    <row r="2480" spans="3:10" x14ac:dyDescent="0.25">
      <c r="C2480" s="13">
        <v>0</v>
      </c>
      <c r="E2480" s="4" t="s">
        <v>500</v>
      </c>
    </row>
    <row r="2490" spans="5:10" x14ac:dyDescent="0.25">
      <c r="E2490" s="4" t="s">
        <v>501</v>
      </c>
    </row>
    <row r="2492" spans="5:10" x14ac:dyDescent="0.25">
      <c r="E2492" s="4" t="s">
        <v>322</v>
      </c>
      <c r="J2492" s="30" t="s">
        <v>336</v>
      </c>
    </row>
    <row r="2493" spans="5:10" x14ac:dyDescent="0.25">
      <c r="E2493" s="4" t="s">
        <v>324</v>
      </c>
      <c r="J2493" s="30" t="s">
        <v>337</v>
      </c>
    </row>
    <row r="2494" spans="5:10" x14ac:dyDescent="0.25">
      <c r="E2494" s="4" t="s">
        <v>321</v>
      </c>
      <c r="J2494" s="30" t="s">
        <v>338</v>
      </c>
    </row>
    <row r="2570" spans="3:5" x14ac:dyDescent="0.25">
      <c r="C2570" s="1" t="s">
        <v>525</v>
      </c>
    </row>
    <row r="2572" spans="3:5" x14ac:dyDescent="0.25">
      <c r="C2572" s="13">
        <v>0</v>
      </c>
      <c r="E2572" s="4" t="s">
        <v>526</v>
      </c>
    </row>
    <row r="2574" spans="3:5" x14ac:dyDescent="0.25">
      <c r="E2574" s="4" t="s">
        <v>527</v>
      </c>
    </row>
    <row r="2629" spans="3:5" x14ac:dyDescent="0.25">
      <c r="E2629" s="4" t="s">
        <v>528</v>
      </c>
    </row>
    <row r="2633" spans="3:5" x14ac:dyDescent="0.25">
      <c r="C2633" s="13">
        <v>0</v>
      </c>
      <c r="E2633" s="4" t="s">
        <v>579</v>
      </c>
    </row>
    <row r="2866" spans="5:5" x14ac:dyDescent="0.25">
      <c r="E2866" s="4" t="s">
        <v>578</v>
      </c>
    </row>
    <row r="2989" spans="3:5" x14ac:dyDescent="0.25">
      <c r="C2989" s="13">
        <v>0</v>
      </c>
      <c r="E2989" s="4" t="s">
        <v>580</v>
      </c>
    </row>
    <row r="2990" spans="3:5" x14ac:dyDescent="0.25">
      <c r="E2990" s="4" t="s">
        <v>641</v>
      </c>
    </row>
    <row r="3001" spans="5:5" x14ac:dyDescent="0.25">
      <c r="E3001" s="4" t="s">
        <v>581</v>
      </c>
    </row>
    <row r="3034" spans="5:5" x14ac:dyDescent="0.25">
      <c r="E3034" s="4" t="s">
        <v>587</v>
      </c>
    </row>
    <row r="3067" spans="5:17" x14ac:dyDescent="0.25">
      <c r="E3067" s="4" t="s">
        <v>263</v>
      </c>
      <c r="Q3067" s="4" t="s">
        <v>585</v>
      </c>
    </row>
    <row r="3068" spans="5:17" x14ac:dyDescent="0.25">
      <c r="E3068" s="30" t="s">
        <v>584</v>
      </c>
      <c r="Q3068" s="30" t="s">
        <v>586</v>
      </c>
    </row>
    <row r="3070" spans="5:17" x14ac:dyDescent="0.25">
      <c r="E3070" s="4" t="s">
        <v>582</v>
      </c>
    </row>
    <row r="3071" spans="5:17" x14ac:dyDescent="0.25">
      <c r="E3071" s="4" t="s">
        <v>583</v>
      </c>
    </row>
    <row r="3073" spans="5:52" x14ac:dyDescent="0.25">
      <c r="E3073" s="1" t="s">
        <v>577</v>
      </c>
      <c r="AZ3073" s="1" t="s">
        <v>588</v>
      </c>
    </row>
    <row r="3126" spans="3:5" x14ac:dyDescent="0.25">
      <c r="C3126" s="1" t="s">
        <v>610</v>
      </c>
    </row>
    <row r="3128" spans="3:5" x14ac:dyDescent="0.25">
      <c r="C3128" s="13">
        <v>0</v>
      </c>
      <c r="E3128" s="1" t="s">
        <v>634</v>
      </c>
    </row>
    <row r="3162" spans="3:5" x14ac:dyDescent="0.25">
      <c r="E3162" s="4" t="s">
        <v>635</v>
      </c>
    </row>
    <row r="3164" spans="3:5" x14ac:dyDescent="0.25">
      <c r="C3164" s="1" t="s">
        <v>645</v>
      </c>
    </row>
    <row r="3166" spans="3:5" x14ac:dyDescent="0.25">
      <c r="C3166" s="13">
        <v>0</v>
      </c>
      <c r="E3166" s="4" t="s">
        <v>662</v>
      </c>
    </row>
    <row r="3226" spans="31:36" x14ac:dyDescent="0.25">
      <c r="AE3226" s="31" t="s">
        <v>660</v>
      </c>
    </row>
    <row r="3227" spans="31:36" x14ac:dyDescent="0.25">
      <c r="AE3227" s="32" t="s">
        <v>661</v>
      </c>
      <c r="AJ3227" s="39" t="s">
        <v>671</v>
      </c>
    </row>
    <row r="3233" spans="31:31" x14ac:dyDescent="0.25">
      <c r="AE3233" s="31" t="s">
        <v>659</v>
      </c>
    </row>
    <row r="3247" spans="31:31" x14ac:dyDescent="0.25">
      <c r="AE3247" s="38" t="s">
        <v>670</v>
      </c>
    </row>
    <row r="3253" spans="3:31" x14ac:dyDescent="0.25">
      <c r="C3253" s="1" t="s">
        <v>1580</v>
      </c>
    </row>
    <row r="3262" spans="3:31" x14ac:dyDescent="0.25">
      <c r="AE3262" s="1" t="s">
        <v>1581</v>
      </c>
    </row>
    <row r="3280" spans="3:3" x14ac:dyDescent="0.25">
      <c r="C3280" s="1" t="s">
        <v>663</v>
      </c>
    </row>
    <row r="3282" spans="3:5" x14ac:dyDescent="0.25">
      <c r="C3282" s="13">
        <v>0</v>
      </c>
      <c r="E3282" s="4" t="s">
        <v>665</v>
      </c>
    </row>
    <row r="3318" spans="3:5" x14ac:dyDescent="0.25">
      <c r="C3318" s="13">
        <v>0</v>
      </c>
      <c r="E3318" s="4" t="s">
        <v>673</v>
      </c>
    </row>
    <row r="3408" spans="3:3" x14ac:dyDescent="0.25">
      <c r="C3408" s="1" t="s">
        <v>663</v>
      </c>
    </row>
    <row r="3410" spans="3:5" x14ac:dyDescent="0.25">
      <c r="C3410" s="13">
        <v>0</v>
      </c>
      <c r="E3410" s="1" t="s">
        <v>683</v>
      </c>
    </row>
    <row r="3426" spans="3:5" x14ac:dyDescent="0.25">
      <c r="E3426" s="4" t="s">
        <v>686</v>
      </c>
    </row>
    <row r="3427" spans="3:5" x14ac:dyDescent="0.25">
      <c r="E3427" s="31" t="s">
        <v>684</v>
      </c>
    </row>
    <row r="3428" spans="3:5" x14ac:dyDescent="0.25">
      <c r="E3428" s="31" t="s">
        <v>685</v>
      </c>
    </row>
    <row r="3431" spans="3:5" x14ac:dyDescent="0.25">
      <c r="C3431" s="13">
        <v>0</v>
      </c>
      <c r="E3431" s="4" t="s">
        <v>687</v>
      </c>
    </row>
    <row r="3449" spans="21:21" x14ac:dyDescent="0.25">
      <c r="U3449" s="31" t="s">
        <v>688</v>
      </c>
    </row>
    <row r="3450" spans="21:21" x14ac:dyDescent="0.25">
      <c r="U3450" s="32" t="s">
        <v>689</v>
      </c>
    </row>
    <row r="3464" spans="27:27" x14ac:dyDescent="0.25">
      <c r="AA3464" s="38" t="s">
        <v>690</v>
      </c>
    </row>
    <row r="3484" spans="5:5" x14ac:dyDescent="0.25">
      <c r="E3484" s="4" t="s">
        <v>2587</v>
      </c>
    </row>
    <row r="3485" spans="5:5" x14ac:dyDescent="0.25">
      <c r="E3485" s="31" t="s">
        <v>2586</v>
      </c>
    </row>
    <row r="3733" spans="5:5" x14ac:dyDescent="0.25">
      <c r="E3733" s="4" t="s">
        <v>2589</v>
      </c>
    </row>
    <row r="3803" spans="3:5" x14ac:dyDescent="0.25">
      <c r="C3803" s="1" t="s">
        <v>703</v>
      </c>
    </row>
    <row r="3805" spans="3:5" x14ac:dyDescent="0.25">
      <c r="C3805" s="13">
        <v>0</v>
      </c>
      <c r="E3805" s="4" t="s">
        <v>397</v>
      </c>
    </row>
    <row r="3813" spans="5:60" x14ac:dyDescent="0.25">
      <c r="E3813" s="4" t="s">
        <v>704</v>
      </c>
    </row>
    <row r="3815" spans="5:60" x14ac:dyDescent="0.25">
      <c r="E3815" s="4" t="s">
        <v>705</v>
      </c>
    </row>
    <row r="3816" spans="5:60" x14ac:dyDescent="0.25">
      <c r="E3816" s="40" t="s">
        <v>706</v>
      </c>
      <c r="F3816" s="41"/>
      <c r="G3816" s="41"/>
      <c r="H3816" s="41"/>
      <c r="I3816" s="41"/>
      <c r="J3816" s="41"/>
      <c r="K3816" s="41"/>
      <c r="L3816" s="41"/>
      <c r="M3816" s="41"/>
      <c r="N3816" s="41"/>
      <c r="O3816" s="41"/>
      <c r="P3816" s="41"/>
      <c r="Q3816" s="41"/>
      <c r="R3816" s="41"/>
      <c r="S3816" s="41"/>
      <c r="T3816" s="41"/>
      <c r="U3816" s="41"/>
      <c r="V3816" s="41"/>
      <c r="W3816" s="41"/>
      <c r="X3816" s="41"/>
      <c r="Y3816" s="41"/>
      <c r="Z3816" s="41"/>
      <c r="AA3816" s="41"/>
      <c r="AB3816" s="41"/>
      <c r="AC3816" s="41"/>
      <c r="AD3816" s="41"/>
      <c r="AE3816" s="41"/>
      <c r="AF3816" s="41"/>
      <c r="AG3816" s="41"/>
      <c r="AH3816" s="41"/>
      <c r="AI3816" s="41"/>
      <c r="AJ3816" s="41"/>
      <c r="AK3816" s="41"/>
      <c r="AL3816" s="41"/>
      <c r="AM3816" s="41"/>
      <c r="AN3816" s="41"/>
      <c r="AO3816" s="41"/>
      <c r="AP3816" s="41"/>
      <c r="AQ3816" s="41"/>
      <c r="AR3816" s="41"/>
      <c r="AS3816" s="41"/>
      <c r="AT3816" s="41"/>
      <c r="AU3816" s="41"/>
      <c r="AV3816" s="41"/>
      <c r="AW3816" s="41"/>
      <c r="AX3816" s="41"/>
      <c r="AY3816" s="41"/>
      <c r="AZ3816" s="41"/>
      <c r="BA3816" s="41"/>
      <c r="BB3816" s="41"/>
      <c r="BC3816" s="41"/>
      <c r="BD3816" s="41"/>
      <c r="BE3816" s="41"/>
      <c r="BF3816" s="41"/>
      <c r="BG3816" s="41"/>
      <c r="BH3816" s="41"/>
    </row>
    <row r="3817" spans="5:60" x14ac:dyDescent="0.25">
      <c r="E3817" s="40" t="s">
        <v>707</v>
      </c>
      <c r="F3817" s="41"/>
      <c r="G3817" s="41"/>
      <c r="H3817" s="41"/>
      <c r="I3817" s="41"/>
      <c r="J3817" s="41"/>
      <c r="K3817" s="41"/>
      <c r="L3817" s="41"/>
      <c r="M3817" s="41"/>
      <c r="N3817" s="41"/>
      <c r="O3817" s="41"/>
      <c r="P3817" s="41"/>
      <c r="Q3817" s="41"/>
      <c r="R3817" s="41"/>
      <c r="S3817" s="41"/>
      <c r="T3817" s="41"/>
      <c r="U3817" s="41"/>
      <c r="V3817" s="41"/>
      <c r="W3817" s="41"/>
      <c r="X3817" s="41"/>
      <c r="Y3817" s="41"/>
      <c r="Z3817" s="41"/>
      <c r="AA3817" s="41"/>
      <c r="AB3817" s="41"/>
      <c r="AC3817" s="41"/>
      <c r="AD3817" s="41"/>
      <c r="AE3817" s="41"/>
      <c r="AF3817" s="41"/>
      <c r="AG3817" s="41"/>
      <c r="AH3817" s="41"/>
      <c r="AI3817" s="41"/>
      <c r="AJ3817" s="41"/>
      <c r="AK3817" s="41"/>
      <c r="AL3817" s="41"/>
      <c r="AM3817" s="41"/>
      <c r="AN3817" s="41"/>
      <c r="AO3817" s="41"/>
      <c r="AP3817" s="41"/>
      <c r="AQ3817" s="41"/>
      <c r="AR3817" s="41"/>
      <c r="AS3817" s="41"/>
      <c r="AT3817" s="41"/>
      <c r="AU3817" s="41"/>
      <c r="AV3817" s="41"/>
      <c r="AW3817" s="41"/>
      <c r="AX3817" s="41"/>
      <c r="AY3817" s="41"/>
      <c r="AZ3817" s="41"/>
      <c r="BA3817" s="41"/>
      <c r="BB3817" s="41"/>
      <c r="BC3817" s="41"/>
      <c r="BD3817" s="41"/>
      <c r="BE3817" s="41"/>
      <c r="BF3817" s="41"/>
      <c r="BG3817" s="41"/>
      <c r="BH3817" s="41"/>
    </row>
    <row r="3818" spans="5:60" x14ac:dyDescent="0.25">
      <c r="E3818" s="40" t="s">
        <v>708</v>
      </c>
      <c r="F3818" s="41"/>
      <c r="G3818" s="41"/>
      <c r="H3818" s="41"/>
      <c r="I3818" s="41"/>
      <c r="J3818" s="41"/>
      <c r="K3818" s="41"/>
      <c r="L3818" s="41"/>
      <c r="M3818" s="41"/>
      <c r="N3818" s="41"/>
      <c r="O3818" s="41"/>
      <c r="P3818" s="41"/>
      <c r="Q3818" s="41"/>
      <c r="R3818" s="41"/>
      <c r="S3818" s="41"/>
      <c r="T3818" s="41"/>
      <c r="U3818" s="41"/>
      <c r="V3818" s="41"/>
      <c r="W3818" s="41"/>
      <c r="X3818" s="41"/>
      <c r="Y3818" s="41"/>
      <c r="Z3818" s="41"/>
      <c r="AA3818" s="41"/>
      <c r="AB3818" s="41"/>
      <c r="AC3818" s="41"/>
      <c r="AD3818" s="41"/>
      <c r="AE3818" s="41"/>
      <c r="AF3818" s="41"/>
      <c r="AG3818" s="41"/>
      <c r="AH3818" s="41"/>
      <c r="AI3818" s="41"/>
      <c r="AJ3818" s="41"/>
      <c r="AK3818" s="41"/>
      <c r="AL3818" s="41"/>
      <c r="AM3818" s="41"/>
      <c r="AN3818" s="41"/>
      <c r="AO3818" s="41"/>
      <c r="AP3818" s="41"/>
      <c r="AQ3818" s="41"/>
      <c r="AR3818" s="41"/>
      <c r="AS3818" s="41"/>
      <c r="AT3818" s="41"/>
      <c r="AU3818" s="41"/>
      <c r="AV3818" s="41"/>
      <c r="AW3818" s="41"/>
      <c r="AX3818" s="41"/>
      <c r="AY3818" s="41"/>
      <c r="AZ3818" s="41"/>
      <c r="BA3818" s="41"/>
      <c r="BB3818" s="41"/>
      <c r="BC3818" s="41"/>
      <c r="BD3818" s="41"/>
      <c r="BE3818" s="41"/>
      <c r="BF3818" s="41"/>
      <c r="BG3818" s="41"/>
      <c r="BH3818" s="41"/>
    </row>
    <row r="3819" spans="5:60" x14ac:dyDescent="0.25">
      <c r="E3819" s="40" t="s">
        <v>709</v>
      </c>
      <c r="F3819" s="41"/>
      <c r="G3819" s="41"/>
      <c r="H3819" s="41"/>
      <c r="I3819" s="41"/>
      <c r="J3819" s="41"/>
      <c r="K3819" s="41"/>
      <c r="L3819" s="41"/>
      <c r="M3819" s="41"/>
      <c r="N3819" s="41"/>
      <c r="O3819" s="41"/>
      <c r="P3819" s="41"/>
      <c r="Q3819" s="41"/>
      <c r="R3819" s="41"/>
      <c r="S3819" s="41"/>
      <c r="T3819" s="41"/>
      <c r="U3819" s="41"/>
      <c r="V3819" s="41"/>
      <c r="W3819" s="41"/>
      <c r="X3819" s="41"/>
      <c r="Y3819" s="41"/>
      <c r="Z3819" s="41"/>
      <c r="AA3819" s="41"/>
      <c r="AB3819" s="41"/>
      <c r="AC3819" s="41"/>
      <c r="AD3819" s="41"/>
      <c r="AE3819" s="41"/>
      <c r="AF3819" s="41"/>
      <c r="AG3819" s="41"/>
      <c r="AH3819" s="41"/>
      <c r="AI3819" s="41"/>
      <c r="AJ3819" s="41"/>
      <c r="AK3819" s="41"/>
      <c r="AL3819" s="41"/>
      <c r="AM3819" s="41"/>
      <c r="AN3819" s="41"/>
      <c r="AO3819" s="41"/>
      <c r="AP3819" s="41"/>
      <c r="AQ3819" s="41"/>
      <c r="AR3819" s="41"/>
      <c r="AS3819" s="41"/>
      <c r="AT3819" s="41"/>
      <c r="AU3819" s="41"/>
      <c r="AV3819" s="41"/>
      <c r="AW3819" s="41"/>
      <c r="AX3819" s="41"/>
      <c r="AY3819" s="41"/>
      <c r="AZ3819" s="41"/>
      <c r="BA3819" s="41"/>
      <c r="BB3819" s="41"/>
      <c r="BC3819" s="41"/>
      <c r="BD3819" s="41"/>
      <c r="BE3819" s="41"/>
      <c r="BF3819" s="41"/>
      <c r="BG3819" s="41"/>
      <c r="BH3819" s="41"/>
    </row>
    <row r="3820" spans="5:60" x14ac:dyDescent="0.25">
      <c r="E3820" s="40" t="s">
        <v>710</v>
      </c>
      <c r="F3820" s="41"/>
      <c r="G3820" s="41"/>
      <c r="H3820" s="41"/>
      <c r="I3820" s="41"/>
      <c r="J3820" s="41"/>
      <c r="K3820" s="41"/>
      <c r="L3820" s="41"/>
      <c r="M3820" s="41"/>
      <c r="N3820" s="41"/>
      <c r="O3820" s="41"/>
      <c r="P3820" s="41"/>
      <c r="Q3820" s="41"/>
      <c r="R3820" s="41"/>
      <c r="S3820" s="41"/>
      <c r="T3820" s="41"/>
      <c r="U3820" s="41"/>
      <c r="V3820" s="41"/>
      <c r="W3820" s="41"/>
      <c r="X3820" s="41"/>
      <c r="Y3820" s="41"/>
      <c r="Z3820" s="41"/>
      <c r="AA3820" s="41"/>
      <c r="AB3820" s="41"/>
      <c r="AC3820" s="41"/>
      <c r="AD3820" s="41"/>
      <c r="AE3820" s="41"/>
      <c r="AF3820" s="41"/>
      <c r="AG3820" s="41"/>
      <c r="AH3820" s="41"/>
      <c r="AI3820" s="41"/>
      <c r="AJ3820" s="41"/>
      <c r="AK3820" s="41"/>
      <c r="AL3820" s="41"/>
      <c r="AM3820" s="41"/>
      <c r="AN3820" s="41"/>
      <c r="AO3820" s="41"/>
      <c r="AP3820" s="41"/>
      <c r="AQ3820" s="41"/>
      <c r="AR3820" s="41"/>
      <c r="AS3820" s="41"/>
      <c r="AT3820" s="41"/>
      <c r="AU3820" s="41"/>
      <c r="AV3820" s="41"/>
      <c r="AW3820" s="41"/>
      <c r="AX3820" s="41"/>
      <c r="AY3820" s="41"/>
      <c r="AZ3820" s="41"/>
      <c r="BA3820" s="41"/>
      <c r="BB3820" s="41"/>
      <c r="BC3820" s="41"/>
      <c r="BD3820" s="41"/>
      <c r="BE3820" s="41"/>
      <c r="BF3820" s="41"/>
      <c r="BG3820" s="41"/>
      <c r="BH3820" s="41"/>
    </row>
    <row r="3821" spans="5:60" x14ac:dyDescent="0.25">
      <c r="E3821" s="40" t="s">
        <v>711</v>
      </c>
      <c r="F3821" s="41"/>
      <c r="G3821" s="41"/>
      <c r="H3821" s="41"/>
      <c r="I3821" s="41"/>
      <c r="J3821" s="41"/>
      <c r="K3821" s="41"/>
      <c r="L3821" s="41"/>
      <c r="M3821" s="41"/>
      <c r="N3821" s="41"/>
      <c r="O3821" s="41"/>
      <c r="P3821" s="41"/>
      <c r="Q3821" s="41"/>
      <c r="R3821" s="41"/>
      <c r="S3821" s="41"/>
      <c r="T3821" s="41"/>
      <c r="U3821" s="41"/>
      <c r="V3821" s="41"/>
      <c r="W3821" s="41"/>
      <c r="X3821" s="41"/>
      <c r="Y3821" s="41"/>
      <c r="Z3821" s="41"/>
      <c r="AA3821" s="41"/>
      <c r="AB3821" s="41"/>
      <c r="AC3821" s="41"/>
      <c r="AD3821" s="41"/>
      <c r="AE3821" s="41"/>
      <c r="AF3821" s="41"/>
      <c r="AG3821" s="41"/>
      <c r="AH3821" s="41"/>
      <c r="AI3821" s="41"/>
      <c r="AJ3821" s="41"/>
      <c r="AK3821" s="41"/>
      <c r="AL3821" s="41"/>
      <c r="AM3821" s="41"/>
      <c r="AN3821" s="41"/>
      <c r="AO3821" s="41"/>
      <c r="AP3821" s="41"/>
      <c r="AQ3821" s="41"/>
      <c r="AR3821" s="41"/>
      <c r="AS3821" s="41"/>
      <c r="AT3821" s="41"/>
      <c r="AU3821" s="41"/>
      <c r="AV3821" s="41"/>
      <c r="AW3821" s="41"/>
      <c r="AX3821" s="41"/>
      <c r="AY3821" s="41"/>
      <c r="AZ3821" s="41"/>
      <c r="BA3821" s="41"/>
      <c r="BB3821" s="41"/>
      <c r="BC3821" s="41"/>
      <c r="BD3821" s="41"/>
      <c r="BE3821" s="41"/>
      <c r="BF3821" s="41"/>
      <c r="BG3821" s="41"/>
      <c r="BH3821" s="41"/>
    </row>
    <row r="3823" spans="5:60" x14ac:dyDescent="0.25">
      <c r="E3823" s="4" t="s">
        <v>712</v>
      </c>
    </row>
    <row r="3824" spans="5:60" x14ac:dyDescent="0.25">
      <c r="E3824" s="42" t="s">
        <v>713</v>
      </c>
      <c r="F3824" s="43"/>
      <c r="G3824" s="43"/>
      <c r="H3824" s="43"/>
      <c r="I3824" s="43"/>
      <c r="J3824" s="43"/>
      <c r="K3824" s="43"/>
      <c r="L3824" s="43"/>
      <c r="M3824" s="43"/>
      <c r="N3824" s="43"/>
      <c r="O3824" s="43"/>
      <c r="P3824" s="43"/>
      <c r="Q3824" s="43"/>
      <c r="R3824" s="43"/>
      <c r="S3824" s="43"/>
      <c r="T3824" s="43"/>
      <c r="U3824" s="43"/>
      <c r="V3824" s="43"/>
      <c r="W3824" s="43"/>
      <c r="X3824" s="43"/>
      <c r="Y3824" s="43"/>
      <c r="Z3824" s="43"/>
      <c r="AA3824" s="43"/>
      <c r="AB3824" s="43"/>
      <c r="AC3824" s="43"/>
      <c r="AD3824" s="43"/>
      <c r="AE3824" s="43"/>
      <c r="AF3824" s="43"/>
      <c r="AG3824" s="43"/>
      <c r="AH3824" s="43"/>
      <c r="AI3824" s="43"/>
      <c r="AJ3824" s="43"/>
      <c r="AK3824" s="43"/>
      <c r="AL3824" s="43"/>
    </row>
    <row r="3825" spans="5:38" x14ac:dyDescent="0.25">
      <c r="E3825" s="42" t="s">
        <v>709</v>
      </c>
      <c r="F3825" s="43"/>
      <c r="G3825" s="43"/>
      <c r="H3825" s="43"/>
      <c r="I3825" s="43"/>
      <c r="J3825" s="43"/>
      <c r="K3825" s="43"/>
      <c r="L3825" s="43"/>
      <c r="M3825" s="43"/>
      <c r="N3825" s="43"/>
      <c r="O3825" s="43"/>
      <c r="P3825" s="43"/>
      <c r="Q3825" s="43"/>
      <c r="R3825" s="43"/>
      <c r="S3825" s="43"/>
      <c r="T3825" s="43"/>
      <c r="U3825" s="43"/>
      <c r="V3825" s="43"/>
      <c r="W3825" s="43"/>
      <c r="X3825" s="43"/>
      <c r="Y3825" s="43"/>
      <c r="Z3825" s="43"/>
      <c r="AA3825" s="43"/>
      <c r="AB3825" s="43"/>
      <c r="AC3825" s="43"/>
      <c r="AD3825" s="43"/>
      <c r="AE3825" s="43"/>
      <c r="AF3825" s="43"/>
      <c r="AG3825" s="43"/>
      <c r="AH3825" s="43"/>
      <c r="AI3825" s="43"/>
      <c r="AJ3825" s="43"/>
      <c r="AK3825" s="43"/>
      <c r="AL3825" s="43"/>
    </row>
    <row r="3826" spans="5:38" x14ac:dyDescent="0.25">
      <c r="E3826" s="42" t="s">
        <v>714</v>
      </c>
      <c r="F3826" s="43"/>
      <c r="G3826" s="43"/>
      <c r="H3826" s="43"/>
      <c r="I3826" s="43"/>
      <c r="J3826" s="43"/>
      <c r="K3826" s="43"/>
      <c r="L3826" s="43"/>
      <c r="M3826" s="43"/>
      <c r="N3826" s="43"/>
      <c r="O3826" s="43"/>
      <c r="P3826" s="43"/>
      <c r="Q3826" s="43"/>
      <c r="R3826" s="43"/>
      <c r="S3826" s="43"/>
      <c r="T3826" s="43"/>
      <c r="U3826" s="43"/>
      <c r="V3826" s="43"/>
      <c r="W3826" s="43"/>
      <c r="X3826" s="43"/>
      <c r="Y3826" s="43"/>
      <c r="Z3826" s="43"/>
      <c r="AA3826" s="43"/>
      <c r="AB3826" s="43"/>
      <c r="AC3826" s="43"/>
      <c r="AD3826" s="43"/>
      <c r="AE3826" s="43"/>
      <c r="AF3826" s="43"/>
      <c r="AG3826" s="43"/>
      <c r="AH3826" s="43"/>
      <c r="AI3826" s="43"/>
      <c r="AJ3826" s="43"/>
      <c r="AK3826" s="43"/>
      <c r="AL3826" s="43"/>
    </row>
    <row r="3827" spans="5:38" x14ac:dyDescent="0.25">
      <c r="E3827" s="42" t="s">
        <v>715</v>
      </c>
      <c r="F3827" s="43"/>
      <c r="G3827" s="43"/>
      <c r="H3827" s="43"/>
      <c r="I3827" s="43"/>
      <c r="J3827" s="43"/>
      <c r="K3827" s="43"/>
      <c r="L3827" s="43"/>
      <c r="M3827" s="43"/>
      <c r="N3827" s="43"/>
      <c r="O3827" s="43"/>
      <c r="P3827" s="43"/>
      <c r="Q3827" s="43"/>
      <c r="R3827" s="43"/>
      <c r="S3827" s="43"/>
      <c r="T3827" s="43"/>
      <c r="U3827" s="43"/>
      <c r="V3827" s="43"/>
      <c r="W3827" s="43"/>
      <c r="X3827" s="43"/>
      <c r="Y3827" s="43"/>
      <c r="Z3827" s="43"/>
      <c r="AA3827" s="43"/>
      <c r="AB3827" s="43"/>
      <c r="AC3827" s="43"/>
      <c r="AD3827" s="43"/>
      <c r="AE3827" s="43"/>
      <c r="AF3827" s="43"/>
      <c r="AG3827" s="43"/>
      <c r="AH3827" s="43"/>
      <c r="AI3827" s="43"/>
      <c r="AJ3827" s="43"/>
      <c r="AK3827" s="43"/>
      <c r="AL3827" s="43"/>
    </row>
    <row r="3828" spans="5:38" x14ac:dyDescent="0.25">
      <c r="E3828" s="42" t="s">
        <v>716</v>
      </c>
      <c r="F3828" s="43"/>
      <c r="G3828" s="43"/>
      <c r="H3828" s="43"/>
      <c r="I3828" s="43"/>
      <c r="J3828" s="43"/>
      <c r="K3828" s="43"/>
      <c r="L3828" s="43"/>
      <c r="M3828" s="43"/>
      <c r="N3828" s="43"/>
      <c r="O3828" s="43"/>
      <c r="P3828" s="43"/>
      <c r="Q3828" s="43"/>
      <c r="R3828" s="43"/>
      <c r="S3828" s="43"/>
      <c r="T3828" s="43"/>
      <c r="U3828" s="43"/>
      <c r="V3828" s="43"/>
      <c r="W3828" s="43"/>
      <c r="X3828" s="43"/>
      <c r="Y3828" s="43"/>
      <c r="Z3828" s="43"/>
      <c r="AA3828" s="43"/>
      <c r="AB3828" s="43"/>
      <c r="AC3828" s="43"/>
      <c r="AD3828" s="43"/>
      <c r="AE3828" s="43"/>
      <c r="AF3828" s="43"/>
      <c r="AG3828" s="43"/>
      <c r="AH3828" s="43"/>
      <c r="AI3828" s="43"/>
      <c r="AJ3828" s="43"/>
      <c r="AK3828" s="43"/>
      <c r="AL3828" s="43"/>
    </row>
    <row r="3829" spans="5:38" x14ac:dyDescent="0.25">
      <c r="E3829" s="42" t="s">
        <v>717</v>
      </c>
      <c r="F3829" s="43"/>
      <c r="G3829" s="43"/>
      <c r="H3829" s="43"/>
      <c r="I3829" s="43"/>
      <c r="J3829" s="43"/>
      <c r="K3829" s="43"/>
      <c r="L3829" s="43"/>
      <c r="M3829" s="43"/>
      <c r="N3829" s="43"/>
      <c r="O3829" s="43"/>
      <c r="P3829" s="43"/>
      <c r="Q3829" s="43"/>
      <c r="R3829" s="43"/>
      <c r="S3829" s="43"/>
      <c r="T3829" s="43"/>
      <c r="U3829" s="43"/>
      <c r="V3829" s="43"/>
      <c r="W3829" s="43"/>
      <c r="X3829" s="43"/>
      <c r="Y3829" s="43"/>
      <c r="Z3829" s="43"/>
      <c r="AA3829" s="43"/>
      <c r="AB3829" s="43"/>
      <c r="AC3829" s="43"/>
      <c r="AD3829" s="43"/>
      <c r="AE3829" s="43"/>
      <c r="AF3829" s="43"/>
      <c r="AG3829" s="43"/>
      <c r="AH3829" s="43"/>
      <c r="AI3829" s="43"/>
      <c r="AJ3829" s="43"/>
      <c r="AK3829" s="43"/>
      <c r="AL3829" s="43"/>
    </row>
    <row r="3830" spans="5:38" x14ac:dyDescent="0.25">
      <c r="E3830" s="42" t="s">
        <v>718</v>
      </c>
      <c r="F3830" s="43"/>
      <c r="G3830" s="43"/>
      <c r="H3830" s="43"/>
      <c r="I3830" s="43"/>
      <c r="J3830" s="43"/>
      <c r="K3830" s="43"/>
      <c r="L3830" s="43"/>
      <c r="M3830" s="43"/>
      <c r="N3830" s="43"/>
      <c r="O3830" s="43"/>
      <c r="P3830" s="43"/>
      <c r="Q3830" s="43"/>
      <c r="R3830" s="43"/>
      <c r="S3830" s="43"/>
      <c r="T3830" s="43"/>
      <c r="U3830" s="43"/>
      <c r="V3830" s="43"/>
      <c r="W3830" s="43"/>
      <c r="X3830" s="43"/>
      <c r="Y3830" s="43"/>
      <c r="Z3830" s="43"/>
      <c r="AA3830" s="43"/>
      <c r="AB3830" s="43"/>
      <c r="AC3830" s="43"/>
      <c r="AD3830" s="43"/>
      <c r="AE3830" s="43"/>
      <c r="AF3830" s="43"/>
      <c r="AG3830" s="43"/>
      <c r="AH3830" s="43"/>
      <c r="AI3830" s="43"/>
      <c r="AJ3830" s="43"/>
      <c r="AK3830" s="43"/>
      <c r="AL3830" s="43"/>
    </row>
    <row r="3831" spans="5:38" x14ac:dyDescent="0.25">
      <c r="E3831" s="42" t="s">
        <v>719</v>
      </c>
      <c r="F3831" s="43"/>
      <c r="G3831" s="43"/>
      <c r="H3831" s="43"/>
      <c r="I3831" s="43"/>
      <c r="J3831" s="43"/>
      <c r="K3831" s="43"/>
      <c r="L3831" s="43"/>
      <c r="M3831" s="43"/>
      <c r="N3831" s="43"/>
      <c r="O3831" s="43"/>
      <c r="P3831" s="43"/>
      <c r="Q3831" s="43"/>
      <c r="R3831" s="43"/>
      <c r="S3831" s="43"/>
      <c r="T3831" s="43"/>
      <c r="U3831" s="43"/>
      <c r="V3831" s="43"/>
      <c r="W3831" s="43"/>
      <c r="X3831" s="43"/>
      <c r="Y3831" s="43"/>
      <c r="Z3831" s="43"/>
      <c r="AA3831" s="43"/>
      <c r="AB3831" s="43"/>
      <c r="AC3831" s="43"/>
      <c r="AD3831" s="43"/>
      <c r="AE3831" s="43"/>
      <c r="AF3831" s="43"/>
      <c r="AG3831" s="43"/>
      <c r="AH3831" s="43"/>
      <c r="AI3831" s="43"/>
      <c r="AJ3831" s="43"/>
      <c r="AK3831" s="43"/>
      <c r="AL3831" s="43"/>
    </row>
    <row r="3832" spans="5:38" x14ac:dyDescent="0.25">
      <c r="E3832" s="42" t="s">
        <v>160</v>
      </c>
      <c r="F3832" s="43"/>
      <c r="G3832" s="43"/>
      <c r="H3832" s="43"/>
      <c r="I3832" s="43"/>
      <c r="J3832" s="43"/>
      <c r="K3832" s="43"/>
      <c r="L3832" s="43"/>
      <c r="M3832" s="43"/>
      <c r="N3832" s="43"/>
      <c r="O3832" s="43"/>
      <c r="P3832" s="43"/>
      <c r="Q3832" s="43"/>
      <c r="R3832" s="43"/>
      <c r="S3832" s="43"/>
      <c r="T3832" s="43"/>
      <c r="U3832" s="43"/>
      <c r="V3832" s="43"/>
      <c r="W3832" s="43"/>
      <c r="X3832" s="43"/>
      <c r="Y3832" s="43"/>
      <c r="Z3832" s="43"/>
      <c r="AA3832" s="43"/>
      <c r="AB3832" s="43"/>
      <c r="AC3832" s="43"/>
      <c r="AD3832" s="43"/>
      <c r="AE3832" s="43"/>
      <c r="AF3832" s="43"/>
      <c r="AG3832" s="43"/>
      <c r="AH3832" s="43"/>
      <c r="AI3832" s="43"/>
      <c r="AJ3832" s="43"/>
      <c r="AK3832" s="43"/>
      <c r="AL3832" s="43"/>
    </row>
    <row r="3833" spans="5:38" x14ac:dyDescent="0.25">
      <c r="E3833" s="42" t="s">
        <v>720</v>
      </c>
      <c r="F3833" s="43"/>
      <c r="G3833" s="43"/>
      <c r="H3833" s="43"/>
      <c r="I3833" s="43"/>
      <c r="J3833" s="43"/>
      <c r="K3833" s="43"/>
      <c r="L3833" s="43"/>
      <c r="M3833" s="43"/>
      <c r="N3833" s="43"/>
      <c r="O3833" s="43"/>
      <c r="P3833" s="43"/>
      <c r="Q3833" s="43"/>
      <c r="R3833" s="43"/>
      <c r="S3833" s="43"/>
      <c r="T3833" s="43"/>
      <c r="U3833" s="43"/>
      <c r="V3833" s="43"/>
      <c r="W3833" s="43"/>
      <c r="X3833" s="43"/>
      <c r="Y3833" s="43"/>
      <c r="Z3833" s="43"/>
      <c r="AA3833" s="43"/>
      <c r="AB3833" s="43"/>
      <c r="AC3833" s="43"/>
      <c r="AD3833" s="43"/>
      <c r="AE3833" s="43"/>
      <c r="AF3833" s="43"/>
      <c r="AG3833" s="43"/>
      <c r="AH3833" s="43"/>
      <c r="AI3833" s="43"/>
      <c r="AJ3833" s="43"/>
      <c r="AK3833" s="43"/>
      <c r="AL3833" s="43"/>
    </row>
    <row r="3834" spans="5:38" x14ac:dyDescent="0.25">
      <c r="E3834" s="42" t="s">
        <v>709</v>
      </c>
      <c r="F3834" s="43"/>
      <c r="G3834" s="43"/>
      <c r="H3834" s="43"/>
      <c r="I3834" s="43"/>
      <c r="J3834" s="43"/>
      <c r="K3834" s="43"/>
      <c r="L3834" s="43"/>
      <c r="M3834" s="43"/>
      <c r="N3834" s="43"/>
      <c r="O3834" s="43"/>
      <c r="P3834" s="43"/>
      <c r="Q3834" s="43"/>
      <c r="R3834" s="43"/>
      <c r="S3834" s="43"/>
      <c r="T3834" s="43"/>
      <c r="U3834" s="43"/>
      <c r="V3834" s="43"/>
      <c r="W3834" s="43"/>
      <c r="X3834" s="43"/>
      <c r="Y3834" s="43"/>
      <c r="Z3834" s="43"/>
      <c r="AA3834" s="43"/>
      <c r="AB3834" s="43"/>
      <c r="AC3834" s="43"/>
      <c r="AD3834" s="43"/>
      <c r="AE3834" s="43"/>
      <c r="AF3834" s="43"/>
      <c r="AG3834" s="43"/>
      <c r="AH3834" s="43"/>
      <c r="AI3834" s="43"/>
      <c r="AJ3834" s="43"/>
      <c r="AK3834" s="43"/>
      <c r="AL3834" s="43"/>
    </row>
    <row r="3835" spans="5:38" x14ac:dyDescent="0.25">
      <c r="E3835" s="42" t="s">
        <v>721</v>
      </c>
      <c r="F3835" s="43"/>
      <c r="G3835" s="43"/>
      <c r="H3835" s="43"/>
      <c r="I3835" s="43"/>
      <c r="J3835" s="43"/>
      <c r="K3835" s="43"/>
      <c r="L3835" s="43"/>
      <c r="M3835" s="43"/>
      <c r="N3835" s="43"/>
      <c r="O3835" s="43"/>
      <c r="P3835" s="43"/>
      <c r="Q3835" s="43"/>
      <c r="R3835" s="43"/>
      <c r="S3835" s="43"/>
      <c r="T3835" s="43"/>
      <c r="U3835" s="43"/>
      <c r="V3835" s="43"/>
      <c r="W3835" s="43"/>
      <c r="X3835" s="43"/>
      <c r="Y3835" s="43"/>
      <c r="Z3835" s="43"/>
      <c r="AA3835" s="43"/>
      <c r="AB3835" s="43"/>
      <c r="AC3835" s="43"/>
      <c r="AD3835" s="43"/>
      <c r="AE3835" s="43"/>
      <c r="AF3835" s="43"/>
      <c r="AG3835" s="43"/>
      <c r="AH3835" s="43"/>
      <c r="AI3835" s="43"/>
      <c r="AJ3835" s="43"/>
      <c r="AK3835" s="43"/>
      <c r="AL3835" s="43"/>
    </row>
    <row r="3836" spans="5:38" x14ac:dyDescent="0.25">
      <c r="E3836" s="42" t="s">
        <v>722</v>
      </c>
      <c r="F3836" s="43"/>
      <c r="G3836" s="43"/>
      <c r="H3836" s="43"/>
      <c r="I3836" s="43"/>
      <c r="J3836" s="43"/>
      <c r="K3836" s="43"/>
      <c r="L3836" s="43"/>
      <c r="M3836" s="43"/>
      <c r="N3836" s="43"/>
      <c r="O3836" s="43"/>
      <c r="P3836" s="43"/>
      <c r="Q3836" s="43"/>
      <c r="R3836" s="43"/>
      <c r="S3836" s="43"/>
      <c r="T3836" s="43"/>
      <c r="U3836" s="43"/>
      <c r="V3836" s="43"/>
      <c r="W3836" s="43"/>
      <c r="X3836" s="43"/>
      <c r="Y3836" s="43"/>
      <c r="Z3836" s="43"/>
      <c r="AA3836" s="43"/>
      <c r="AB3836" s="43"/>
      <c r="AC3836" s="43"/>
      <c r="AD3836" s="43"/>
      <c r="AE3836" s="43"/>
      <c r="AF3836" s="43"/>
      <c r="AG3836" s="43"/>
      <c r="AH3836" s="43"/>
      <c r="AI3836" s="43"/>
      <c r="AJ3836" s="43"/>
      <c r="AK3836" s="43"/>
      <c r="AL3836" s="43"/>
    </row>
    <row r="3837" spans="5:38" x14ac:dyDescent="0.25">
      <c r="E3837" s="42" t="s">
        <v>723</v>
      </c>
      <c r="F3837" s="43"/>
      <c r="G3837" s="43"/>
      <c r="H3837" s="43"/>
      <c r="I3837" s="43"/>
      <c r="J3837" s="43"/>
      <c r="K3837" s="43"/>
      <c r="L3837" s="43"/>
      <c r="M3837" s="43"/>
      <c r="N3837" s="43"/>
      <c r="O3837" s="43"/>
      <c r="P3837" s="43"/>
      <c r="Q3837" s="43"/>
      <c r="R3837" s="43"/>
      <c r="S3837" s="43"/>
      <c r="T3837" s="43"/>
      <c r="U3837" s="43"/>
      <c r="V3837" s="43"/>
      <c r="W3837" s="43"/>
      <c r="X3837" s="43"/>
      <c r="Y3837" s="43"/>
      <c r="Z3837" s="43"/>
      <c r="AA3837" s="43"/>
      <c r="AB3837" s="43"/>
      <c r="AC3837" s="43"/>
      <c r="AD3837" s="43"/>
      <c r="AE3837" s="43"/>
      <c r="AF3837" s="43"/>
      <c r="AG3837" s="43"/>
      <c r="AH3837" s="43"/>
      <c r="AI3837" s="43"/>
      <c r="AJ3837" s="43"/>
      <c r="AK3837" s="43"/>
      <c r="AL3837" s="43"/>
    </row>
    <row r="3838" spans="5:38" x14ac:dyDescent="0.25">
      <c r="E3838" s="42" t="s">
        <v>724</v>
      </c>
      <c r="F3838" s="43"/>
      <c r="G3838" s="43"/>
      <c r="H3838" s="43"/>
      <c r="I3838" s="43"/>
      <c r="J3838" s="43"/>
      <c r="K3838" s="43"/>
      <c r="L3838" s="43"/>
      <c r="M3838" s="43"/>
      <c r="N3838" s="43"/>
      <c r="O3838" s="43"/>
      <c r="P3838" s="43"/>
      <c r="Q3838" s="43"/>
      <c r="R3838" s="43"/>
      <c r="S3838" s="43"/>
      <c r="T3838" s="43"/>
      <c r="U3838" s="43"/>
      <c r="V3838" s="43"/>
      <c r="W3838" s="43"/>
      <c r="X3838" s="43"/>
      <c r="Y3838" s="43"/>
      <c r="Z3838" s="43"/>
      <c r="AA3838" s="43"/>
      <c r="AB3838" s="43"/>
      <c r="AC3838" s="43"/>
      <c r="AD3838" s="43"/>
      <c r="AE3838" s="43"/>
      <c r="AF3838" s="43"/>
      <c r="AG3838" s="43"/>
      <c r="AH3838" s="43"/>
      <c r="AI3838" s="43"/>
      <c r="AJ3838" s="43"/>
      <c r="AK3838" s="43"/>
      <c r="AL3838" s="43"/>
    </row>
    <row r="3839" spans="5:38" x14ac:dyDescent="0.25">
      <c r="E3839" s="42" t="s">
        <v>725</v>
      </c>
      <c r="F3839" s="43"/>
      <c r="G3839" s="43"/>
      <c r="H3839" s="43"/>
      <c r="I3839" s="43"/>
      <c r="J3839" s="43"/>
      <c r="K3839" s="43"/>
      <c r="L3839" s="43"/>
      <c r="M3839" s="43"/>
      <c r="N3839" s="43"/>
      <c r="O3839" s="43"/>
      <c r="P3839" s="43"/>
      <c r="Q3839" s="43"/>
      <c r="R3839" s="43"/>
      <c r="S3839" s="43"/>
      <c r="T3839" s="43"/>
      <c r="U3839" s="43"/>
      <c r="V3839" s="43"/>
      <c r="W3839" s="43"/>
      <c r="X3839" s="43"/>
      <c r="Y3839" s="43"/>
      <c r="Z3839" s="43"/>
      <c r="AA3839" s="43"/>
      <c r="AB3839" s="43"/>
      <c r="AC3839" s="43"/>
      <c r="AD3839" s="43"/>
      <c r="AE3839" s="43"/>
      <c r="AF3839" s="43"/>
      <c r="AG3839" s="43"/>
      <c r="AH3839" s="43"/>
      <c r="AI3839" s="43"/>
      <c r="AJ3839" s="43"/>
      <c r="AK3839" s="43"/>
      <c r="AL3839" s="43"/>
    </row>
    <row r="3840" spans="5:38" x14ac:dyDescent="0.25">
      <c r="E3840" s="42" t="s">
        <v>726</v>
      </c>
      <c r="F3840" s="43"/>
      <c r="G3840" s="43"/>
      <c r="H3840" s="43"/>
      <c r="I3840" s="43"/>
      <c r="J3840" s="43"/>
      <c r="K3840" s="43"/>
      <c r="L3840" s="43"/>
      <c r="M3840" s="43"/>
      <c r="N3840" s="43"/>
      <c r="O3840" s="43"/>
      <c r="P3840" s="43"/>
      <c r="Q3840" s="43"/>
      <c r="R3840" s="43"/>
      <c r="S3840" s="43"/>
      <c r="T3840" s="43"/>
      <c r="U3840" s="43"/>
      <c r="V3840" s="43"/>
      <c r="W3840" s="43"/>
      <c r="X3840" s="43"/>
      <c r="Y3840" s="43"/>
      <c r="Z3840" s="43"/>
      <c r="AA3840" s="43"/>
      <c r="AB3840" s="43"/>
      <c r="AC3840" s="43"/>
      <c r="AD3840" s="43"/>
      <c r="AE3840" s="43"/>
      <c r="AF3840" s="43"/>
      <c r="AG3840" s="43"/>
      <c r="AH3840" s="43"/>
      <c r="AI3840" s="43"/>
      <c r="AJ3840" s="43"/>
      <c r="AK3840" s="43"/>
      <c r="AL3840" s="43"/>
    </row>
    <row r="3841" spans="3:38" x14ac:dyDescent="0.25">
      <c r="E3841" s="42" t="s">
        <v>727</v>
      </c>
      <c r="F3841" s="43"/>
      <c r="G3841" s="43"/>
      <c r="H3841" s="43"/>
      <c r="I3841" s="43"/>
      <c r="J3841" s="43"/>
      <c r="K3841" s="43"/>
      <c r="L3841" s="43"/>
      <c r="M3841" s="43"/>
      <c r="N3841" s="43"/>
      <c r="O3841" s="43"/>
      <c r="P3841" s="43"/>
      <c r="Q3841" s="43"/>
      <c r="R3841" s="43"/>
      <c r="S3841" s="43"/>
      <c r="T3841" s="43"/>
      <c r="U3841" s="43"/>
      <c r="V3841" s="43"/>
      <c r="W3841" s="43"/>
      <c r="X3841" s="43"/>
      <c r="Y3841" s="43"/>
      <c r="Z3841" s="43"/>
      <c r="AA3841" s="43"/>
      <c r="AB3841" s="43"/>
      <c r="AC3841" s="43"/>
      <c r="AD3841" s="43"/>
      <c r="AE3841" s="43"/>
      <c r="AF3841" s="43"/>
      <c r="AG3841" s="43"/>
      <c r="AH3841" s="43"/>
      <c r="AI3841" s="43"/>
      <c r="AJ3841" s="43"/>
      <c r="AK3841" s="43"/>
      <c r="AL3841" s="43"/>
    </row>
    <row r="3844" spans="3:38" x14ac:dyDescent="0.25">
      <c r="C3844" s="1" t="s">
        <v>703</v>
      </c>
    </row>
    <row r="3846" spans="3:38" x14ac:dyDescent="0.25">
      <c r="C3846" s="13">
        <v>0</v>
      </c>
      <c r="E3846" s="4" t="s">
        <v>397</v>
      </c>
    </row>
    <row r="3871" spans="5:32" x14ac:dyDescent="0.25">
      <c r="E3871" s="40" t="s">
        <v>728</v>
      </c>
      <c r="F3871" s="41"/>
      <c r="G3871" s="41"/>
      <c r="H3871" s="41"/>
      <c r="I3871" s="41"/>
      <c r="J3871" s="41"/>
      <c r="K3871" s="41"/>
      <c r="L3871" s="41"/>
      <c r="M3871" s="41"/>
      <c r="N3871" s="41"/>
      <c r="O3871" s="41"/>
      <c r="P3871" s="41"/>
      <c r="Q3871" s="41"/>
      <c r="R3871" s="41"/>
      <c r="S3871" s="41"/>
      <c r="T3871" s="41"/>
      <c r="U3871" s="41"/>
      <c r="V3871" s="41"/>
      <c r="W3871" s="41"/>
      <c r="X3871" s="41"/>
      <c r="Y3871" s="41"/>
      <c r="Z3871" s="41"/>
      <c r="AA3871" s="41"/>
      <c r="AB3871" s="41"/>
      <c r="AC3871" s="41"/>
      <c r="AD3871" s="41"/>
      <c r="AE3871" s="41"/>
      <c r="AF3871" s="41"/>
    </row>
    <row r="3872" spans="5:32" x14ac:dyDescent="0.25">
      <c r="E3872" s="40" t="s">
        <v>729</v>
      </c>
      <c r="F3872" s="41"/>
      <c r="G3872" s="41"/>
      <c r="H3872" s="41"/>
      <c r="I3872" s="41"/>
      <c r="J3872" s="41"/>
      <c r="K3872" s="41"/>
      <c r="L3872" s="41"/>
      <c r="M3872" s="41"/>
      <c r="N3872" s="41"/>
      <c r="O3872" s="41"/>
      <c r="P3872" s="41"/>
      <c r="Q3872" s="41"/>
      <c r="R3872" s="41"/>
      <c r="S3872" s="41"/>
      <c r="T3872" s="41"/>
      <c r="U3872" s="41"/>
      <c r="V3872" s="41"/>
      <c r="W3872" s="41"/>
      <c r="X3872" s="41"/>
      <c r="Y3872" s="41"/>
      <c r="Z3872" s="41"/>
      <c r="AA3872" s="41"/>
      <c r="AB3872" s="41"/>
      <c r="AC3872" s="41"/>
      <c r="AD3872" s="41"/>
      <c r="AE3872" s="41"/>
      <c r="AF3872" s="41"/>
    </row>
    <row r="3873" spans="5:32" x14ac:dyDescent="0.25">
      <c r="E3873" s="40" t="s">
        <v>730</v>
      </c>
      <c r="F3873" s="41"/>
      <c r="G3873" s="41"/>
      <c r="H3873" s="41"/>
      <c r="I3873" s="41"/>
      <c r="J3873" s="41"/>
      <c r="K3873" s="41"/>
      <c r="L3873" s="41"/>
      <c r="M3873" s="41"/>
      <c r="N3873" s="41"/>
      <c r="O3873" s="41"/>
      <c r="P3873" s="41"/>
      <c r="Q3873" s="41"/>
      <c r="R3873" s="41"/>
      <c r="S3873" s="41"/>
      <c r="T3873" s="41"/>
      <c r="U3873" s="41"/>
      <c r="V3873" s="41"/>
      <c r="W3873" s="41"/>
      <c r="X3873" s="41"/>
      <c r="Y3873" s="41"/>
      <c r="Z3873" s="41"/>
      <c r="AA3873" s="41"/>
      <c r="AB3873" s="41"/>
      <c r="AC3873" s="41"/>
      <c r="AD3873" s="41"/>
      <c r="AE3873" s="41"/>
      <c r="AF3873" s="41"/>
    </row>
    <row r="3875" spans="5:32" x14ac:dyDescent="0.25">
      <c r="E3875" s="42" t="s">
        <v>731</v>
      </c>
      <c r="F3875" s="43"/>
      <c r="G3875" s="43"/>
      <c r="H3875" s="43"/>
      <c r="I3875" s="43"/>
      <c r="J3875" s="43"/>
      <c r="K3875" s="43"/>
      <c r="L3875" s="43"/>
      <c r="M3875" s="43"/>
      <c r="N3875" s="43"/>
      <c r="O3875" s="43"/>
      <c r="P3875" s="43"/>
      <c r="Q3875" s="43"/>
      <c r="R3875" s="43"/>
      <c r="S3875" s="43"/>
      <c r="T3875" s="43"/>
      <c r="U3875" s="43"/>
      <c r="V3875" s="43"/>
      <c r="W3875" s="43"/>
      <c r="X3875" s="43"/>
      <c r="Y3875" s="43"/>
      <c r="Z3875" s="43"/>
      <c r="AA3875" s="43"/>
      <c r="AB3875" s="43"/>
      <c r="AC3875" s="43"/>
      <c r="AD3875" s="43"/>
      <c r="AE3875" s="43"/>
    </row>
    <row r="3876" spans="5:32" x14ac:dyDescent="0.25">
      <c r="E3876" s="42" t="s">
        <v>732</v>
      </c>
      <c r="F3876" s="43"/>
      <c r="G3876" s="43"/>
      <c r="H3876" s="43"/>
      <c r="I3876" s="43"/>
      <c r="J3876" s="43"/>
      <c r="K3876" s="43"/>
      <c r="L3876" s="43"/>
      <c r="M3876" s="43"/>
      <c r="N3876" s="43"/>
      <c r="O3876" s="43"/>
      <c r="P3876" s="43"/>
      <c r="Q3876" s="43"/>
      <c r="R3876" s="43"/>
      <c r="S3876" s="43"/>
      <c r="T3876" s="43"/>
      <c r="U3876" s="43"/>
      <c r="V3876" s="43"/>
      <c r="W3876" s="43"/>
      <c r="X3876" s="43"/>
      <c r="Y3876" s="43"/>
      <c r="Z3876" s="43"/>
      <c r="AA3876" s="43"/>
      <c r="AB3876" s="43"/>
      <c r="AC3876" s="43"/>
      <c r="AD3876" s="43"/>
      <c r="AE3876" s="43"/>
    </row>
    <row r="3877" spans="5:32" x14ac:dyDescent="0.25">
      <c r="E3877" s="42"/>
      <c r="F3877" s="43"/>
      <c r="G3877" s="43"/>
      <c r="H3877" s="43"/>
      <c r="I3877" s="43"/>
      <c r="J3877" s="43"/>
      <c r="K3877" s="43"/>
      <c r="L3877" s="43"/>
      <c r="M3877" s="43"/>
      <c r="N3877" s="43"/>
      <c r="O3877" s="43"/>
      <c r="P3877" s="43"/>
      <c r="Q3877" s="43"/>
      <c r="R3877" s="43"/>
      <c r="S3877" s="43"/>
      <c r="T3877" s="43"/>
      <c r="U3877" s="43"/>
      <c r="V3877" s="43"/>
      <c r="W3877" s="43"/>
      <c r="X3877" s="43"/>
      <c r="Y3877" s="43"/>
      <c r="Z3877" s="43"/>
      <c r="AA3877" s="43"/>
      <c r="AB3877" s="43"/>
      <c r="AC3877" s="43"/>
      <c r="AD3877" s="43"/>
      <c r="AE3877" s="43"/>
    </row>
    <row r="3878" spans="5:32" x14ac:dyDescent="0.25">
      <c r="E3878" s="42" t="s">
        <v>733</v>
      </c>
      <c r="F3878" s="43"/>
      <c r="G3878" s="43"/>
      <c r="H3878" s="43"/>
      <c r="I3878" s="43"/>
      <c r="J3878" s="43"/>
      <c r="K3878" s="43"/>
      <c r="L3878" s="43"/>
      <c r="M3878" s="43"/>
      <c r="N3878" s="43"/>
      <c r="O3878" s="43"/>
      <c r="P3878" s="43"/>
      <c r="Q3878" s="43"/>
      <c r="R3878" s="43"/>
      <c r="S3878" s="43"/>
      <c r="T3878" s="43"/>
      <c r="U3878" s="43"/>
      <c r="V3878" s="43"/>
      <c r="W3878" s="43"/>
      <c r="X3878" s="43"/>
      <c r="Y3878" s="43"/>
      <c r="Z3878" s="43"/>
      <c r="AA3878" s="43"/>
      <c r="AB3878" s="43"/>
      <c r="AC3878" s="43"/>
      <c r="AD3878" s="43"/>
      <c r="AE3878" s="43"/>
    </row>
    <row r="3879" spans="5:32" x14ac:dyDescent="0.25">
      <c r="E3879" s="42" t="s">
        <v>734</v>
      </c>
      <c r="F3879" s="43"/>
      <c r="G3879" s="43"/>
      <c r="H3879" s="43"/>
      <c r="I3879" s="43"/>
      <c r="J3879" s="43"/>
      <c r="K3879" s="43"/>
      <c r="L3879" s="43"/>
      <c r="M3879" s="43"/>
      <c r="N3879" s="43"/>
      <c r="O3879" s="43"/>
      <c r="P3879" s="43"/>
      <c r="Q3879" s="43"/>
      <c r="R3879" s="43"/>
      <c r="S3879" s="43"/>
      <c r="T3879" s="43"/>
      <c r="U3879" s="43"/>
      <c r="V3879" s="43"/>
      <c r="W3879" s="43"/>
      <c r="X3879" s="43"/>
      <c r="Y3879" s="43"/>
      <c r="Z3879" s="43"/>
      <c r="AA3879" s="43"/>
      <c r="AB3879" s="43"/>
      <c r="AC3879" s="43"/>
      <c r="AD3879" s="43"/>
      <c r="AE3879" s="43"/>
    </row>
    <row r="3880" spans="5:32" x14ac:dyDescent="0.25">
      <c r="E3880" s="42" t="s">
        <v>735</v>
      </c>
      <c r="F3880" s="43"/>
      <c r="G3880" s="43"/>
      <c r="H3880" s="43"/>
      <c r="I3880" s="43"/>
      <c r="J3880" s="43"/>
      <c r="K3880" s="43"/>
      <c r="L3880" s="43"/>
      <c r="M3880" s="43"/>
      <c r="N3880" s="43"/>
      <c r="O3880" s="43"/>
      <c r="P3880" s="43"/>
      <c r="Q3880" s="43"/>
      <c r="R3880" s="43"/>
      <c r="S3880" s="43"/>
      <c r="T3880" s="43"/>
      <c r="U3880" s="43"/>
      <c r="V3880" s="43"/>
      <c r="W3880" s="43"/>
      <c r="X3880" s="43"/>
      <c r="Y3880" s="43"/>
      <c r="Z3880" s="43"/>
      <c r="AA3880" s="43"/>
      <c r="AB3880" s="43"/>
      <c r="AC3880" s="43"/>
      <c r="AD3880" s="43"/>
      <c r="AE3880" s="43"/>
    </row>
    <row r="3881" spans="5:32" x14ac:dyDescent="0.25">
      <c r="E3881" s="42" t="s">
        <v>736</v>
      </c>
      <c r="F3881" s="43"/>
      <c r="G3881" s="43"/>
      <c r="H3881" s="43"/>
      <c r="I3881" s="43"/>
      <c r="J3881" s="43"/>
      <c r="K3881" s="43"/>
      <c r="L3881" s="43"/>
      <c r="M3881" s="43"/>
      <c r="N3881" s="43"/>
      <c r="O3881" s="43"/>
      <c r="P3881" s="43"/>
      <c r="Q3881" s="43"/>
      <c r="R3881" s="43"/>
      <c r="S3881" s="43"/>
      <c r="T3881" s="43"/>
      <c r="U3881" s="43"/>
      <c r="V3881" s="43"/>
      <c r="W3881" s="43"/>
      <c r="X3881" s="43"/>
      <c r="Y3881" s="43"/>
      <c r="Z3881" s="43"/>
      <c r="AA3881" s="43"/>
      <c r="AB3881" s="43"/>
      <c r="AC3881" s="43"/>
      <c r="AD3881" s="43"/>
      <c r="AE3881" s="43"/>
    </row>
    <row r="3882" spans="5:32" x14ac:dyDescent="0.25">
      <c r="E3882" s="42"/>
      <c r="F3882" s="43"/>
      <c r="G3882" s="43"/>
      <c r="H3882" s="43"/>
      <c r="I3882" s="43"/>
      <c r="J3882" s="43"/>
      <c r="K3882" s="43"/>
      <c r="L3882" s="43"/>
      <c r="M3882" s="43"/>
      <c r="N3882" s="43"/>
      <c r="O3882" s="43"/>
      <c r="P3882" s="43"/>
      <c r="Q3882" s="43"/>
      <c r="R3882" s="43"/>
      <c r="S3882" s="43"/>
      <c r="T3882" s="43"/>
      <c r="U3882" s="43"/>
      <c r="V3882" s="43"/>
      <c r="W3882" s="43"/>
      <c r="X3882" s="43"/>
      <c r="Y3882" s="43"/>
      <c r="Z3882" s="43"/>
      <c r="AA3882" s="43"/>
      <c r="AB3882" s="43"/>
      <c r="AC3882" s="43"/>
      <c r="AD3882" s="43"/>
      <c r="AE3882" s="43"/>
    </row>
    <row r="3883" spans="5:32" x14ac:dyDescent="0.25">
      <c r="E3883" s="42" t="s">
        <v>737</v>
      </c>
      <c r="F3883" s="43"/>
      <c r="G3883" s="43"/>
      <c r="H3883" s="43"/>
      <c r="I3883" s="43"/>
      <c r="J3883" s="43"/>
      <c r="K3883" s="43"/>
      <c r="L3883" s="43"/>
      <c r="M3883" s="43"/>
      <c r="N3883" s="43"/>
      <c r="O3883" s="43"/>
      <c r="P3883" s="43"/>
      <c r="Q3883" s="43"/>
      <c r="R3883" s="43"/>
      <c r="S3883" s="43"/>
      <c r="T3883" s="43"/>
      <c r="U3883" s="43"/>
      <c r="V3883" s="43"/>
      <c r="W3883" s="43"/>
      <c r="X3883" s="43"/>
      <c r="Y3883" s="43"/>
      <c r="Z3883" s="43"/>
      <c r="AA3883" s="43"/>
      <c r="AB3883" s="43"/>
      <c r="AC3883" s="43"/>
      <c r="AD3883" s="43"/>
      <c r="AE3883" s="43"/>
    </row>
    <row r="3884" spans="5:32" x14ac:dyDescent="0.25">
      <c r="E3884" s="42" t="s">
        <v>738</v>
      </c>
      <c r="F3884" s="43"/>
      <c r="G3884" s="43"/>
      <c r="H3884" s="43"/>
      <c r="I3884" s="43"/>
      <c r="J3884" s="43"/>
      <c r="K3884" s="43"/>
      <c r="L3884" s="43"/>
      <c r="M3884" s="43"/>
      <c r="N3884" s="43"/>
      <c r="O3884" s="43"/>
      <c r="P3884" s="43"/>
      <c r="Q3884" s="43"/>
      <c r="R3884" s="43"/>
      <c r="S3884" s="43"/>
      <c r="T3884" s="43"/>
      <c r="U3884" s="43"/>
      <c r="V3884" s="43"/>
      <c r="W3884" s="43"/>
      <c r="X3884" s="43"/>
      <c r="Y3884" s="43"/>
      <c r="Z3884" s="43"/>
      <c r="AA3884" s="43"/>
      <c r="AB3884" s="43"/>
      <c r="AC3884" s="43"/>
      <c r="AD3884" s="43"/>
      <c r="AE3884" s="43"/>
    </row>
    <row r="3885" spans="5:32" x14ac:dyDescent="0.25">
      <c r="E3885" s="42" t="s">
        <v>739</v>
      </c>
      <c r="F3885" s="43"/>
      <c r="G3885" s="43"/>
      <c r="H3885" s="43"/>
      <c r="I3885" s="43"/>
      <c r="J3885" s="43"/>
      <c r="K3885" s="43"/>
      <c r="L3885" s="43"/>
      <c r="M3885" s="43"/>
      <c r="N3885" s="43"/>
      <c r="O3885" s="43"/>
      <c r="P3885" s="43"/>
      <c r="Q3885" s="43"/>
      <c r="R3885" s="43"/>
      <c r="S3885" s="43"/>
      <c r="T3885" s="43"/>
      <c r="U3885" s="43"/>
      <c r="V3885" s="43"/>
      <c r="W3885" s="43"/>
      <c r="X3885" s="43"/>
      <c r="Y3885" s="43"/>
      <c r="Z3885" s="43"/>
      <c r="AA3885" s="43"/>
      <c r="AB3885" s="43"/>
      <c r="AC3885" s="43"/>
      <c r="AD3885" s="43"/>
      <c r="AE3885" s="43"/>
    </row>
    <row r="3887" spans="5:32" x14ac:dyDescent="0.25">
      <c r="E3887" s="4" t="s">
        <v>273</v>
      </c>
    </row>
    <row r="3926" spans="5:5" x14ac:dyDescent="0.25">
      <c r="E3926" s="4" t="s">
        <v>274</v>
      </c>
    </row>
    <row r="3966" spans="3:5" x14ac:dyDescent="0.25">
      <c r="C3966" s="13">
        <v>0</v>
      </c>
      <c r="E3966" s="4" t="s">
        <v>397</v>
      </c>
    </row>
    <row r="3979" spans="5:13" x14ac:dyDescent="0.25">
      <c r="E3979" s="4" t="s">
        <v>740</v>
      </c>
      <c r="M3979" s="4" t="s">
        <v>751</v>
      </c>
    </row>
    <row r="3980" spans="5:13" x14ac:dyDescent="0.25">
      <c r="E3980" s="4" t="s">
        <v>741</v>
      </c>
      <c r="M3980" s="4" t="s">
        <v>751</v>
      </c>
    </row>
    <row r="3981" spans="5:13" x14ac:dyDescent="0.25">
      <c r="E3981" s="4" t="s">
        <v>742</v>
      </c>
      <c r="M3981" s="4" t="s">
        <v>751</v>
      </c>
    </row>
    <row r="3982" spans="5:13" x14ac:dyDescent="0.25">
      <c r="E3982" s="4" t="s">
        <v>743</v>
      </c>
      <c r="M3982" s="4" t="s">
        <v>751</v>
      </c>
    </row>
    <row r="3983" spans="5:13" x14ac:dyDescent="0.25">
      <c r="E3983" s="4" t="s">
        <v>744</v>
      </c>
      <c r="M3983" s="4" t="s">
        <v>751</v>
      </c>
    </row>
    <row r="3985" spans="5:5" x14ac:dyDescent="0.25">
      <c r="E3985" s="4" t="s">
        <v>274</v>
      </c>
    </row>
    <row r="4099" spans="3:5" x14ac:dyDescent="0.25">
      <c r="C4099" s="13">
        <v>0</v>
      </c>
      <c r="E4099" s="4" t="s">
        <v>397</v>
      </c>
    </row>
    <row r="4107" spans="3:5" x14ac:dyDescent="0.25">
      <c r="E4107" s="4" t="s">
        <v>752</v>
      </c>
    </row>
    <row r="4109" spans="3:5" x14ac:dyDescent="0.25">
      <c r="E4109" s="4" t="s">
        <v>706</v>
      </c>
    </row>
    <row r="4110" spans="3:5" x14ac:dyDescent="0.25">
      <c r="E4110" s="4" t="s">
        <v>745</v>
      </c>
    </row>
    <row r="4111" spans="3:5" x14ac:dyDescent="0.25">
      <c r="E4111" s="4" t="s">
        <v>753</v>
      </c>
    </row>
    <row r="4113" spans="5:5" x14ac:dyDescent="0.25">
      <c r="E4113" s="4" t="s">
        <v>706</v>
      </c>
    </row>
    <row r="4114" spans="5:5" x14ac:dyDescent="0.25">
      <c r="E4114" s="4" t="s">
        <v>745</v>
      </c>
    </row>
    <row r="4115" spans="5:5" x14ac:dyDescent="0.25">
      <c r="E4115" s="4" t="s">
        <v>754</v>
      </c>
    </row>
    <row r="4117" spans="5:5" x14ac:dyDescent="0.25">
      <c r="E4117" s="4" t="s">
        <v>706</v>
      </c>
    </row>
    <row r="4118" spans="5:5" x14ac:dyDescent="0.25">
      <c r="E4118" s="4" t="s">
        <v>746</v>
      </c>
    </row>
    <row r="4119" spans="5:5" x14ac:dyDescent="0.25">
      <c r="E4119" s="4" t="s">
        <v>755</v>
      </c>
    </row>
    <row r="4121" spans="5:5" x14ac:dyDescent="0.25">
      <c r="E4121" s="4" t="s">
        <v>731</v>
      </c>
    </row>
    <row r="4122" spans="5:5" x14ac:dyDescent="0.25">
      <c r="E4122" s="4" t="s">
        <v>732</v>
      </c>
    </row>
    <row r="4124" spans="5:5" x14ac:dyDescent="0.25">
      <c r="E4124" s="4" t="s">
        <v>747</v>
      </c>
    </row>
    <row r="4125" spans="5:5" x14ac:dyDescent="0.25">
      <c r="E4125" s="4" t="s">
        <v>709</v>
      </c>
    </row>
    <row r="4126" spans="5:5" x14ac:dyDescent="0.25">
      <c r="E4126" s="4" t="s">
        <v>748</v>
      </c>
    </row>
    <row r="4127" spans="5:5" x14ac:dyDescent="0.25">
      <c r="E4127" s="4" t="s">
        <v>749</v>
      </c>
    </row>
    <row r="4128" spans="5:5" x14ac:dyDescent="0.25">
      <c r="E4128" s="4" t="s">
        <v>160</v>
      </c>
    </row>
    <row r="4129" spans="5:5" x14ac:dyDescent="0.25">
      <c r="E4129" s="4" t="s">
        <v>720</v>
      </c>
    </row>
    <row r="4130" spans="5:5" x14ac:dyDescent="0.25">
      <c r="E4130" s="4" t="s">
        <v>709</v>
      </c>
    </row>
    <row r="4131" spans="5:5" x14ac:dyDescent="0.25">
      <c r="E4131" s="4" t="s">
        <v>756</v>
      </c>
    </row>
    <row r="4132" spans="5:5" x14ac:dyDescent="0.25">
      <c r="E4132" s="4" t="s">
        <v>757</v>
      </c>
    </row>
    <row r="4133" spans="5:5" x14ac:dyDescent="0.25">
      <c r="E4133" s="4" t="s">
        <v>727</v>
      </c>
    </row>
    <row r="4135" spans="5:5" x14ac:dyDescent="0.25">
      <c r="E4135" s="4" t="s">
        <v>737</v>
      </c>
    </row>
    <row r="4136" spans="5:5" x14ac:dyDescent="0.25">
      <c r="E4136" s="4" t="s">
        <v>738</v>
      </c>
    </row>
    <row r="4137" spans="5:5" x14ac:dyDescent="0.25">
      <c r="E4137" s="4" t="s">
        <v>739</v>
      </c>
    </row>
    <row r="4139" spans="5:5" x14ac:dyDescent="0.25">
      <c r="E4139" s="4" t="s">
        <v>273</v>
      </c>
    </row>
    <row r="4178" spans="3:5" x14ac:dyDescent="0.25">
      <c r="E4178" s="4" t="s">
        <v>274</v>
      </c>
    </row>
    <row r="4183" spans="3:5" x14ac:dyDescent="0.25">
      <c r="C4183" s="13">
        <v>0</v>
      </c>
      <c r="E4183" s="4" t="s">
        <v>758</v>
      </c>
    </row>
    <row r="4224" spans="3:5" x14ac:dyDescent="0.25">
      <c r="C4224" s="13">
        <v>0</v>
      </c>
      <c r="E4224" s="4" t="s">
        <v>397</v>
      </c>
    </row>
    <row r="4233" spans="30:56" x14ac:dyDescent="0.25">
      <c r="AD4233" s="1" t="s">
        <v>759</v>
      </c>
      <c r="AV4233" s="1" t="s">
        <v>768</v>
      </c>
    </row>
    <row r="4234" spans="30:56" x14ac:dyDescent="0.25">
      <c r="AD4234" s="4" t="s">
        <v>760</v>
      </c>
      <c r="AV4234" s="4" t="s">
        <v>761</v>
      </c>
      <c r="BD4234" s="4" t="s">
        <v>751</v>
      </c>
    </row>
    <row r="4235" spans="30:56" x14ac:dyDescent="0.25">
      <c r="AD4235" s="4" t="s">
        <v>762</v>
      </c>
      <c r="AV4235" s="4" t="s">
        <v>763</v>
      </c>
      <c r="BD4235" s="4" t="s">
        <v>751</v>
      </c>
    </row>
    <row r="4236" spans="30:56" x14ac:dyDescent="0.25">
      <c r="AD4236" s="4" t="s">
        <v>764</v>
      </c>
      <c r="AV4236" s="4" t="s">
        <v>765</v>
      </c>
      <c r="BD4236" s="4" t="s">
        <v>751</v>
      </c>
    </row>
    <row r="4237" spans="30:56" x14ac:dyDescent="0.25">
      <c r="AD4237" s="4" t="s">
        <v>766</v>
      </c>
      <c r="AV4237" s="4" t="s">
        <v>767</v>
      </c>
      <c r="BD4237" s="4" t="s">
        <v>769</v>
      </c>
    </row>
    <row r="4245" spans="30:39" x14ac:dyDescent="0.25">
      <c r="AD4245" t="s">
        <v>770</v>
      </c>
      <c r="AM4245" s="4" t="s">
        <v>769</v>
      </c>
    </row>
    <row r="4276" spans="5:32" x14ac:dyDescent="0.25">
      <c r="V4276" s="1" t="s">
        <v>770</v>
      </c>
    </row>
    <row r="4287" spans="5:32" x14ac:dyDescent="0.25">
      <c r="E4287" s="40" t="s">
        <v>728</v>
      </c>
      <c r="F4287" s="41"/>
      <c r="G4287" s="41"/>
      <c r="H4287" s="41"/>
      <c r="I4287" s="41"/>
      <c r="J4287" s="41"/>
      <c r="K4287" s="41"/>
      <c r="L4287" s="41"/>
      <c r="M4287" s="41"/>
      <c r="N4287" s="41"/>
      <c r="O4287" s="41"/>
      <c r="P4287" s="41"/>
      <c r="Q4287" s="41"/>
      <c r="R4287" s="41"/>
      <c r="S4287" s="41"/>
      <c r="T4287" s="41"/>
      <c r="U4287" s="41"/>
      <c r="V4287" s="41"/>
      <c r="W4287" s="41"/>
      <c r="X4287" s="41"/>
      <c r="Y4287" s="41"/>
      <c r="Z4287" s="41"/>
      <c r="AA4287" s="41"/>
      <c r="AB4287" s="41"/>
      <c r="AC4287" s="41"/>
      <c r="AD4287" s="41"/>
      <c r="AE4287" s="41"/>
      <c r="AF4287" s="41"/>
    </row>
    <row r="4288" spans="5:32" x14ac:dyDescent="0.25">
      <c r="E4288" s="40" t="s">
        <v>771</v>
      </c>
      <c r="F4288" s="41"/>
      <c r="G4288" s="41"/>
      <c r="H4288" s="41"/>
      <c r="I4288" s="41"/>
      <c r="J4288" s="41"/>
      <c r="K4288" s="41"/>
      <c r="L4288" s="41"/>
      <c r="M4288" s="41"/>
      <c r="N4288" s="41"/>
      <c r="O4288" s="41"/>
      <c r="P4288" s="41"/>
      <c r="Q4288" s="41"/>
      <c r="R4288" s="41"/>
      <c r="S4288" s="41"/>
      <c r="T4288" s="41"/>
      <c r="U4288" s="41"/>
      <c r="V4288" s="41"/>
      <c r="W4288" s="41"/>
      <c r="X4288" s="41"/>
      <c r="Y4288" s="41"/>
      <c r="Z4288" s="41"/>
      <c r="AA4288" s="41"/>
      <c r="AB4288" s="41"/>
      <c r="AC4288" s="41"/>
      <c r="AD4288" s="41"/>
      <c r="AE4288" s="41"/>
      <c r="AF4288" s="41"/>
    </row>
    <row r="4289" spans="5:32" x14ac:dyDescent="0.25">
      <c r="E4289" s="40" t="s">
        <v>772</v>
      </c>
      <c r="F4289" s="41"/>
      <c r="G4289" s="41"/>
      <c r="H4289" s="41"/>
      <c r="I4289" s="41"/>
      <c r="J4289" s="41"/>
      <c r="K4289" s="41"/>
      <c r="L4289" s="41"/>
      <c r="M4289" s="41"/>
      <c r="N4289" s="41"/>
      <c r="O4289" s="41"/>
      <c r="P4289" s="41"/>
      <c r="Q4289" s="41"/>
      <c r="R4289" s="41"/>
      <c r="S4289" s="41"/>
      <c r="T4289" s="41"/>
      <c r="U4289" s="41"/>
      <c r="V4289" s="41"/>
      <c r="W4289" s="41"/>
      <c r="X4289" s="41"/>
      <c r="Y4289" s="41"/>
      <c r="Z4289" s="41"/>
      <c r="AA4289" s="41"/>
      <c r="AB4289" s="41"/>
      <c r="AC4289" s="41"/>
      <c r="AD4289" s="41"/>
      <c r="AE4289" s="41"/>
      <c r="AF4289" s="41"/>
    </row>
    <row r="4305" spans="3:30" x14ac:dyDescent="0.25">
      <c r="E4305" s="4" t="s">
        <v>773</v>
      </c>
    </row>
    <row r="4306" spans="3:30" x14ac:dyDescent="0.25">
      <c r="E4306" s="4" t="s">
        <v>774</v>
      </c>
    </row>
    <row r="4307" spans="3:30" x14ac:dyDescent="0.25">
      <c r="E4307" s="4" t="s">
        <v>775</v>
      </c>
    </row>
    <row r="4310" spans="3:30" x14ac:dyDescent="0.25">
      <c r="C4310" s="1" t="s">
        <v>777</v>
      </c>
    </row>
    <row r="4312" spans="3:30" x14ac:dyDescent="0.25">
      <c r="C4312" s="13">
        <v>0</v>
      </c>
      <c r="E4312" s="4" t="s">
        <v>778</v>
      </c>
    </row>
    <row r="4320" spans="3:30" x14ac:dyDescent="0.25">
      <c r="AD4320" s="4" t="s">
        <v>779</v>
      </c>
    </row>
    <row r="4324" spans="3:5" x14ac:dyDescent="0.25">
      <c r="C4324" s="1" t="s">
        <v>780</v>
      </c>
    </row>
    <row r="4326" spans="3:5" x14ac:dyDescent="0.25">
      <c r="C4326" s="13">
        <v>0</v>
      </c>
      <c r="E4326" s="4" t="s">
        <v>781</v>
      </c>
    </row>
    <row r="4342" spans="5:22" x14ac:dyDescent="0.25">
      <c r="E4342" s="4" t="s">
        <v>783</v>
      </c>
    </row>
    <row r="4343" spans="5:22" x14ac:dyDescent="0.25">
      <c r="E4343" s="4" t="s">
        <v>782</v>
      </c>
      <c r="M4343" s="4" t="s">
        <v>751</v>
      </c>
    </row>
    <row r="4344" spans="5:22" x14ac:dyDescent="0.25">
      <c r="E4344" s="4" t="s">
        <v>784</v>
      </c>
      <c r="M4344" s="4" t="s">
        <v>751</v>
      </c>
    </row>
    <row r="4345" spans="5:22" x14ac:dyDescent="0.25">
      <c r="E4345" s="4" t="s">
        <v>785</v>
      </c>
      <c r="M4345" s="4" t="s">
        <v>751</v>
      </c>
    </row>
    <row r="4346" spans="5:22" x14ac:dyDescent="0.25">
      <c r="E4346" s="4" t="s">
        <v>786</v>
      </c>
      <c r="M4346" s="4" t="s">
        <v>751</v>
      </c>
    </row>
    <row r="4347" spans="5:22" x14ac:dyDescent="0.25">
      <c r="E4347" s="4" t="s">
        <v>787</v>
      </c>
      <c r="M4347" s="4" t="s">
        <v>751</v>
      </c>
    </row>
    <row r="4349" spans="5:22" x14ac:dyDescent="0.25">
      <c r="E4349" s="40" t="s">
        <v>788</v>
      </c>
      <c r="F4349" s="41"/>
      <c r="G4349" s="41"/>
      <c r="H4349" s="41"/>
      <c r="I4349" s="41"/>
      <c r="J4349" s="41"/>
      <c r="K4349" s="41"/>
      <c r="L4349" s="41"/>
      <c r="M4349" s="41"/>
      <c r="N4349" s="41"/>
      <c r="O4349" s="41"/>
      <c r="P4349" s="41"/>
      <c r="Q4349" s="41"/>
      <c r="R4349" s="41"/>
      <c r="S4349" s="41"/>
      <c r="T4349" s="41"/>
      <c r="U4349" s="41"/>
      <c r="V4349" s="41"/>
    </row>
    <row r="4350" spans="5:22" x14ac:dyDescent="0.25">
      <c r="E4350" s="40" t="s">
        <v>789</v>
      </c>
      <c r="F4350" s="41"/>
      <c r="G4350" s="41"/>
      <c r="H4350" s="41"/>
      <c r="I4350" s="41"/>
      <c r="J4350" s="41"/>
      <c r="K4350" s="41"/>
      <c r="L4350" s="41"/>
      <c r="M4350" s="41"/>
      <c r="N4350" s="41"/>
      <c r="O4350" s="41"/>
      <c r="P4350" s="41"/>
      <c r="Q4350" s="41"/>
      <c r="R4350" s="41"/>
      <c r="S4350" s="41"/>
      <c r="T4350" s="41"/>
      <c r="U4350" s="41"/>
      <c r="V4350" s="41"/>
    </row>
    <row r="4351" spans="5:22" x14ac:dyDescent="0.25">
      <c r="E4351" s="40" t="s">
        <v>745</v>
      </c>
      <c r="F4351" s="41"/>
      <c r="G4351" s="41"/>
      <c r="H4351" s="41"/>
      <c r="I4351" s="41"/>
      <c r="J4351" s="41"/>
      <c r="K4351" s="41"/>
      <c r="L4351" s="41"/>
      <c r="M4351" s="41"/>
      <c r="N4351" s="41"/>
      <c r="O4351" s="41"/>
      <c r="P4351" s="41"/>
      <c r="Q4351" s="41"/>
      <c r="R4351" s="41"/>
      <c r="S4351" s="41"/>
      <c r="T4351" s="41"/>
      <c r="U4351" s="41"/>
      <c r="V4351" s="41"/>
    </row>
    <row r="4352" spans="5:22" x14ac:dyDescent="0.25">
      <c r="E4352" s="44" t="s">
        <v>790</v>
      </c>
      <c r="F4352" s="41"/>
      <c r="G4352" s="41"/>
      <c r="H4352" s="41"/>
      <c r="I4352" s="41"/>
      <c r="J4352" s="41"/>
      <c r="K4352" s="41"/>
      <c r="L4352" s="41"/>
      <c r="M4352" s="41"/>
      <c r="N4352" s="41"/>
      <c r="O4352" s="41"/>
      <c r="P4352" s="41"/>
      <c r="Q4352" s="41"/>
      <c r="R4352" s="41"/>
      <c r="S4352" s="41"/>
      <c r="T4352" s="41"/>
      <c r="U4352" s="41"/>
      <c r="V4352" s="41"/>
    </row>
    <row r="4353" spans="5:22" x14ac:dyDescent="0.25">
      <c r="E4353" s="44" t="s">
        <v>791</v>
      </c>
      <c r="F4353" s="41"/>
      <c r="G4353" s="41"/>
      <c r="H4353" s="41"/>
      <c r="I4353" s="41"/>
      <c r="J4353" s="41"/>
      <c r="K4353" s="41"/>
      <c r="L4353" s="41"/>
      <c r="M4353" s="41"/>
      <c r="N4353" s="41"/>
      <c r="O4353" s="41"/>
      <c r="P4353" s="41"/>
      <c r="Q4353" s="41"/>
      <c r="R4353" s="41"/>
      <c r="S4353" s="41"/>
      <c r="T4353" s="41"/>
      <c r="U4353" s="41"/>
      <c r="V4353" s="41"/>
    </row>
    <row r="4354" spans="5:22" x14ac:dyDescent="0.25">
      <c r="E4354" s="44" t="s">
        <v>792</v>
      </c>
      <c r="F4354" s="41"/>
      <c r="G4354" s="41"/>
      <c r="H4354" s="41"/>
      <c r="I4354" s="41"/>
      <c r="J4354" s="41"/>
      <c r="K4354" s="41"/>
      <c r="L4354" s="41"/>
      <c r="M4354" s="41"/>
      <c r="N4354" s="41"/>
      <c r="O4354" s="41"/>
      <c r="P4354" s="41"/>
      <c r="Q4354" s="41"/>
      <c r="R4354" s="41"/>
      <c r="S4354" s="41"/>
      <c r="T4354" s="41"/>
      <c r="U4354" s="41"/>
      <c r="V4354" s="41"/>
    </row>
    <row r="4355" spans="5:22" x14ac:dyDescent="0.25">
      <c r="E4355" s="44" t="s">
        <v>793</v>
      </c>
      <c r="F4355" s="41"/>
      <c r="G4355" s="41"/>
      <c r="H4355" s="41"/>
      <c r="I4355" s="41"/>
      <c r="J4355" s="41"/>
      <c r="K4355" s="41"/>
      <c r="L4355" s="41"/>
      <c r="M4355" s="41"/>
      <c r="N4355" s="41"/>
      <c r="O4355" s="41"/>
      <c r="P4355" s="41"/>
      <c r="Q4355" s="41"/>
      <c r="R4355" s="41"/>
      <c r="S4355" s="41"/>
      <c r="T4355" s="41"/>
      <c r="U4355" s="41"/>
      <c r="V4355" s="41"/>
    </row>
    <row r="4356" spans="5:22" x14ac:dyDescent="0.25">
      <c r="E4356" s="44" t="s">
        <v>794</v>
      </c>
      <c r="F4356" s="41"/>
      <c r="G4356" s="41"/>
      <c r="H4356" s="41"/>
      <c r="I4356" s="41"/>
      <c r="J4356" s="41"/>
      <c r="K4356" s="41"/>
      <c r="L4356" s="41"/>
      <c r="M4356" s="41"/>
      <c r="N4356" s="41"/>
      <c r="O4356" s="41"/>
      <c r="P4356" s="41"/>
      <c r="Q4356" s="41"/>
      <c r="R4356" s="41"/>
      <c r="S4356" s="41"/>
      <c r="T4356" s="41"/>
      <c r="U4356" s="41"/>
      <c r="V4356" s="41"/>
    </row>
    <row r="4357" spans="5:22" x14ac:dyDescent="0.25">
      <c r="E4357" s="40" t="s">
        <v>795</v>
      </c>
      <c r="F4357" s="41"/>
      <c r="G4357" s="41"/>
      <c r="H4357" s="41"/>
      <c r="I4357" s="41"/>
      <c r="J4357" s="41"/>
      <c r="K4357" s="41"/>
      <c r="L4357" s="41"/>
      <c r="M4357" s="41"/>
      <c r="N4357" s="41"/>
      <c r="O4357" s="41"/>
      <c r="P4357" s="41"/>
      <c r="Q4357" s="41"/>
      <c r="R4357" s="41"/>
      <c r="S4357" s="41"/>
      <c r="T4357" s="41"/>
      <c r="U4357" s="41"/>
      <c r="V4357" s="41"/>
    </row>
    <row r="4358" spans="5:22" x14ac:dyDescent="0.25">
      <c r="E4358" s="40" t="s">
        <v>796</v>
      </c>
      <c r="F4358" s="41"/>
      <c r="G4358" s="41"/>
      <c r="H4358" s="41"/>
      <c r="I4358" s="41"/>
      <c r="J4358" s="41"/>
      <c r="K4358" s="41"/>
      <c r="L4358" s="41"/>
      <c r="M4358" s="41"/>
      <c r="N4358" s="41"/>
      <c r="O4358" s="41"/>
      <c r="P4358" s="41"/>
      <c r="Q4358" s="41"/>
      <c r="R4358" s="41"/>
      <c r="S4358" s="41"/>
      <c r="T4358" s="41"/>
      <c r="U4358" s="41"/>
      <c r="V4358" s="41"/>
    </row>
    <row r="4359" spans="5:22" x14ac:dyDescent="0.25">
      <c r="E4359" s="40" t="s">
        <v>797</v>
      </c>
      <c r="F4359" s="41"/>
      <c r="G4359" s="41"/>
      <c r="H4359" s="41"/>
      <c r="I4359" s="41"/>
      <c r="J4359" s="41"/>
      <c r="K4359" s="41"/>
      <c r="L4359" s="41"/>
      <c r="M4359" s="41"/>
      <c r="N4359" s="41"/>
      <c r="O4359" s="41"/>
      <c r="P4359" s="41"/>
      <c r="Q4359" s="41"/>
      <c r="R4359" s="41"/>
      <c r="S4359" s="41"/>
      <c r="T4359" s="41"/>
      <c r="U4359" s="41"/>
      <c r="V4359" s="41"/>
    </row>
    <row r="4360" spans="5:22" x14ac:dyDescent="0.25">
      <c r="E4360" s="40" t="s">
        <v>711</v>
      </c>
      <c r="F4360" s="41"/>
      <c r="G4360" s="41"/>
      <c r="H4360" s="41"/>
      <c r="I4360" s="41"/>
      <c r="J4360" s="41"/>
      <c r="K4360" s="41"/>
      <c r="L4360" s="41"/>
      <c r="M4360" s="41"/>
      <c r="N4360" s="41"/>
      <c r="O4360" s="41"/>
      <c r="P4360" s="41"/>
      <c r="Q4360" s="41"/>
      <c r="R4360" s="41"/>
      <c r="S4360" s="41"/>
      <c r="T4360" s="41"/>
      <c r="U4360" s="41"/>
      <c r="V4360" s="41"/>
    </row>
    <row r="4383" spans="3:5" x14ac:dyDescent="0.25">
      <c r="C4383" s="13">
        <v>0</v>
      </c>
      <c r="E4383" s="4" t="s">
        <v>798</v>
      </c>
    </row>
    <row r="4389" spans="5:54" x14ac:dyDescent="0.25">
      <c r="AB4389" s="4" t="s">
        <v>799</v>
      </c>
      <c r="AJ4389" s="4" t="s">
        <v>800</v>
      </c>
    </row>
    <row r="4390" spans="5:54" x14ac:dyDescent="0.25">
      <c r="AB4390" s="4" t="s">
        <v>801</v>
      </c>
      <c r="AJ4390" s="4" t="s">
        <v>800</v>
      </c>
    </row>
    <row r="4392" spans="5:54" x14ac:dyDescent="0.25">
      <c r="AB4392" s="4" t="s">
        <v>802</v>
      </c>
    </row>
    <row r="4393" spans="5:54" x14ac:dyDescent="0.25">
      <c r="AB4393" s="4" t="s">
        <v>803</v>
      </c>
    </row>
    <row r="4397" spans="5:54" x14ac:dyDescent="0.25">
      <c r="E4397" s="4" t="s">
        <v>804</v>
      </c>
    </row>
    <row r="4399" spans="5:54" x14ac:dyDescent="0.25">
      <c r="E4399" s="1" t="s">
        <v>799</v>
      </c>
      <c r="BB4399" s="1" t="s">
        <v>801</v>
      </c>
    </row>
    <row r="4441" spans="5:22" x14ac:dyDescent="0.25">
      <c r="E4441" s="40" t="s">
        <v>128</v>
      </c>
      <c r="F4441" s="41"/>
      <c r="G4441" s="41"/>
      <c r="H4441" s="41"/>
      <c r="I4441" s="41"/>
      <c r="J4441" s="41"/>
      <c r="K4441" s="41"/>
      <c r="L4441" s="41"/>
      <c r="M4441" s="41"/>
      <c r="N4441" s="41"/>
      <c r="O4441" s="41"/>
      <c r="P4441" s="41"/>
      <c r="Q4441" s="41"/>
      <c r="R4441" s="41"/>
      <c r="S4441" s="41"/>
      <c r="T4441" s="41"/>
      <c r="U4441" s="41"/>
      <c r="V4441" s="41"/>
    </row>
    <row r="4442" spans="5:22" x14ac:dyDescent="0.25">
      <c r="E4442" s="40" t="s">
        <v>805</v>
      </c>
      <c r="F4442" s="41"/>
      <c r="G4442" s="41"/>
      <c r="H4442" s="41"/>
      <c r="I4442" s="41"/>
      <c r="J4442" s="41"/>
      <c r="K4442" s="41"/>
      <c r="L4442" s="41"/>
      <c r="M4442" s="41"/>
      <c r="N4442" s="41"/>
      <c r="O4442" s="41"/>
      <c r="P4442" s="41"/>
      <c r="Q4442" s="41"/>
      <c r="R4442" s="41"/>
      <c r="S4442" s="41"/>
      <c r="T4442" s="41"/>
      <c r="U4442" s="41"/>
      <c r="V4442" s="41"/>
    </row>
    <row r="4443" spans="5:22" x14ac:dyDescent="0.25">
      <c r="E4443" s="40" t="s">
        <v>806</v>
      </c>
      <c r="F4443" s="41"/>
      <c r="G4443" s="41"/>
      <c r="H4443" s="41"/>
      <c r="I4443" s="41"/>
      <c r="J4443" s="41"/>
      <c r="K4443" s="41"/>
      <c r="L4443" s="41"/>
      <c r="M4443" s="41"/>
      <c r="N4443" s="41"/>
      <c r="O4443" s="41"/>
      <c r="P4443" s="41"/>
      <c r="Q4443" s="41"/>
      <c r="R4443" s="41"/>
      <c r="S4443" s="41"/>
      <c r="T4443" s="41"/>
      <c r="U4443" s="41"/>
      <c r="V4443" s="41"/>
    </row>
    <row r="4444" spans="5:22" x14ac:dyDescent="0.25">
      <c r="E4444" s="40" t="s">
        <v>807</v>
      </c>
      <c r="F4444" s="41"/>
      <c r="G4444" s="41"/>
      <c r="H4444" s="41"/>
      <c r="I4444" s="41"/>
      <c r="J4444" s="41"/>
      <c r="K4444" s="41"/>
      <c r="L4444" s="41"/>
      <c r="M4444" s="41"/>
      <c r="N4444" s="41"/>
      <c r="O4444" s="41"/>
      <c r="P4444" s="41"/>
      <c r="Q4444" s="41"/>
      <c r="R4444" s="41"/>
      <c r="S4444" s="41"/>
      <c r="T4444" s="41"/>
      <c r="U4444" s="41"/>
      <c r="V4444" s="41"/>
    </row>
    <row r="4445" spans="5:22" x14ac:dyDescent="0.25">
      <c r="E4445" s="40" t="s">
        <v>808</v>
      </c>
      <c r="F4445" s="41"/>
      <c r="G4445" s="41"/>
      <c r="H4445" s="41"/>
      <c r="I4445" s="41"/>
      <c r="J4445" s="41"/>
      <c r="K4445" s="41"/>
      <c r="L4445" s="41"/>
      <c r="M4445" s="41"/>
      <c r="N4445" s="41"/>
      <c r="O4445" s="41"/>
      <c r="P4445" s="41"/>
      <c r="Q4445" s="41"/>
      <c r="R4445" s="41"/>
      <c r="S4445" s="41"/>
      <c r="T4445" s="41"/>
      <c r="U4445" s="41"/>
      <c r="V4445" s="41"/>
    </row>
    <row r="4446" spans="5:22" x14ac:dyDescent="0.25">
      <c r="E4446" s="40" t="s">
        <v>809</v>
      </c>
      <c r="F4446" s="41"/>
      <c r="G4446" s="41"/>
      <c r="H4446" s="41"/>
      <c r="I4446" s="41"/>
      <c r="J4446" s="41"/>
      <c r="K4446" s="41"/>
      <c r="L4446" s="41"/>
      <c r="M4446" s="41"/>
      <c r="N4446" s="41"/>
      <c r="O4446" s="41"/>
      <c r="P4446" s="41"/>
      <c r="Q4446" s="41"/>
      <c r="R4446" s="41"/>
      <c r="S4446" s="41"/>
      <c r="T4446" s="41"/>
      <c r="U4446" s="41"/>
      <c r="V4446" s="41"/>
    </row>
    <row r="4447" spans="5:22" x14ac:dyDescent="0.25">
      <c r="E4447" s="40" t="s">
        <v>810</v>
      </c>
      <c r="F4447" s="41"/>
      <c r="G4447" s="41"/>
      <c r="H4447" s="41"/>
      <c r="I4447" s="41"/>
      <c r="J4447" s="41"/>
      <c r="K4447" s="41"/>
      <c r="L4447" s="41"/>
      <c r="M4447" s="41"/>
      <c r="N4447" s="41"/>
      <c r="O4447" s="41"/>
      <c r="P4447" s="41"/>
      <c r="Q4447" s="41"/>
      <c r="R4447" s="41"/>
      <c r="S4447" s="41"/>
      <c r="T4447" s="41"/>
      <c r="U4447" s="41"/>
      <c r="V4447" s="41"/>
    </row>
    <row r="4448" spans="5:22" x14ac:dyDescent="0.25">
      <c r="E4448" s="40" t="s">
        <v>811</v>
      </c>
      <c r="F4448" s="41"/>
      <c r="G4448" s="41"/>
      <c r="H4448" s="41"/>
      <c r="I4448" s="41"/>
      <c r="J4448" s="41"/>
      <c r="K4448" s="41"/>
      <c r="L4448" s="41"/>
      <c r="M4448" s="41"/>
      <c r="N4448" s="41"/>
      <c r="O4448" s="41"/>
      <c r="P4448" s="41"/>
      <c r="Q4448" s="41"/>
      <c r="R4448" s="41"/>
      <c r="S4448" s="41"/>
      <c r="T4448" s="41"/>
      <c r="U4448" s="41"/>
      <c r="V4448" s="41"/>
    </row>
    <row r="4449" spans="3:30" x14ac:dyDescent="0.25">
      <c r="E4449" s="40" t="s">
        <v>812</v>
      </c>
      <c r="F4449" s="41"/>
      <c r="G4449" s="41"/>
      <c r="H4449" s="41"/>
      <c r="I4449" s="41"/>
      <c r="J4449" s="41"/>
      <c r="K4449" s="41"/>
      <c r="L4449" s="41"/>
      <c r="M4449" s="41"/>
      <c r="N4449" s="41"/>
      <c r="O4449" s="41"/>
      <c r="P4449" s="41"/>
      <c r="Q4449" s="41"/>
      <c r="R4449" s="41"/>
      <c r="S4449" s="41"/>
      <c r="T4449" s="41"/>
      <c r="U4449" s="41"/>
      <c r="V4449" s="41"/>
    </row>
    <row r="4450" spans="3:30" x14ac:dyDescent="0.25">
      <c r="E4450" s="40" t="s">
        <v>792</v>
      </c>
      <c r="F4450" s="41"/>
      <c r="G4450" s="41"/>
      <c r="H4450" s="41"/>
      <c r="I4450" s="41"/>
      <c r="J4450" s="41"/>
      <c r="K4450" s="41"/>
      <c r="L4450" s="41"/>
      <c r="M4450" s="41"/>
      <c r="N4450" s="41"/>
      <c r="O4450" s="41"/>
      <c r="P4450" s="41"/>
      <c r="Q4450" s="41"/>
      <c r="R4450" s="41"/>
      <c r="S4450" s="41"/>
      <c r="T4450" s="41"/>
      <c r="U4450" s="41"/>
      <c r="V4450" s="41"/>
    </row>
    <row r="4451" spans="3:30" x14ac:dyDescent="0.25">
      <c r="E4451" s="40" t="s">
        <v>813</v>
      </c>
      <c r="F4451" s="41"/>
      <c r="G4451" s="41"/>
      <c r="H4451" s="41"/>
      <c r="I4451" s="41"/>
      <c r="J4451" s="41"/>
      <c r="K4451" s="41"/>
      <c r="L4451" s="41"/>
      <c r="M4451" s="41"/>
      <c r="N4451" s="41"/>
      <c r="O4451" s="41"/>
      <c r="P4451" s="41"/>
      <c r="Q4451" s="41"/>
      <c r="R4451" s="41"/>
      <c r="S4451" s="41"/>
      <c r="T4451" s="41"/>
      <c r="U4451" s="41"/>
      <c r="V4451" s="41"/>
    </row>
    <row r="4452" spans="3:30" x14ac:dyDescent="0.25">
      <c r="E4452" s="40" t="s">
        <v>814</v>
      </c>
      <c r="F4452" s="41"/>
      <c r="G4452" s="41"/>
      <c r="H4452" s="41"/>
      <c r="I4452" s="41"/>
      <c r="J4452" s="41"/>
      <c r="K4452" s="41"/>
      <c r="L4452" s="41"/>
      <c r="M4452" s="41"/>
      <c r="N4452" s="41"/>
      <c r="O4452" s="41"/>
      <c r="P4452" s="41"/>
      <c r="Q4452" s="41"/>
      <c r="R4452" s="41"/>
      <c r="S4452" s="41"/>
      <c r="T4452" s="41"/>
      <c r="U4452" s="41"/>
      <c r="V4452" s="41"/>
    </row>
    <row r="4453" spans="3:30" x14ac:dyDescent="0.25">
      <c r="E4453" s="40" t="s">
        <v>711</v>
      </c>
      <c r="F4453" s="41"/>
      <c r="G4453" s="41"/>
      <c r="H4453" s="41"/>
      <c r="I4453" s="41"/>
      <c r="J4453" s="41"/>
      <c r="K4453" s="41"/>
      <c r="L4453" s="41"/>
      <c r="M4453" s="41"/>
      <c r="N4453" s="41"/>
      <c r="O4453" s="41"/>
      <c r="P4453" s="41"/>
      <c r="Q4453" s="41"/>
      <c r="R4453" s="41"/>
      <c r="S4453" s="41"/>
      <c r="T4453" s="41"/>
      <c r="U4453" s="41"/>
      <c r="V4453" s="41"/>
    </row>
    <row r="4457" spans="3:30" x14ac:dyDescent="0.25">
      <c r="C4457" s="13">
        <v>0</v>
      </c>
      <c r="E4457" s="4" t="s">
        <v>397</v>
      </c>
    </row>
    <row r="4462" spans="3:30" x14ac:dyDescent="0.25">
      <c r="U4462" s="4" t="s">
        <v>816</v>
      </c>
      <c r="AD4462" s="4" t="s">
        <v>817</v>
      </c>
    </row>
    <row r="4463" spans="3:30" x14ac:dyDescent="0.25">
      <c r="U4463" s="1" t="s">
        <v>815</v>
      </c>
      <c r="AD4463" s="34" t="s">
        <v>818</v>
      </c>
    </row>
    <row r="4465" spans="5:32" x14ac:dyDescent="0.25">
      <c r="E4465" s="40" t="s">
        <v>128</v>
      </c>
      <c r="F4465" s="41"/>
      <c r="G4465" s="41"/>
      <c r="H4465" s="41"/>
      <c r="I4465" s="41"/>
      <c r="J4465" s="41"/>
      <c r="K4465" s="41"/>
      <c r="L4465" s="41"/>
      <c r="M4465" s="41"/>
      <c r="N4465" s="41"/>
      <c r="O4465" s="41"/>
      <c r="P4465" s="41"/>
      <c r="Q4465" s="41"/>
      <c r="R4465" s="41"/>
      <c r="S4465" s="41"/>
      <c r="T4465" s="41"/>
      <c r="U4465" s="41"/>
      <c r="V4465" s="41"/>
      <c r="W4465" s="41"/>
      <c r="X4465" s="41"/>
      <c r="Y4465" s="41"/>
      <c r="Z4465" s="41"/>
      <c r="AA4465" s="41"/>
      <c r="AB4465" s="41"/>
      <c r="AC4465" s="41"/>
      <c r="AD4465" s="41"/>
      <c r="AE4465" s="41"/>
      <c r="AF4465" s="41"/>
    </row>
    <row r="4466" spans="5:32" x14ac:dyDescent="0.25">
      <c r="E4466" s="40" t="s">
        <v>805</v>
      </c>
      <c r="F4466" s="41"/>
      <c r="G4466" s="41"/>
      <c r="H4466" s="41"/>
      <c r="I4466" s="41"/>
      <c r="J4466" s="41"/>
      <c r="K4466" s="41"/>
      <c r="L4466" s="41"/>
      <c r="M4466" s="41"/>
      <c r="N4466" s="41"/>
      <c r="O4466" s="41"/>
      <c r="P4466" s="41"/>
      <c r="Q4466" s="41"/>
      <c r="R4466" s="41"/>
      <c r="S4466" s="41"/>
      <c r="T4466" s="41"/>
      <c r="U4466" s="41"/>
      <c r="V4466" s="41"/>
      <c r="W4466" s="41"/>
      <c r="X4466" s="41"/>
      <c r="Y4466" s="41"/>
      <c r="Z4466" s="41"/>
      <c r="AA4466" s="41"/>
      <c r="AB4466" s="41"/>
      <c r="AC4466" s="41"/>
      <c r="AD4466" s="41"/>
      <c r="AE4466" s="41"/>
      <c r="AF4466" s="41"/>
    </row>
    <row r="4467" spans="5:32" x14ac:dyDescent="0.25">
      <c r="E4467" s="40" t="s">
        <v>806</v>
      </c>
      <c r="F4467" s="41"/>
      <c r="G4467" s="41"/>
      <c r="H4467" s="41"/>
      <c r="I4467" s="41"/>
      <c r="J4467" s="41"/>
      <c r="K4467" s="41"/>
      <c r="L4467" s="41"/>
      <c r="M4467" s="41"/>
      <c r="N4467" s="41"/>
      <c r="O4467" s="41"/>
      <c r="P4467" s="41"/>
      <c r="Q4467" s="41"/>
      <c r="R4467" s="41"/>
      <c r="S4467" s="41"/>
      <c r="T4467" s="41"/>
      <c r="U4467" s="41"/>
      <c r="V4467" s="41"/>
      <c r="W4467" s="41"/>
      <c r="X4467" s="41"/>
      <c r="Y4467" s="41"/>
      <c r="Z4467" s="41"/>
      <c r="AA4467" s="41"/>
      <c r="AB4467" s="41"/>
      <c r="AC4467" s="41"/>
      <c r="AD4467" s="41"/>
      <c r="AE4467" s="41"/>
      <c r="AF4467" s="41"/>
    </row>
    <row r="4468" spans="5:32" x14ac:dyDescent="0.25">
      <c r="E4468" s="40" t="s">
        <v>807</v>
      </c>
      <c r="F4468" s="41"/>
      <c r="G4468" s="41"/>
      <c r="H4468" s="41"/>
      <c r="I4468" s="41"/>
      <c r="J4468" s="41"/>
      <c r="K4468" s="41"/>
      <c r="L4468" s="41"/>
      <c r="M4468" s="41"/>
      <c r="N4468" s="41"/>
      <c r="O4468" s="41"/>
      <c r="P4468" s="41"/>
      <c r="Q4468" s="41"/>
      <c r="R4468" s="41"/>
      <c r="S4468" s="41"/>
      <c r="T4468" s="41"/>
      <c r="U4468" s="41"/>
      <c r="V4468" s="41"/>
      <c r="W4468" s="41"/>
      <c r="X4468" s="41"/>
      <c r="Y4468" s="41"/>
      <c r="Z4468" s="41"/>
      <c r="AA4468" s="41"/>
      <c r="AB4468" s="41"/>
      <c r="AC4468" s="41"/>
      <c r="AD4468" s="41"/>
      <c r="AE4468" s="41"/>
      <c r="AF4468" s="41"/>
    </row>
    <row r="4469" spans="5:32" x14ac:dyDescent="0.25">
      <c r="E4469" s="40" t="s">
        <v>808</v>
      </c>
      <c r="F4469" s="41"/>
      <c r="G4469" s="41"/>
      <c r="H4469" s="41"/>
      <c r="I4469" s="41"/>
      <c r="J4469" s="41"/>
      <c r="K4469" s="41"/>
      <c r="L4469" s="41"/>
      <c r="M4469" s="41"/>
      <c r="N4469" s="41"/>
      <c r="O4469" s="41"/>
      <c r="P4469" s="41"/>
      <c r="Q4469" s="41"/>
      <c r="R4469" s="41"/>
      <c r="S4469" s="41"/>
      <c r="T4469" s="41"/>
      <c r="U4469" s="41"/>
      <c r="V4469" s="41"/>
      <c r="W4469" s="41"/>
      <c r="X4469" s="41"/>
      <c r="Y4469" s="41"/>
      <c r="Z4469" s="41"/>
      <c r="AA4469" s="41"/>
      <c r="AB4469" s="41"/>
      <c r="AC4469" s="41"/>
      <c r="AD4469" s="41"/>
      <c r="AE4469" s="41"/>
      <c r="AF4469" s="41"/>
    </row>
    <row r="4470" spans="5:32" x14ac:dyDescent="0.25">
      <c r="E4470" s="40" t="s">
        <v>809</v>
      </c>
      <c r="F4470" s="41"/>
      <c r="G4470" s="41"/>
      <c r="H4470" s="41"/>
      <c r="I4470" s="41"/>
      <c r="J4470" s="41"/>
      <c r="K4470" s="41"/>
      <c r="L4470" s="41"/>
      <c r="M4470" s="41"/>
      <c r="N4470" s="41"/>
      <c r="O4470" s="41"/>
      <c r="P4470" s="41"/>
      <c r="Q4470" s="41"/>
      <c r="R4470" s="41"/>
      <c r="S4470" s="41"/>
      <c r="T4470" s="41"/>
      <c r="U4470" s="41"/>
      <c r="V4470" s="41"/>
      <c r="W4470" s="41"/>
      <c r="X4470" s="41"/>
      <c r="Y4470" s="41"/>
      <c r="Z4470" s="41"/>
      <c r="AA4470" s="41"/>
      <c r="AB4470" s="41"/>
      <c r="AC4470" s="41"/>
      <c r="AD4470" s="41"/>
      <c r="AE4470" s="41"/>
      <c r="AF4470" s="41"/>
    </row>
    <row r="4471" spans="5:32" x14ac:dyDescent="0.25">
      <c r="E4471" s="40" t="s">
        <v>810</v>
      </c>
      <c r="F4471" s="41"/>
      <c r="G4471" s="41"/>
      <c r="H4471" s="41"/>
      <c r="I4471" s="41"/>
      <c r="J4471" s="41"/>
      <c r="K4471" s="41"/>
      <c r="L4471" s="41"/>
      <c r="M4471" s="41"/>
      <c r="N4471" s="41"/>
      <c r="O4471" s="41"/>
      <c r="P4471" s="41"/>
      <c r="Q4471" s="41"/>
      <c r="R4471" s="41"/>
      <c r="S4471" s="41"/>
      <c r="T4471" s="41"/>
      <c r="U4471" s="41"/>
      <c r="V4471" s="41"/>
      <c r="W4471" s="41"/>
      <c r="X4471" s="41"/>
      <c r="Y4471" s="41"/>
      <c r="Z4471" s="41"/>
      <c r="AA4471" s="41"/>
      <c r="AB4471" s="41"/>
      <c r="AC4471" s="41"/>
      <c r="AD4471" s="41"/>
      <c r="AE4471" s="41"/>
      <c r="AF4471" s="41"/>
    </row>
    <row r="4472" spans="5:32" x14ac:dyDescent="0.25">
      <c r="E4472" s="40" t="s">
        <v>811</v>
      </c>
      <c r="F4472" s="41"/>
      <c r="G4472" s="41"/>
      <c r="H4472" s="41"/>
      <c r="I4472" s="41"/>
      <c r="J4472" s="41"/>
      <c r="K4472" s="41"/>
      <c r="L4472" s="41"/>
      <c r="M4472" s="41"/>
      <c r="N4472" s="41"/>
      <c r="O4472" s="41"/>
      <c r="P4472" s="41"/>
      <c r="Q4472" s="41"/>
      <c r="R4472" s="41"/>
      <c r="S4472" s="41"/>
      <c r="T4472" s="41"/>
      <c r="U4472" s="41"/>
      <c r="V4472" s="41"/>
      <c r="W4472" s="41"/>
      <c r="X4472" s="41"/>
      <c r="Y4472" s="41"/>
      <c r="Z4472" s="41"/>
      <c r="AA4472" s="41"/>
      <c r="AB4472" s="41"/>
      <c r="AC4472" s="41"/>
      <c r="AD4472" s="41"/>
      <c r="AE4472" s="41"/>
      <c r="AF4472" s="41"/>
    </row>
    <row r="4473" spans="5:32" x14ac:dyDescent="0.25">
      <c r="E4473" s="40" t="s">
        <v>812</v>
      </c>
      <c r="F4473" s="41"/>
      <c r="G4473" s="41"/>
      <c r="H4473" s="41"/>
      <c r="I4473" s="41"/>
      <c r="J4473" s="41"/>
      <c r="K4473" s="41"/>
      <c r="L4473" s="41"/>
      <c r="M4473" s="41"/>
      <c r="N4473" s="41"/>
      <c r="O4473" s="41"/>
      <c r="P4473" s="41"/>
      <c r="Q4473" s="41"/>
      <c r="R4473" s="41"/>
      <c r="S4473" s="41"/>
      <c r="T4473" s="41"/>
      <c r="U4473" s="41"/>
      <c r="V4473" s="41"/>
      <c r="W4473" s="41"/>
      <c r="X4473" s="41"/>
      <c r="Y4473" s="41"/>
      <c r="Z4473" s="41"/>
      <c r="AA4473" s="41"/>
      <c r="AB4473" s="41"/>
      <c r="AC4473" s="41"/>
      <c r="AD4473" s="41"/>
      <c r="AE4473" s="41"/>
      <c r="AF4473" s="41"/>
    </row>
    <row r="4474" spans="5:32" x14ac:dyDescent="0.25">
      <c r="E4474" s="40" t="s">
        <v>825</v>
      </c>
      <c r="F4474" s="41"/>
      <c r="G4474" s="41"/>
      <c r="H4474" s="41"/>
      <c r="I4474" s="41"/>
      <c r="J4474" s="41"/>
      <c r="K4474" s="41"/>
      <c r="L4474" s="41"/>
      <c r="M4474" s="41"/>
      <c r="N4474" s="41"/>
      <c r="O4474" s="41"/>
      <c r="P4474" s="41"/>
      <c r="Q4474" s="41"/>
      <c r="R4474" s="41"/>
      <c r="S4474" s="41"/>
      <c r="T4474" s="41"/>
      <c r="U4474" s="41"/>
      <c r="V4474" s="41"/>
      <c r="W4474" s="41"/>
      <c r="X4474" s="41"/>
      <c r="Y4474" s="41"/>
      <c r="Z4474" s="41"/>
      <c r="AA4474" s="41"/>
      <c r="AB4474" s="41"/>
      <c r="AC4474" s="41"/>
      <c r="AD4474" s="41"/>
      <c r="AE4474" s="41"/>
      <c r="AF4474" s="41"/>
    </row>
    <row r="4476" spans="5:32" x14ac:dyDescent="0.25">
      <c r="E4476" s="42" t="s">
        <v>819</v>
      </c>
      <c r="F4476" s="43"/>
      <c r="G4476" s="43"/>
      <c r="H4476" s="43"/>
      <c r="I4476" s="43"/>
      <c r="J4476" s="43"/>
      <c r="K4476" s="43"/>
      <c r="L4476" s="43"/>
      <c r="M4476" s="43"/>
      <c r="N4476" s="43"/>
      <c r="O4476" s="43"/>
      <c r="P4476" s="43"/>
      <c r="Q4476" s="43"/>
      <c r="R4476" s="43"/>
      <c r="S4476" s="43"/>
      <c r="T4476" s="43"/>
      <c r="U4476" s="43"/>
      <c r="V4476" s="43"/>
      <c r="W4476" s="43"/>
      <c r="X4476" s="43"/>
      <c r="Y4476" s="43"/>
      <c r="Z4476" s="43"/>
      <c r="AA4476" s="43"/>
      <c r="AB4476" s="43"/>
      <c r="AC4476" s="43"/>
      <c r="AD4476" s="43"/>
      <c r="AE4476" s="43"/>
    </row>
    <row r="4477" spans="5:32" x14ac:dyDescent="0.25">
      <c r="E4477" s="42" t="s">
        <v>820</v>
      </c>
      <c r="F4477" s="43"/>
      <c r="G4477" s="43"/>
      <c r="H4477" s="43"/>
      <c r="I4477" s="43"/>
      <c r="J4477" s="43"/>
      <c r="K4477" s="43"/>
      <c r="L4477" s="43"/>
      <c r="M4477" s="43"/>
      <c r="N4477" s="43"/>
      <c r="O4477" s="43"/>
      <c r="P4477" s="43"/>
      <c r="Q4477" s="43"/>
      <c r="R4477" s="43"/>
      <c r="S4477" s="43"/>
      <c r="T4477" s="43"/>
      <c r="U4477" s="43"/>
      <c r="V4477" s="43"/>
      <c r="W4477" s="43"/>
      <c r="X4477" s="43"/>
      <c r="Y4477" s="43"/>
      <c r="Z4477" s="43"/>
      <c r="AA4477" s="43"/>
      <c r="AB4477" s="43"/>
      <c r="AC4477" s="43"/>
      <c r="AD4477" s="43"/>
      <c r="AE4477" s="43"/>
    </row>
    <row r="4478" spans="5:32" x14ac:dyDescent="0.25">
      <c r="E4478" s="42"/>
      <c r="F4478" s="43"/>
      <c r="G4478" s="43"/>
      <c r="H4478" s="43"/>
      <c r="I4478" s="43"/>
      <c r="J4478" s="43"/>
      <c r="K4478" s="43"/>
      <c r="L4478" s="43"/>
      <c r="M4478" s="43"/>
      <c r="N4478" s="43"/>
      <c r="O4478" s="43"/>
      <c r="P4478" s="43"/>
      <c r="Q4478" s="43"/>
      <c r="R4478" s="43"/>
      <c r="S4478" s="43"/>
      <c r="T4478" s="43"/>
      <c r="U4478" s="43"/>
      <c r="V4478" s="43"/>
      <c r="W4478" s="43"/>
      <c r="X4478" s="43"/>
      <c r="Y4478" s="43"/>
      <c r="Z4478" s="43"/>
      <c r="AA4478" s="43"/>
      <c r="AB4478" s="43"/>
      <c r="AC4478" s="43"/>
      <c r="AD4478" s="43"/>
      <c r="AE4478" s="43"/>
    </row>
    <row r="4479" spans="5:32" x14ac:dyDescent="0.25">
      <c r="E4479" s="42" t="s">
        <v>823</v>
      </c>
      <c r="F4479" s="43"/>
      <c r="G4479" s="43"/>
      <c r="H4479" s="43"/>
      <c r="I4479" s="43"/>
      <c r="J4479" s="43"/>
      <c r="K4479" s="43"/>
      <c r="L4479" s="43"/>
      <c r="M4479" s="43"/>
      <c r="N4479" s="43"/>
      <c r="O4479" s="43"/>
      <c r="P4479" s="43"/>
      <c r="Q4479" s="43"/>
      <c r="R4479" s="43"/>
      <c r="S4479" s="43"/>
      <c r="T4479" s="43"/>
      <c r="U4479" s="43"/>
      <c r="V4479" s="43"/>
      <c r="W4479" s="43"/>
      <c r="X4479" s="43"/>
      <c r="Y4479" s="43"/>
      <c r="Z4479" s="43"/>
      <c r="AA4479" s="43"/>
      <c r="AB4479" s="43"/>
      <c r="AC4479" s="43"/>
      <c r="AD4479" s="43"/>
      <c r="AE4479" s="43"/>
    </row>
    <row r="4480" spans="5:32" x14ac:dyDescent="0.25">
      <c r="E4480" s="42" t="s">
        <v>734</v>
      </c>
      <c r="F4480" s="43"/>
      <c r="G4480" s="43"/>
      <c r="H4480" s="43"/>
      <c r="I4480" s="43"/>
      <c r="J4480" s="43"/>
      <c r="K4480" s="43"/>
      <c r="L4480" s="43"/>
      <c r="M4480" s="43"/>
      <c r="N4480" s="43"/>
      <c r="O4480" s="43"/>
      <c r="P4480" s="43"/>
      <c r="Q4480" s="43"/>
      <c r="R4480" s="43"/>
      <c r="S4480" s="43"/>
      <c r="T4480" s="43"/>
      <c r="U4480" s="43"/>
      <c r="V4480" s="43"/>
      <c r="W4480" s="43"/>
      <c r="X4480" s="43"/>
      <c r="Y4480" s="43"/>
      <c r="Z4480" s="43"/>
      <c r="AA4480" s="43"/>
      <c r="AB4480" s="43"/>
      <c r="AC4480" s="43"/>
      <c r="AD4480" s="43"/>
      <c r="AE4480" s="43"/>
    </row>
    <row r="4481" spans="5:31" x14ac:dyDescent="0.25">
      <c r="E4481" s="42" t="s">
        <v>821</v>
      </c>
      <c r="F4481" s="43"/>
      <c r="G4481" s="43"/>
      <c r="H4481" s="43"/>
      <c r="I4481" s="43"/>
      <c r="J4481" s="43"/>
      <c r="K4481" s="43"/>
      <c r="L4481" s="43"/>
      <c r="M4481" s="43"/>
      <c r="N4481" s="43"/>
      <c r="O4481" s="43"/>
      <c r="P4481" s="43"/>
      <c r="Q4481" s="43"/>
      <c r="R4481" s="43"/>
      <c r="S4481" s="43"/>
      <c r="T4481" s="43"/>
      <c r="U4481" s="43"/>
      <c r="V4481" s="43"/>
      <c r="W4481" s="43"/>
      <c r="X4481" s="43"/>
      <c r="Y4481" s="43"/>
      <c r="Z4481" s="43"/>
      <c r="AA4481" s="43"/>
      <c r="AB4481" s="43"/>
      <c r="AC4481" s="43"/>
      <c r="AD4481" s="43"/>
      <c r="AE4481" s="43"/>
    </row>
    <row r="4482" spans="5:31" x14ac:dyDescent="0.25">
      <c r="E4482" s="42" t="s">
        <v>824</v>
      </c>
      <c r="F4482" s="43"/>
      <c r="G4482" s="43"/>
      <c r="H4482" s="43"/>
      <c r="I4482" s="43"/>
      <c r="J4482" s="43"/>
      <c r="K4482" s="43"/>
      <c r="L4482" s="43"/>
      <c r="M4482" s="43"/>
      <c r="N4482" s="43"/>
      <c r="O4482" s="43"/>
      <c r="P4482" s="43"/>
      <c r="Q4482" s="43"/>
      <c r="R4482" s="43"/>
      <c r="S4482" s="43"/>
      <c r="T4482" s="43"/>
      <c r="U4482" s="43"/>
      <c r="V4482" s="43"/>
      <c r="W4482" s="43"/>
      <c r="X4482" s="43"/>
      <c r="Y4482" s="43"/>
      <c r="Z4482" s="43"/>
      <c r="AA4482" s="43"/>
      <c r="AB4482" s="43"/>
      <c r="AC4482" s="43"/>
      <c r="AD4482" s="43"/>
      <c r="AE4482" s="43"/>
    </row>
    <row r="4483" spans="5:31" x14ac:dyDescent="0.25">
      <c r="E4483" s="42"/>
      <c r="F4483" s="43"/>
      <c r="G4483" s="43"/>
      <c r="H4483" s="43"/>
      <c r="I4483" s="43"/>
      <c r="J4483" s="43"/>
      <c r="K4483" s="43"/>
      <c r="L4483" s="43"/>
      <c r="M4483" s="43"/>
      <c r="N4483" s="43"/>
      <c r="O4483" s="43"/>
      <c r="P4483" s="43"/>
      <c r="Q4483" s="43"/>
      <c r="R4483" s="43"/>
      <c r="S4483" s="43"/>
      <c r="T4483" s="43"/>
      <c r="U4483" s="43"/>
      <c r="V4483" s="43"/>
      <c r="W4483" s="43"/>
      <c r="X4483" s="43"/>
      <c r="Y4483" s="43"/>
      <c r="Z4483" s="43"/>
      <c r="AA4483" s="43"/>
      <c r="AB4483" s="43"/>
      <c r="AC4483" s="43"/>
      <c r="AD4483" s="43"/>
      <c r="AE4483" s="43"/>
    </row>
    <row r="4484" spans="5:31" x14ac:dyDescent="0.25">
      <c r="E4484" s="42" t="s">
        <v>826</v>
      </c>
      <c r="F4484" s="43"/>
      <c r="G4484" s="43"/>
      <c r="H4484" s="43"/>
      <c r="I4484" s="43"/>
      <c r="J4484" s="43"/>
      <c r="K4484" s="43"/>
      <c r="L4484" s="43"/>
      <c r="M4484" s="43"/>
      <c r="N4484" s="43"/>
      <c r="O4484" s="43"/>
      <c r="P4484" s="43"/>
      <c r="Q4484" s="43"/>
      <c r="R4484" s="43"/>
      <c r="S4484" s="43"/>
      <c r="T4484" s="43"/>
      <c r="U4484" s="43"/>
      <c r="V4484" s="43"/>
      <c r="W4484" s="43"/>
      <c r="X4484" s="43"/>
      <c r="Y4484" s="43"/>
      <c r="Z4484" s="43"/>
      <c r="AA4484" s="43"/>
      <c r="AB4484" s="43"/>
      <c r="AC4484" s="43"/>
      <c r="AD4484" s="43"/>
      <c r="AE4484" s="43"/>
    </row>
    <row r="4485" spans="5:31" x14ac:dyDescent="0.25">
      <c r="E4485" s="42" t="s">
        <v>822</v>
      </c>
      <c r="F4485" s="43"/>
      <c r="G4485" s="43"/>
      <c r="H4485" s="43"/>
      <c r="I4485" s="43"/>
      <c r="J4485" s="43"/>
      <c r="K4485" s="43"/>
      <c r="L4485" s="43"/>
      <c r="M4485" s="43"/>
      <c r="N4485" s="43"/>
      <c r="O4485" s="43"/>
      <c r="P4485" s="43"/>
      <c r="Q4485" s="43"/>
      <c r="R4485" s="43"/>
      <c r="S4485" s="43"/>
      <c r="T4485" s="43"/>
      <c r="U4485" s="43"/>
      <c r="V4485" s="43"/>
      <c r="W4485" s="43"/>
      <c r="X4485" s="43"/>
      <c r="Y4485" s="43"/>
      <c r="Z4485" s="43"/>
      <c r="AA4485" s="43"/>
      <c r="AB4485" s="43"/>
      <c r="AC4485" s="43"/>
      <c r="AD4485" s="43"/>
      <c r="AE4485" s="43"/>
    </row>
    <row r="4486" spans="5:31" x14ac:dyDescent="0.25">
      <c r="E4486" s="42" t="s">
        <v>739</v>
      </c>
      <c r="F4486" s="43"/>
      <c r="G4486" s="43"/>
      <c r="H4486" s="43"/>
      <c r="I4486" s="43"/>
      <c r="J4486" s="43"/>
      <c r="K4486" s="43"/>
      <c r="L4486" s="43"/>
      <c r="M4486" s="43"/>
      <c r="N4486" s="43"/>
      <c r="O4486" s="43"/>
      <c r="P4486" s="43"/>
      <c r="Q4486" s="43"/>
      <c r="R4486" s="43"/>
      <c r="S4486" s="43"/>
      <c r="T4486" s="43"/>
      <c r="U4486" s="43"/>
      <c r="V4486" s="43"/>
      <c r="W4486" s="43"/>
      <c r="X4486" s="43"/>
      <c r="Y4486" s="43"/>
      <c r="Z4486" s="43"/>
      <c r="AA4486" s="43"/>
      <c r="AB4486" s="43"/>
      <c r="AC4486" s="43"/>
      <c r="AD4486" s="43"/>
      <c r="AE4486" s="43"/>
    </row>
    <row r="4488" spans="5:31" x14ac:dyDescent="0.25">
      <c r="E4488" s="4" t="s">
        <v>273</v>
      </c>
    </row>
    <row r="4568" spans="5:5" x14ac:dyDescent="0.25">
      <c r="E4568" s="4" t="s">
        <v>274</v>
      </c>
    </row>
    <row r="4649" spans="3:5" x14ac:dyDescent="0.25">
      <c r="C4649" s="13">
        <v>0</v>
      </c>
      <c r="E4649" s="4" t="s">
        <v>397</v>
      </c>
    </row>
    <row r="4660" spans="28:36" x14ac:dyDescent="0.25">
      <c r="AB4660" s="4" t="s">
        <v>816</v>
      </c>
    </row>
    <row r="4661" spans="28:36" x14ac:dyDescent="0.25">
      <c r="AB4661" s="1" t="s">
        <v>770</v>
      </c>
      <c r="AJ4661" s="4" t="s">
        <v>827</v>
      </c>
    </row>
    <row r="4675" spans="5:32" x14ac:dyDescent="0.25">
      <c r="E4675" s="40" t="s">
        <v>128</v>
      </c>
      <c r="F4675" s="41"/>
      <c r="G4675" s="41"/>
      <c r="H4675" s="41"/>
      <c r="I4675" s="41"/>
      <c r="J4675" s="41"/>
      <c r="K4675" s="41"/>
      <c r="L4675" s="41"/>
      <c r="M4675" s="41"/>
      <c r="N4675" s="41"/>
      <c r="O4675" s="41"/>
      <c r="P4675" s="41"/>
      <c r="Q4675" s="41"/>
      <c r="R4675" s="41"/>
      <c r="S4675" s="41"/>
      <c r="T4675" s="41"/>
      <c r="U4675" s="41"/>
      <c r="V4675" s="41"/>
      <c r="W4675" s="41"/>
      <c r="X4675" s="41"/>
      <c r="Y4675" s="41"/>
      <c r="Z4675" s="41"/>
      <c r="AA4675" s="41"/>
      <c r="AB4675" s="41"/>
      <c r="AC4675" s="41"/>
      <c r="AD4675" s="41"/>
      <c r="AE4675" s="41"/>
      <c r="AF4675" s="41"/>
    </row>
    <row r="4676" spans="5:32" x14ac:dyDescent="0.25">
      <c r="E4676" s="40" t="s">
        <v>805</v>
      </c>
      <c r="F4676" s="41"/>
      <c r="G4676" s="41"/>
      <c r="H4676" s="41"/>
      <c r="I4676" s="41"/>
      <c r="J4676" s="41"/>
      <c r="K4676" s="41"/>
      <c r="L4676" s="41"/>
      <c r="M4676" s="41"/>
      <c r="N4676" s="41"/>
      <c r="O4676" s="41"/>
      <c r="P4676" s="41"/>
      <c r="Q4676" s="41"/>
      <c r="R4676" s="41"/>
      <c r="S4676" s="41"/>
      <c r="T4676" s="41"/>
      <c r="U4676" s="41"/>
      <c r="V4676" s="41"/>
      <c r="W4676" s="41"/>
      <c r="X4676" s="41"/>
      <c r="Y4676" s="41"/>
      <c r="Z4676" s="41"/>
      <c r="AA4676" s="41"/>
      <c r="AB4676" s="41"/>
      <c r="AC4676" s="41"/>
      <c r="AD4676" s="41"/>
      <c r="AE4676" s="41"/>
      <c r="AF4676" s="41"/>
    </row>
    <row r="4677" spans="5:32" x14ac:dyDescent="0.25">
      <c r="E4677" s="40" t="s">
        <v>806</v>
      </c>
      <c r="F4677" s="41"/>
      <c r="G4677" s="41"/>
      <c r="H4677" s="41"/>
      <c r="I4677" s="41"/>
      <c r="J4677" s="41"/>
      <c r="K4677" s="41"/>
      <c r="L4677" s="41"/>
      <c r="M4677" s="41"/>
      <c r="N4677" s="41"/>
      <c r="O4677" s="41"/>
      <c r="P4677" s="41"/>
      <c r="Q4677" s="41"/>
      <c r="R4677" s="41"/>
      <c r="S4677" s="41"/>
      <c r="T4677" s="41"/>
      <c r="U4677" s="41"/>
      <c r="V4677" s="41"/>
      <c r="W4677" s="41"/>
      <c r="X4677" s="41"/>
      <c r="Y4677" s="41"/>
      <c r="Z4677" s="41"/>
      <c r="AA4677" s="41"/>
      <c r="AB4677" s="41"/>
      <c r="AC4677" s="41"/>
      <c r="AD4677" s="41"/>
      <c r="AE4677" s="41"/>
      <c r="AF4677" s="41"/>
    </row>
    <row r="4678" spans="5:32" x14ac:dyDescent="0.25">
      <c r="E4678" s="40" t="s">
        <v>807</v>
      </c>
      <c r="F4678" s="41"/>
      <c r="G4678" s="41"/>
      <c r="H4678" s="41"/>
      <c r="I4678" s="41"/>
      <c r="J4678" s="41"/>
      <c r="K4678" s="41"/>
      <c r="L4678" s="41"/>
      <c r="M4678" s="41"/>
      <c r="N4678" s="41"/>
      <c r="O4678" s="41"/>
      <c r="P4678" s="41"/>
      <c r="Q4678" s="41"/>
      <c r="R4678" s="41"/>
      <c r="S4678" s="41"/>
      <c r="T4678" s="41"/>
      <c r="U4678" s="41"/>
      <c r="V4678" s="41"/>
      <c r="W4678" s="41"/>
      <c r="X4678" s="41"/>
      <c r="Y4678" s="41"/>
      <c r="Z4678" s="41"/>
      <c r="AA4678" s="41"/>
      <c r="AB4678" s="41"/>
      <c r="AC4678" s="41"/>
      <c r="AD4678" s="41"/>
      <c r="AE4678" s="41"/>
      <c r="AF4678" s="41"/>
    </row>
    <row r="4679" spans="5:32" x14ac:dyDescent="0.25">
      <c r="E4679" s="40" t="s">
        <v>808</v>
      </c>
      <c r="F4679" s="41"/>
      <c r="G4679" s="41"/>
      <c r="H4679" s="41"/>
      <c r="I4679" s="41"/>
      <c r="J4679" s="41"/>
      <c r="K4679" s="41"/>
      <c r="L4679" s="41"/>
      <c r="M4679" s="41"/>
      <c r="N4679" s="41"/>
      <c r="O4679" s="41"/>
      <c r="P4679" s="41"/>
      <c r="Q4679" s="41"/>
      <c r="R4679" s="41"/>
      <c r="S4679" s="41"/>
      <c r="T4679" s="41"/>
      <c r="U4679" s="41"/>
      <c r="V4679" s="41"/>
      <c r="W4679" s="41"/>
      <c r="X4679" s="41"/>
      <c r="Y4679" s="41"/>
      <c r="Z4679" s="41"/>
      <c r="AA4679" s="41"/>
      <c r="AB4679" s="41"/>
      <c r="AC4679" s="41"/>
      <c r="AD4679" s="41"/>
      <c r="AE4679" s="41"/>
      <c r="AF4679" s="41"/>
    </row>
    <row r="4680" spans="5:32" x14ac:dyDescent="0.25">
      <c r="E4680" s="40" t="s">
        <v>809</v>
      </c>
      <c r="F4680" s="41"/>
      <c r="G4680" s="41"/>
      <c r="H4680" s="41"/>
      <c r="I4680" s="41"/>
      <c r="J4680" s="41"/>
      <c r="K4680" s="41"/>
      <c r="L4680" s="41"/>
      <c r="M4680" s="41"/>
      <c r="N4680" s="41"/>
      <c r="O4680" s="41"/>
      <c r="P4680" s="41"/>
      <c r="Q4680" s="41"/>
      <c r="R4680" s="41"/>
      <c r="S4680" s="41"/>
      <c r="T4680" s="41"/>
      <c r="U4680" s="41"/>
      <c r="V4680" s="41"/>
      <c r="W4680" s="41"/>
      <c r="X4680" s="41"/>
      <c r="Y4680" s="41"/>
      <c r="Z4680" s="41"/>
      <c r="AA4680" s="41"/>
      <c r="AB4680" s="41"/>
      <c r="AC4680" s="41"/>
      <c r="AD4680" s="41"/>
      <c r="AE4680" s="41"/>
      <c r="AF4680" s="41"/>
    </row>
    <row r="4681" spans="5:32" x14ac:dyDescent="0.25">
      <c r="E4681" s="40" t="s">
        <v>810</v>
      </c>
      <c r="F4681" s="41"/>
      <c r="G4681" s="41"/>
      <c r="H4681" s="41"/>
      <c r="I4681" s="41"/>
      <c r="J4681" s="41"/>
      <c r="K4681" s="41"/>
      <c r="L4681" s="41"/>
      <c r="M4681" s="41"/>
      <c r="N4681" s="41"/>
      <c r="O4681" s="41"/>
      <c r="P4681" s="41"/>
      <c r="Q4681" s="41"/>
      <c r="R4681" s="41"/>
      <c r="S4681" s="41"/>
      <c r="T4681" s="41"/>
      <c r="U4681" s="41"/>
      <c r="V4681" s="41"/>
      <c r="W4681" s="41"/>
      <c r="X4681" s="41"/>
      <c r="Y4681" s="41"/>
      <c r="Z4681" s="41"/>
      <c r="AA4681" s="41"/>
      <c r="AB4681" s="41"/>
      <c r="AC4681" s="41"/>
      <c r="AD4681" s="41"/>
      <c r="AE4681" s="41"/>
      <c r="AF4681" s="41"/>
    </row>
    <row r="4682" spans="5:32" x14ac:dyDescent="0.25">
      <c r="E4682" s="40" t="s">
        <v>811</v>
      </c>
      <c r="F4682" s="41"/>
      <c r="G4682" s="41"/>
      <c r="H4682" s="41"/>
      <c r="I4682" s="41"/>
      <c r="J4682" s="41"/>
      <c r="K4682" s="41"/>
      <c r="L4682" s="41"/>
      <c r="M4682" s="41"/>
      <c r="N4682" s="41"/>
      <c r="O4682" s="41"/>
      <c r="P4682" s="41"/>
      <c r="Q4682" s="41"/>
      <c r="R4682" s="41"/>
      <c r="S4682" s="41"/>
      <c r="T4682" s="41"/>
      <c r="U4682" s="41"/>
      <c r="V4682" s="41"/>
      <c r="W4682" s="41"/>
      <c r="X4682" s="41"/>
      <c r="Y4682" s="41"/>
      <c r="Z4682" s="41"/>
      <c r="AA4682" s="41"/>
      <c r="AB4682" s="41"/>
      <c r="AC4682" s="41"/>
      <c r="AD4682" s="41"/>
      <c r="AE4682" s="41"/>
      <c r="AF4682" s="41"/>
    </row>
    <row r="4683" spans="5:32" x14ac:dyDescent="0.25">
      <c r="E4683" s="40" t="s">
        <v>812</v>
      </c>
      <c r="F4683" s="41"/>
      <c r="G4683" s="41"/>
      <c r="H4683" s="41"/>
      <c r="I4683" s="41"/>
      <c r="J4683" s="41"/>
      <c r="K4683" s="41"/>
      <c r="L4683" s="41"/>
      <c r="M4683" s="41"/>
      <c r="N4683" s="41"/>
      <c r="O4683" s="41"/>
      <c r="P4683" s="41"/>
      <c r="Q4683" s="41"/>
      <c r="R4683" s="41"/>
      <c r="S4683" s="41"/>
      <c r="T4683" s="41"/>
      <c r="U4683" s="41"/>
      <c r="V4683" s="41"/>
      <c r="W4683" s="41"/>
      <c r="X4683" s="41"/>
      <c r="Y4683" s="41"/>
      <c r="Z4683" s="41"/>
      <c r="AA4683" s="41"/>
      <c r="AB4683" s="41"/>
      <c r="AC4683" s="41"/>
      <c r="AD4683" s="41"/>
      <c r="AE4683" s="41"/>
      <c r="AF4683" s="41"/>
    </row>
    <row r="4684" spans="5:32" x14ac:dyDescent="0.25">
      <c r="E4684" s="40" t="s">
        <v>905</v>
      </c>
      <c r="F4684" s="41"/>
      <c r="G4684" s="41"/>
      <c r="H4684" s="41"/>
      <c r="I4684" s="41"/>
      <c r="J4684" s="41"/>
      <c r="K4684" s="41"/>
      <c r="L4684" s="41"/>
      <c r="M4684" s="41"/>
      <c r="N4684" s="41"/>
      <c r="O4684" s="41"/>
      <c r="P4684" s="41"/>
      <c r="Q4684" s="41"/>
      <c r="R4684" s="41"/>
      <c r="S4684" s="41"/>
      <c r="T4684" s="41"/>
      <c r="U4684" s="41"/>
      <c r="V4684" s="41"/>
      <c r="W4684" s="41"/>
      <c r="X4684" s="41"/>
      <c r="Y4684" s="41"/>
      <c r="Z4684" s="41"/>
      <c r="AA4684" s="41"/>
      <c r="AB4684" s="41"/>
      <c r="AC4684" s="41"/>
      <c r="AD4684" s="41"/>
      <c r="AE4684" s="41"/>
      <c r="AF4684" s="41"/>
    </row>
    <row r="4686" spans="5:32" x14ac:dyDescent="0.25">
      <c r="E4686" s="42" t="s">
        <v>819</v>
      </c>
      <c r="F4686" s="43"/>
      <c r="G4686" s="43"/>
      <c r="H4686" s="43"/>
      <c r="I4686" s="43"/>
      <c r="J4686" s="43"/>
      <c r="K4686" s="43"/>
      <c r="L4686" s="43"/>
      <c r="M4686" s="43"/>
      <c r="N4686" s="43"/>
      <c r="O4686" s="43"/>
      <c r="P4686" s="43"/>
      <c r="Q4686" s="43"/>
      <c r="R4686" s="43"/>
      <c r="S4686" s="43"/>
      <c r="T4686" s="43"/>
      <c r="U4686" s="43"/>
      <c r="V4686" s="43"/>
      <c r="W4686" s="43"/>
      <c r="X4686" s="43"/>
      <c r="Y4686" s="43"/>
      <c r="Z4686" s="43"/>
      <c r="AA4686" s="43"/>
      <c r="AB4686" s="43"/>
      <c r="AC4686" s="43"/>
      <c r="AD4686" s="43"/>
      <c r="AE4686" s="43"/>
    </row>
    <row r="4687" spans="5:32" x14ac:dyDescent="0.25">
      <c r="E4687" s="42" t="s">
        <v>820</v>
      </c>
      <c r="F4687" s="43"/>
      <c r="G4687" s="43"/>
      <c r="H4687" s="43"/>
      <c r="I4687" s="43"/>
      <c r="J4687" s="43"/>
      <c r="K4687" s="43"/>
      <c r="L4687" s="43"/>
      <c r="M4687" s="43"/>
      <c r="N4687" s="43"/>
      <c r="O4687" s="43"/>
      <c r="P4687" s="43"/>
      <c r="Q4687" s="43"/>
      <c r="R4687" s="43"/>
      <c r="S4687" s="43"/>
      <c r="T4687" s="43"/>
      <c r="U4687" s="43"/>
      <c r="V4687" s="43"/>
      <c r="W4687" s="43"/>
      <c r="X4687" s="43"/>
      <c r="Y4687" s="43"/>
      <c r="Z4687" s="43"/>
      <c r="AA4687" s="43"/>
      <c r="AB4687" s="43"/>
      <c r="AC4687" s="43"/>
      <c r="AD4687" s="43"/>
      <c r="AE4687" s="43"/>
    </row>
    <row r="4688" spans="5:32" x14ac:dyDescent="0.25">
      <c r="E4688" s="42"/>
      <c r="F4688" s="43"/>
      <c r="G4688" s="43"/>
      <c r="H4688" s="43"/>
      <c r="I4688" s="43"/>
      <c r="J4688" s="43"/>
      <c r="K4688" s="43"/>
      <c r="L4688" s="43"/>
      <c r="M4688" s="43"/>
      <c r="N4688" s="43"/>
      <c r="O4688" s="43"/>
      <c r="P4688" s="43"/>
      <c r="Q4688" s="43"/>
      <c r="R4688" s="43"/>
      <c r="S4688" s="43"/>
      <c r="T4688" s="43"/>
      <c r="U4688" s="43"/>
      <c r="V4688" s="43"/>
      <c r="W4688" s="43"/>
      <c r="X4688" s="43"/>
      <c r="Y4688" s="43"/>
      <c r="Z4688" s="43"/>
      <c r="AA4688" s="43"/>
      <c r="AB4688" s="43"/>
      <c r="AC4688" s="43"/>
      <c r="AD4688" s="43"/>
      <c r="AE4688" s="43"/>
    </row>
    <row r="4689" spans="5:31" x14ac:dyDescent="0.25">
      <c r="E4689" s="42" t="s">
        <v>823</v>
      </c>
      <c r="F4689" s="43"/>
      <c r="G4689" s="43"/>
      <c r="H4689" s="43"/>
      <c r="I4689" s="43"/>
      <c r="J4689" s="43"/>
      <c r="K4689" s="43"/>
      <c r="L4689" s="43"/>
      <c r="M4689" s="43"/>
      <c r="N4689" s="43"/>
      <c r="O4689" s="43"/>
      <c r="P4689" s="43"/>
      <c r="Q4689" s="43"/>
      <c r="R4689" s="43"/>
      <c r="S4689" s="43"/>
      <c r="T4689" s="43"/>
      <c r="U4689" s="43"/>
      <c r="V4689" s="43"/>
      <c r="W4689" s="43"/>
      <c r="X4689" s="43"/>
      <c r="Y4689" s="43"/>
      <c r="Z4689" s="43"/>
      <c r="AA4689" s="43"/>
      <c r="AB4689" s="43"/>
      <c r="AC4689" s="43"/>
      <c r="AD4689" s="43"/>
      <c r="AE4689" s="43"/>
    </row>
    <row r="4690" spans="5:31" x14ac:dyDescent="0.25">
      <c r="E4690" s="42" t="s">
        <v>734</v>
      </c>
      <c r="F4690" s="43"/>
      <c r="G4690" s="43"/>
      <c r="H4690" s="43"/>
      <c r="I4690" s="43"/>
      <c r="J4690" s="43"/>
      <c r="K4690" s="43"/>
      <c r="L4690" s="43"/>
      <c r="M4690" s="43"/>
      <c r="N4690" s="43"/>
      <c r="O4690" s="43"/>
      <c r="P4690" s="43"/>
      <c r="Q4690" s="43"/>
      <c r="R4690" s="43"/>
      <c r="S4690" s="43"/>
      <c r="T4690" s="43"/>
      <c r="U4690" s="43"/>
      <c r="V4690" s="43"/>
      <c r="W4690" s="43"/>
      <c r="X4690" s="43"/>
      <c r="Y4690" s="43"/>
      <c r="Z4690" s="43"/>
      <c r="AA4690" s="43"/>
      <c r="AB4690" s="43"/>
      <c r="AC4690" s="43"/>
      <c r="AD4690" s="43"/>
      <c r="AE4690" s="43"/>
    </row>
    <row r="4691" spans="5:31" x14ac:dyDescent="0.25">
      <c r="E4691" s="42" t="s">
        <v>828</v>
      </c>
      <c r="F4691" s="43"/>
      <c r="G4691" s="43"/>
      <c r="H4691" s="43"/>
      <c r="I4691" s="43"/>
      <c r="J4691" s="43"/>
      <c r="K4691" s="43"/>
      <c r="L4691" s="43"/>
      <c r="M4691" s="43"/>
      <c r="N4691" s="43"/>
      <c r="O4691" s="43"/>
      <c r="P4691" s="43"/>
      <c r="Q4691" s="43"/>
      <c r="R4691" s="43"/>
      <c r="S4691" s="43"/>
      <c r="T4691" s="43"/>
      <c r="U4691" s="43"/>
      <c r="V4691" s="43"/>
      <c r="W4691" s="43"/>
      <c r="X4691" s="43"/>
      <c r="Y4691" s="43"/>
      <c r="Z4691" s="43"/>
      <c r="AA4691" s="43"/>
      <c r="AB4691" s="43"/>
      <c r="AC4691" s="43"/>
      <c r="AD4691" s="43"/>
      <c r="AE4691" s="43"/>
    </row>
    <row r="4692" spans="5:31" x14ac:dyDescent="0.25">
      <c r="E4692" s="42" t="s">
        <v>852</v>
      </c>
      <c r="F4692" s="43"/>
      <c r="G4692" s="43"/>
      <c r="H4692" s="43"/>
      <c r="I4692" s="43"/>
      <c r="J4692" s="43"/>
      <c r="K4692" s="43"/>
      <c r="L4692" s="43"/>
      <c r="M4692" s="43"/>
      <c r="N4692" s="43"/>
      <c r="O4692" s="43"/>
      <c r="P4692" s="43"/>
      <c r="Q4692" s="43"/>
      <c r="R4692" s="43"/>
      <c r="S4692" s="43"/>
      <c r="T4692" s="43"/>
      <c r="U4692" s="43"/>
      <c r="V4692" s="43"/>
      <c r="W4692" s="43"/>
      <c r="X4692" s="43"/>
      <c r="Y4692" s="43"/>
      <c r="Z4692" s="43"/>
      <c r="AA4692" s="43"/>
      <c r="AB4692" s="43"/>
      <c r="AC4692" s="43"/>
      <c r="AD4692" s="43"/>
      <c r="AE4692" s="43"/>
    </row>
    <row r="4693" spans="5:31" x14ac:dyDescent="0.25">
      <c r="E4693" s="42"/>
      <c r="F4693" s="43"/>
      <c r="G4693" s="43"/>
      <c r="H4693" s="43"/>
      <c r="I4693" s="43"/>
      <c r="J4693" s="43"/>
      <c r="K4693" s="43"/>
      <c r="L4693" s="43"/>
      <c r="M4693" s="43"/>
      <c r="N4693" s="43"/>
      <c r="O4693" s="43"/>
      <c r="P4693" s="43"/>
      <c r="Q4693" s="43"/>
      <c r="R4693" s="43"/>
      <c r="S4693" s="43"/>
      <c r="T4693" s="43"/>
      <c r="U4693" s="43"/>
      <c r="V4693" s="43"/>
      <c r="W4693" s="43"/>
      <c r="X4693" s="43"/>
      <c r="Y4693" s="43"/>
      <c r="Z4693" s="43"/>
      <c r="AA4693" s="43"/>
      <c r="AB4693" s="43"/>
      <c r="AC4693" s="43"/>
      <c r="AD4693" s="43"/>
      <c r="AE4693" s="43"/>
    </row>
    <row r="4694" spans="5:31" x14ac:dyDescent="0.25">
      <c r="E4694" s="42" t="s">
        <v>826</v>
      </c>
      <c r="F4694" s="43"/>
      <c r="G4694" s="43"/>
      <c r="H4694" s="43"/>
      <c r="I4694" s="43"/>
      <c r="J4694" s="43"/>
      <c r="K4694" s="43"/>
      <c r="L4694" s="43"/>
      <c r="M4694" s="43"/>
      <c r="N4694" s="43"/>
      <c r="O4694" s="43"/>
      <c r="P4694" s="43"/>
      <c r="Q4694" s="43"/>
      <c r="R4694" s="43"/>
      <c r="S4694" s="43"/>
      <c r="T4694" s="43"/>
      <c r="U4694" s="43"/>
      <c r="V4694" s="43"/>
      <c r="W4694" s="43"/>
      <c r="X4694" s="43"/>
      <c r="Y4694" s="43"/>
      <c r="Z4694" s="43"/>
      <c r="AA4694" s="43"/>
      <c r="AB4694" s="43"/>
      <c r="AC4694" s="43"/>
      <c r="AD4694" s="43"/>
      <c r="AE4694" s="43"/>
    </row>
    <row r="4695" spans="5:31" x14ac:dyDescent="0.25">
      <c r="E4695" s="42" t="s">
        <v>822</v>
      </c>
      <c r="F4695" s="43"/>
      <c r="G4695" s="43"/>
      <c r="H4695" s="43"/>
      <c r="I4695" s="43"/>
      <c r="J4695" s="43"/>
      <c r="K4695" s="43"/>
      <c r="L4695" s="43"/>
      <c r="M4695" s="43"/>
      <c r="N4695" s="43"/>
      <c r="O4695" s="43"/>
      <c r="P4695" s="43"/>
      <c r="Q4695" s="43"/>
      <c r="R4695" s="43"/>
      <c r="S4695" s="43"/>
      <c r="T4695" s="43"/>
      <c r="U4695" s="43"/>
      <c r="V4695" s="43"/>
      <c r="W4695" s="43"/>
      <c r="X4695" s="43"/>
      <c r="Y4695" s="43"/>
      <c r="Z4695" s="43"/>
      <c r="AA4695" s="43"/>
      <c r="AB4695" s="43"/>
      <c r="AC4695" s="43"/>
      <c r="AD4695" s="43"/>
      <c r="AE4695" s="43"/>
    </row>
    <row r="4696" spans="5:31" x14ac:dyDescent="0.25">
      <c r="E4696" s="42" t="s">
        <v>739</v>
      </c>
      <c r="F4696" s="43"/>
      <c r="G4696" s="43"/>
      <c r="H4696" s="43"/>
      <c r="I4696" s="43"/>
      <c r="J4696" s="43"/>
      <c r="K4696" s="43"/>
      <c r="L4696" s="43"/>
      <c r="M4696" s="43"/>
      <c r="N4696" s="43"/>
      <c r="O4696" s="43"/>
      <c r="P4696" s="43"/>
      <c r="Q4696" s="43"/>
      <c r="R4696" s="43"/>
      <c r="S4696" s="43"/>
      <c r="T4696" s="43"/>
      <c r="U4696" s="43"/>
      <c r="V4696" s="43"/>
      <c r="W4696" s="43"/>
      <c r="X4696" s="43"/>
      <c r="Y4696" s="43"/>
      <c r="Z4696" s="43"/>
      <c r="AA4696" s="43"/>
      <c r="AB4696" s="43"/>
      <c r="AC4696" s="43"/>
      <c r="AD4696" s="43"/>
      <c r="AE4696" s="43"/>
    </row>
    <row r="4698" spans="5:31" x14ac:dyDescent="0.25">
      <c r="E4698" s="4" t="s">
        <v>273</v>
      </c>
    </row>
    <row r="4791" spans="5:5" x14ac:dyDescent="0.25">
      <c r="E4791" s="4" t="s">
        <v>274</v>
      </c>
    </row>
    <row r="4898" spans="5:5" x14ac:dyDescent="0.25">
      <c r="E4898" s="33" t="s">
        <v>128</v>
      </c>
    </row>
    <row r="4899" spans="5:5" x14ac:dyDescent="0.25">
      <c r="E4899" s="33" t="s">
        <v>829</v>
      </c>
    </row>
    <row r="4900" spans="5:5" x14ac:dyDescent="0.25">
      <c r="E4900" s="33" t="s">
        <v>830</v>
      </c>
    </row>
    <row r="4901" spans="5:5" x14ac:dyDescent="0.25">
      <c r="E4901" s="33" t="s">
        <v>831</v>
      </c>
    </row>
    <row r="4902" spans="5:5" x14ac:dyDescent="0.25">
      <c r="E4902" s="33" t="s">
        <v>772</v>
      </c>
    </row>
    <row r="4904" spans="5:5" x14ac:dyDescent="0.25">
      <c r="E4904" s="33" t="s">
        <v>731</v>
      </c>
    </row>
    <row r="4905" spans="5:5" x14ac:dyDescent="0.25">
      <c r="E4905" s="33" t="s">
        <v>732</v>
      </c>
    </row>
    <row r="4906" spans="5:5" x14ac:dyDescent="0.25">
      <c r="E4906" s="33"/>
    </row>
    <row r="4907" spans="5:5" x14ac:dyDescent="0.25">
      <c r="E4907" s="33" t="s">
        <v>833</v>
      </c>
    </row>
    <row r="4908" spans="5:5" x14ac:dyDescent="0.25">
      <c r="E4908" s="33" t="s">
        <v>734</v>
      </c>
    </row>
    <row r="4909" spans="5:5" x14ac:dyDescent="0.25">
      <c r="E4909" s="33" t="s">
        <v>832</v>
      </c>
    </row>
    <row r="4910" spans="5:5" x14ac:dyDescent="0.25">
      <c r="E4910" s="33" t="s">
        <v>852</v>
      </c>
    </row>
    <row r="4911" spans="5:5" x14ac:dyDescent="0.25">
      <c r="E4911" s="33"/>
    </row>
    <row r="4912" spans="5:5" x14ac:dyDescent="0.25">
      <c r="E4912" s="33" t="s">
        <v>737</v>
      </c>
    </row>
    <row r="4913" spans="5:5" x14ac:dyDescent="0.25">
      <c r="E4913" s="33" t="s">
        <v>738</v>
      </c>
    </row>
    <row r="4914" spans="5:5" x14ac:dyDescent="0.25">
      <c r="E4914" s="33" t="s">
        <v>739</v>
      </c>
    </row>
    <row r="4916" spans="5:5" x14ac:dyDescent="0.25">
      <c r="E4916" s="4" t="s">
        <v>273</v>
      </c>
    </row>
    <row r="4955" spans="5:5" x14ac:dyDescent="0.25">
      <c r="E4955" s="4" t="s">
        <v>274</v>
      </c>
    </row>
    <row r="5022" spans="5:5" x14ac:dyDescent="0.25">
      <c r="E5022" s="33" t="s">
        <v>731</v>
      </c>
    </row>
    <row r="5023" spans="5:5" x14ac:dyDescent="0.25">
      <c r="E5023" s="33" t="s">
        <v>820</v>
      </c>
    </row>
    <row r="5024" spans="5:5" x14ac:dyDescent="0.25">
      <c r="E5024" s="33"/>
    </row>
    <row r="5025" spans="5:5" x14ac:dyDescent="0.25">
      <c r="E5025" s="33" t="s">
        <v>823</v>
      </c>
    </row>
    <row r="5026" spans="5:5" x14ac:dyDescent="0.25">
      <c r="E5026" s="33" t="s">
        <v>734</v>
      </c>
    </row>
    <row r="5027" spans="5:5" x14ac:dyDescent="0.25">
      <c r="E5027" s="33" t="s">
        <v>853</v>
      </c>
    </row>
    <row r="5028" spans="5:5" x14ac:dyDescent="0.25">
      <c r="E5028" s="33" t="s">
        <v>854</v>
      </c>
    </row>
    <row r="5029" spans="5:5" x14ac:dyDescent="0.25">
      <c r="E5029" s="33" t="s">
        <v>855</v>
      </c>
    </row>
    <row r="5030" spans="5:5" x14ac:dyDescent="0.25">
      <c r="E5030" s="33" t="s">
        <v>852</v>
      </c>
    </row>
    <row r="5031" spans="5:5" x14ac:dyDescent="0.25">
      <c r="E5031" s="33"/>
    </row>
    <row r="5032" spans="5:5" x14ac:dyDescent="0.25">
      <c r="E5032" s="33" t="s">
        <v>826</v>
      </c>
    </row>
    <row r="5033" spans="5:5" x14ac:dyDescent="0.25">
      <c r="E5033" s="33" t="s">
        <v>822</v>
      </c>
    </row>
    <row r="5034" spans="5:5" x14ac:dyDescent="0.25">
      <c r="E5034" s="33" t="s">
        <v>739</v>
      </c>
    </row>
    <row r="5036" spans="5:5" x14ac:dyDescent="0.25">
      <c r="E5036" s="4" t="s">
        <v>856</v>
      </c>
    </row>
    <row r="5038" spans="5:5" x14ac:dyDescent="0.25">
      <c r="E5038" s="33" t="s">
        <v>706</v>
      </c>
    </row>
    <row r="5039" spans="5:5" x14ac:dyDescent="0.25">
      <c r="E5039" s="33" t="s">
        <v>859</v>
      </c>
    </row>
    <row r="5040" spans="5:5" x14ac:dyDescent="0.25">
      <c r="E5040" s="33" t="s">
        <v>858</v>
      </c>
    </row>
    <row r="5041" spans="3:5" x14ac:dyDescent="0.25">
      <c r="E5041" s="33" t="s">
        <v>857</v>
      </c>
    </row>
    <row r="5046" spans="3:5" x14ac:dyDescent="0.25">
      <c r="C5046" s="13">
        <v>0</v>
      </c>
      <c r="E5046" s="4" t="s">
        <v>834</v>
      </c>
    </row>
    <row r="5066" spans="34:34" x14ac:dyDescent="0.25">
      <c r="AH5066" s="4" t="s">
        <v>816</v>
      </c>
    </row>
    <row r="5067" spans="34:34" x14ac:dyDescent="0.25">
      <c r="AH5067" s="1" t="s">
        <v>835</v>
      </c>
    </row>
    <row r="5075" spans="3:37" x14ac:dyDescent="0.25">
      <c r="C5075" s="13">
        <v>0</v>
      </c>
      <c r="E5075" s="4" t="s">
        <v>397</v>
      </c>
    </row>
    <row r="5080" spans="3:37" x14ac:dyDescent="0.25">
      <c r="AK5080" t="s">
        <v>836</v>
      </c>
    </row>
    <row r="5081" spans="3:37" x14ac:dyDescent="0.25">
      <c r="AK5081" t="s">
        <v>837</v>
      </c>
    </row>
    <row r="5096" spans="3:47" x14ac:dyDescent="0.25">
      <c r="C5096" s="13">
        <v>0</v>
      </c>
      <c r="E5096" s="4" t="s">
        <v>397</v>
      </c>
    </row>
    <row r="5102" spans="3:47" x14ac:dyDescent="0.25">
      <c r="AU5102" s="4" t="s">
        <v>816</v>
      </c>
    </row>
    <row r="5103" spans="3:47" x14ac:dyDescent="0.25">
      <c r="AU5103" s="1" t="s">
        <v>838</v>
      </c>
    </row>
    <row r="5108" spans="3:53" x14ac:dyDescent="0.25">
      <c r="C5108" s="13">
        <v>0</v>
      </c>
      <c r="E5108" s="4" t="s">
        <v>839</v>
      </c>
    </row>
    <row r="5112" spans="3:53" x14ac:dyDescent="0.25">
      <c r="AR5112" s="4" t="s">
        <v>816</v>
      </c>
    </row>
    <row r="5113" spans="3:53" x14ac:dyDescent="0.25">
      <c r="AR5113" s="1" t="s">
        <v>763</v>
      </c>
    </row>
    <row r="5115" spans="3:53" x14ac:dyDescent="0.25">
      <c r="AR5115" s="4" t="s">
        <v>840</v>
      </c>
      <c r="BA5115" s="4" t="s">
        <v>842</v>
      </c>
    </row>
    <row r="5116" spans="3:53" x14ac:dyDescent="0.25">
      <c r="AR5116" s="1" t="s">
        <v>841</v>
      </c>
      <c r="BA5116" s="1" t="s">
        <v>843</v>
      </c>
    </row>
    <row r="5121" spans="5:5" x14ac:dyDescent="0.25">
      <c r="E5121" s="33" t="s">
        <v>128</v>
      </c>
    </row>
    <row r="5122" spans="5:5" x14ac:dyDescent="0.25">
      <c r="E5122" s="33" t="s">
        <v>844</v>
      </c>
    </row>
    <row r="5123" spans="5:5" x14ac:dyDescent="0.25">
      <c r="E5123" s="33" t="s">
        <v>845</v>
      </c>
    </row>
    <row r="5124" spans="5:5" x14ac:dyDescent="0.25">
      <c r="E5124" s="33" t="s">
        <v>846</v>
      </c>
    </row>
    <row r="5125" spans="5:5" x14ac:dyDescent="0.25">
      <c r="E5125" s="33" t="s">
        <v>831</v>
      </c>
    </row>
    <row r="5126" spans="5:5" x14ac:dyDescent="0.25">
      <c r="E5126" s="33" t="s">
        <v>847</v>
      </c>
    </row>
    <row r="5128" spans="5:5" x14ac:dyDescent="0.25">
      <c r="E5128" s="45" t="s">
        <v>848</v>
      </c>
    </row>
    <row r="5129" spans="5:5" x14ac:dyDescent="0.25">
      <c r="E5129" s="45" t="s">
        <v>851</v>
      </c>
    </row>
    <row r="5130" spans="5:5" x14ac:dyDescent="0.25">
      <c r="E5130" s="33" t="s">
        <v>849</v>
      </c>
    </row>
    <row r="5132" spans="5:5" x14ac:dyDescent="0.25">
      <c r="E5132" s="33" t="s">
        <v>706</v>
      </c>
    </row>
    <row r="5133" spans="5:5" x14ac:dyDescent="0.25">
      <c r="E5133" s="33" t="s">
        <v>745</v>
      </c>
    </row>
    <row r="5134" spans="5:5" x14ac:dyDescent="0.25">
      <c r="E5134" s="33" t="s">
        <v>847</v>
      </c>
    </row>
    <row r="5136" spans="5:5" x14ac:dyDescent="0.25">
      <c r="E5136" s="33" t="s">
        <v>706</v>
      </c>
    </row>
    <row r="5137" spans="5:5" x14ac:dyDescent="0.25">
      <c r="E5137" s="33" t="s">
        <v>746</v>
      </c>
    </row>
    <row r="5138" spans="5:5" x14ac:dyDescent="0.25">
      <c r="E5138" s="33" t="s">
        <v>850</v>
      </c>
    </row>
    <row r="5183" spans="3:5" x14ac:dyDescent="0.25">
      <c r="C5183" s="13">
        <v>0</v>
      </c>
      <c r="E5183" s="4" t="s">
        <v>397</v>
      </c>
    </row>
    <row r="5187" spans="5:43" x14ac:dyDescent="0.25">
      <c r="AI5187" s="4" t="s">
        <v>816</v>
      </c>
    </row>
    <row r="5188" spans="5:43" x14ac:dyDescent="0.25">
      <c r="AI5188" s="1" t="s">
        <v>860</v>
      </c>
      <c r="AQ5188" s="4" t="s">
        <v>861</v>
      </c>
    </row>
    <row r="5190" spans="5:43" x14ac:dyDescent="0.25">
      <c r="AI5190" s="4" t="s">
        <v>863</v>
      </c>
    </row>
    <row r="5191" spans="5:43" x14ac:dyDescent="0.25">
      <c r="AI5191" s="3" t="s">
        <v>862</v>
      </c>
    </row>
    <row r="5193" spans="5:43" x14ac:dyDescent="0.25">
      <c r="E5193" s="45" t="s">
        <v>901</v>
      </c>
      <c r="F5193" s="33"/>
    </row>
    <row r="5194" spans="5:43" x14ac:dyDescent="0.25">
      <c r="E5194" s="33" t="s">
        <v>864</v>
      </c>
      <c r="F5194" s="33"/>
    </row>
    <row r="5195" spans="5:43" x14ac:dyDescent="0.25">
      <c r="E5195" s="33"/>
      <c r="F5195" s="33" t="s">
        <v>706</v>
      </c>
    </row>
    <row r="5196" spans="5:43" x14ac:dyDescent="0.25">
      <c r="E5196" s="33" t="s">
        <v>883</v>
      </c>
      <c r="F5196" s="33"/>
    </row>
    <row r="5197" spans="5:43" x14ac:dyDescent="0.25">
      <c r="E5197" s="33" t="s">
        <v>884</v>
      </c>
      <c r="F5197" s="33"/>
    </row>
    <row r="5198" spans="5:43" x14ac:dyDescent="0.25">
      <c r="E5198" s="33" t="s">
        <v>885</v>
      </c>
      <c r="F5198" s="33"/>
    </row>
    <row r="5199" spans="5:43" x14ac:dyDescent="0.25">
      <c r="E5199" s="33" t="s">
        <v>872</v>
      </c>
      <c r="F5199" s="33"/>
    </row>
    <row r="5200" spans="5:43" x14ac:dyDescent="0.25">
      <c r="E5200" s="33" t="s">
        <v>883</v>
      </c>
      <c r="F5200" s="33"/>
    </row>
    <row r="5201" spans="5:6" x14ac:dyDescent="0.25">
      <c r="E5201" s="33" t="s">
        <v>886</v>
      </c>
      <c r="F5201" s="33"/>
    </row>
    <row r="5202" spans="5:6" x14ac:dyDescent="0.25">
      <c r="E5202" s="33" t="s">
        <v>885</v>
      </c>
      <c r="F5202" s="33"/>
    </row>
    <row r="5203" spans="5:6" x14ac:dyDescent="0.25">
      <c r="E5203" s="33" t="s">
        <v>872</v>
      </c>
      <c r="F5203" s="33"/>
    </row>
    <row r="5204" spans="5:6" x14ac:dyDescent="0.25">
      <c r="E5204" s="33" t="s">
        <v>873</v>
      </c>
      <c r="F5204" s="33"/>
    </row>
    <row r="5205" spans="5:6" x14ac:dyDescent="0.25">
      <c r="E5205" s="33" t="s">
        <v>887</v>
      </c>
      <c r="F5205" s="33"/>
    </row>
    <row r="5206" spans="5:6" x14ac:dyDescent="0.25">
      <c r="E5206" s="33" t="s">
        <v>885</v>
      </c>
      <c r="F5206" s="33"/>
    </row>
    <row r="5207" spans="5:6" x14ac:dyDescent="0.25">
      <c r="E5207" s="33" t="s">
        <v>888</v>
      </c>
      <c r="F5207" s="33"/>
    </row>
    <row r="5208" spans="5:6" x14ac:dyDescent="0.25">
      <c r="E5208" s="33" t="s">
        <v>889</v>
      </c>
      <c r="F5208" s="33"/>
    </row>
    <row r="5209" spans="5:6" x14ac:dyDescent="0.25">
      <c r="E5209" s="33" t="s">
        <v>890</v>
      </c>
      <c r="F5209" s="33"/>
    </row>
    <row r="5210" spans="5:6" x14ac:dyDescent="0.25">
      <c r="E5210" s="33" t="s">
        <v>891</v>
      </c>
      <c r="F5210" s="33"/>
    </row>
    <row r="5211" spans="5:6" x14ac:dyDescent="0.25">
      <c r="E5211" s="33" t="s">
        <v>892</v>
      </c>
      <c r="F5211" s="33"/>
    </row>
    <row r="5212" spans="5:6" x14ac:dyDescent="0.25">
      <c r="E5212" s="33" t="s">
        <v>893</v>
      </c>
      <c r="F5212" s="33"/>
    </row>
    <row r="5213" spans="5:6" x14ac:dyDescent="0.25">
      <c r="E5213" s="33" t="s">
        <v>889</v>
      </c>
      <c r="F5213" s="33"/>
    </row>
    <row r="5214" spans="5:6" x14ac:dyDescent="0.25">
      <c r="E5214" s="33" t="s">
        <v>894</v>
      </c>
      <c r="F5214" s="33"/>
    </row>
    <row r="5215" spans="5:6" x14ac:dyDescent="0.25">
      <c r="E5215" s="33" t="s">
        <v>895</v>
      </c>
      <c r="F5215" s="33"/>
    </row>
    <row r="5216" spans="5:6" x14ac:dyDescent="0.25">
      <c r="E5216" s="33" t="s">
        <v>896</v>
      </c>
      <c r="F5216" s="33"/>
    </row>
    <row r="5217" spans="5:6" x14ac:dyDescent="0.25">
      <c r="E5217" s="33"/>
      <c r="F5217" s="33"/>
    </row>
    <row r="5218" spans="5:6" x14ac:dyDescent="0.25">
      <c r="E5218" s="33" t="s">
        <v>897</v>
      </c>
      <c r="F5218" s="33"/>
    </row>
    <row r="5219" spans="5:6" x14ac:dyDescent="0.25">
      <c r="E5219" s="33"/>
      <c r="F5219" s="33" t="s">
        <v>902</v>
      </c>
    </row>
    <row r="5220" spans="5:6" x14ac:dyDescent="0.25">
      <c r="E5220" s="33"/>
      <c r="F5220" s="33" t="s">
        <v>898</v>
      </c>
    </row>
    <row r="5221" spans="5:6" x14ac:dyDescent="0.25">
      <c r="E5221" s="33"/>
      <c r="F5221" s="33"/>
    </row>
    <row r="5222" spans="5:6" x14ac:dyDescent="0.25">
      <c r="E5222" s="33" t="s">
        <v>899</v>
      </c>
      <c r="F5222" s="33"/>
    </row>
    <row r="5223" spans="5:6" x14ac:dyDescent="0.25">
      <c r="E5223" s="33" t="s">
        <v>900</v>
      </c>
      <c r="F5223" s="33"/>
    </row>
    <row r="5225" spans="5:6" x14ac:dyDescent="0.25">
      <c r="E5225" s="4" t="s">
        <v>273</v>
      </c>
    </row>
    <row r="5264" spans="5:5" x14ac:dyDescent="0.25">
      <c r="E5264" s="4" t="s">
        <v>274</v>
      </c>
    </row>
    <row r="5306" spans="3:5" x14ac:dyDescent="0.25">
      <c r="C5306" s="13">
        <v>0</v>
      </c>
      <c r="E5306" s="4" t="s">
        <v>397</v>
      </c>
    </row>
    <row r="5320" spans="5:9" x14ac:dyDescent="0.25">
      <c r="E5320" s="33" t="s">
        <v>864</v>
      </c>
      <c r="F5320" s="33"/>
      <c r="G5320" s="33"/>
      <c r="H5320" s="33"/>
      <c r="I5320" s="33"/>
    </row>
    <row r="5321" spans="5:9" x14ac:dyDescent="0.25">
      <c r="E5321" s="33" t="s">
        <v>865</v>
      </c>
      <c r="F5321" s="33"/>
      <c r="G5321" s="33"/>
      <c r="H5321" s="33"/>
      <c r="I5321" s="33"/>
    </row>
    <row r="5322" spans="5:9" x14ac:dyDescent="0.25">
      <c r="E5322" s="33"/>
      <c r="F5322" s="33" t="s">
        <v>866</v>
      </c>
      <c r="G5322" s="33"/>
      <c r="H5322" s="33"/>
      <c r="I5322" s="33"/>
    </row>
    <row r="5323" spans="5:9" x14ac:dyDescent="0.25">
      <c r="E5323" s="33"/>
      <c r="F5323" s="33"/>
      <c r="G5323" s="33" t="s">
        <v>128</v>
      </c>
      <c r="H5323" s="33" t="s">
        <v>867</v>
      </c>
      <c r="I5323" s="33"/>
    </row>
    <row r="5324" spans="5:9" x14ac:dyDescent="0.25">
      <c r="E5324" s="33"/>
      <c r="F5324" s="33"/>
      <c r="G5324" s="33" t="s">
        <v>868</v>
      </c>
      <c r="H5324" s="33" t="s">
        <v>869</v>
      </c>
      <c r="I5324" s="33"/>
    </row>
    <row r="5325" spans="5:9" x14ac:dyDescent="0.25">
      <c r="E5325" s="33"/>
      <c r="F5325" s="33"/>
      <c r="G5325" s="33" t="s">
        <v>870</v>
      </c>
      <c r="H5325" s="33" t="s">
        <v>871</v>
      </c>
      <c r="I5325" s="33"/>
    </row>
    <row r="5326" spans="5:9" x14ac:dyDescent="0.25">
      <c r="E5326" s="33" t="s">
        <v>865</v>
      </c>
      <c r="F5326" s="33"/>
      <c r="G5326" s="33"/>
      <c r="H5326" s="33"/>
      <c r="I5326" s="33"/>
    </row>
    <row r="5327" spans="5:9" x14ac:dyDescent="0.25">
      <c r="E5327" s="33" t="s">
        <v>872</v>
      </c>
      <c r="F5327" s="33"/>
      <c r="G5327" s="33"/>
      <c r="H5327" s="33"/>
      <c r="I5327" s="33"/>
    </row>
    <row r="5328" spans="5:9" x14ac:dyDescent="0.25">
      <c r="E5328" s="33" t="s">
        <v>873</v>
      </c>
      <c r="F5328" s="33"/>
      <c r="G5328" s="33"/>
      <c r="H5328" s="33"/>
      <c r="I5328" s="33"/>
    </row>
    <row r="5329" spans="5:9" x14ac:dyDescent="0.25">
      <c r="E5329" s="33" t="s">
        <v>874</v>
      </c>
      <c r="F5329" s="33"/>
      <c r="G5329" s="33"/>
      <c r="H5329" s="33"/>
      <c r="I5329" s="33"/>
    </row>
    <row r="5330" spans="5:9" x14ac:dyDescent="0.25">
      <c r="E5330" s="33"/>
      <c r="F5330" s="33"/>
      <c r="G5330" s="33"/>
      <c r="H5330" s="33"/>
      <c r="I5330" s="33"/>
    </row>
    <row r="5331" spans="5:9" x14ac:dyDescent="0.25">
      <c r="E5331" s="33"/>
      <c r="F5331" s="33"/>
      <c r="G5331" s="33" t="s">
        <v>875</v>
      </c>
      <c r="H5331" s="33" t="s">
        <v>869</v>
      </c>
      <c r="I5331" s="33"/>
    </row>
    <row r="5332" spans="5:9" x14ac:dyDescent="0.25">
      <c r="E5332" s="33"/>
      <c r="F5332" s="33"/>
      <c r="G5332" s="33" t="s">
        <v>734</v>
      </c>
      <c r="H5332" s="33"/>
      <c r="I5332" s="33" t="s">
        <v>876</v>
      </c>
    </row>
    <row r="5333" spans="5:9" x14ac:dyDescent="0.25">
      <c r="E5333" s="33"/>
      <c r="F5333" s="33"/>
      <c r="G5333" s="33"/>
      <c r="H5333" s="33"/>
      <c r="I5333" s="33" t="s">
        <v>877</v>
      </c>
    </row>
    <row r="5334" spans="5:9" x14ac:dyDescent="0.25">
      <c r="E5334" s="33"/>
      <c r="F5334" s="33"/>
      <c r="G5334" s="33" t="s">
        <v>870</v>
      </c>
      <c r="H5334" s="33" t="s">
        <v>871</v>
      </c>
      <c r="I5334" s="33"/>
    </row>
    <row r="5335" spans="5:9" x14ac:dyDescent="0.25">
      <c r="E5335" s="33"/>
      <c r="F5335" s="33"/>
      <c r="G5335" s="33"/>
      <c r="H5335" s="33"/>
      <c r="I5335" s="33"/>
    </row>
    <row r="5336" spans="5:9" x14ac:dyDescent="0.25">
      <c r="E5336" s="33"/>
      <c r="F5336" s="33"/>
      <c r="G5336" s="33" t="s">
        <v>878</v>
      </c>
      <c r="H5336" s="33"/>
      <c r="I5336" s="33"/>
    </row>
    <row r="5337" spans="5:9" x14ac:dyDescent="0.25">
      <c r="E5337" s="33"/>
      <c r="F5337" s="33"/>
      <c r="G5337" s="33" t="s">
        <v>879</v>
      </c>
      <c r="H5337" s="33"/>
      <c r="I5337" s="33"/>
    </row>
    <row r="5338" spans="5:9" x14ac:dyDescent="0.25">
      <c r="E5338" s="33"/>
      <c r="F5338" s="33"/>
      <c r="G5338" s="33" t="s">
        <v>880</v>
      </c>
      <c r="H5338" s="33"/>
      <c r="I5338" s="33"/>
    </row>
    <row r="5339" spans="5:9" x14ac:dyDescent="0.25">
      <c r="E5339" s="33" t="s">
        <v>865</v>
      </c>
      <c r="F5339" s="33"/>
      <c r="G5339" s="33"/>
      <c r="H5339" s="33"/>
      <c r="I5339" s="33"/>
    </row>
    <row r="5340" spans="5:9" x14ac:dyDescent="0.25">
      <c r="E5340" s="33"/>
      <c r="F5340" s="33"/>
      <c r="G5340" s="33" t="s">
        <v>128</v>
      </c>
      <c r="H5340" s="33" t="s">
        <v>867</v>
      </c>
      <c r="I5340" s="33"/>
    </row>
    <row r="5341" spans="5:9" x14ac:dyDescent="0.25">
      <c r="E5341" s="33"/>
      <c r="F5341" s="33"/>
      <c r="G5341" s="33" t="s">
        <v>868</v>
      </c>
      <c r="H5341" s="33" t="s">
        <v>869</v>
      </c>
      <c r="I5341" s="33"/>
    </row>
    <row r="5342" spans="5:9" x14ac:dyDescent="0.25">
      <c r="E5342" s="33"/>
      <c r="F5342" s="33"/>
      <c r="G5342" s="33" t="s">
        <v>870</v>
      </c>
      <c r="H5342" s="33" t="s">
        <v>871</v>
      </c>
      <c r="I5342" s="33"/>
    </row>
    <row r="5343" spans="5:9" x14ac:dyDescent="0.25">
      <c r="E5343" s="33"/>
      <c r="F5343" s="33"/>
      <c r="G5343" s="33"/>
      <c r="H5343" s="33"/>
      <c r="I5343" s="33"/>
    </row>
    <row r="5344" spans="5:9" x14ac:dyDescent="0.25">
      <c r="E5344" s="33" t="s">
        <v>872</v>
      </c>
      <c r="F5344" s="33"/>
      <c r="G5344" s="33"/>
      <c r="H5344" s="33"/>
      <c r="I5344" s="33"/>
    </row>
    <row r="5345" spans="3:29" x14ac:dyDescent="0.25">
      <c r="E5345" s="33" t="s">
        <v>873</v>
      </c>
      <c r="F5345" s="33"/>
      <c r="G5345" s="33"/>
      <c r="H5345" s="33"/>
      <c r="I5345" s="33"/>
    </row>
    <row r="5346" spans="3:29" x14ac:dyDescent="0.25">
      <c r="E5346" s="33" t="s">
        <v>874</v>
      </c>
      <c r="F5346" s="33"/>
      <c r="G5346" s="33"/>
      <c r="H5346" s="33"/>
      <c r="I5346" s="33"/>
    </row>
    <row r="5347" spans="3:29" x14ac:dyDescent="0.25">
      <c r="E5347" s="33"/>
      <c r="F5347" s="33"/>
      <c r="G5347" s="33"/>
      <c r="H5347" s="33"/>
      <c r="I5347" s="33"/>
    </row>
    <row r="5348" spans="3:29" x14ac:dyDescent="0.25">
      <c r="E5348" s="33"/>
      <c r="F5348" s="33" t="s">
        <v>881</v>
      </c>
      <c r="G5348" s="33"/>
      <c r="H5348" s="33"/>
      <c r="I5348" s="33"/>
    </row>
    <row r="5349" spans="3:29" x14ac:dyDescent="0.25">
      <c r="E5349" s="33" t="s">
        <v>882</v>
      </c>
      <c r="F5349" s="33"/>
      <c r="G5349" s="33"/>
      <c r="H5349" s="33"/>
      <c r="I5349" s="33"/>
    </row>
    <row r="5355" spans="3:29" x14ac:dyDescent="0.25">
      <c r="C5355" s="13">
        <v>0</v>
      </c>
      <c r="E5355" s="4" t="s">
        <v>397</v>
      </c>
    </row>
    <row r="5360" spans="3:29" x14ac:dyDescent="0.25">
      <c r="AC5360" s="4" t="s">
        <v>816</v>
      </c>
    </row>
    <row r="5361" spans="2:29" x14ac:dyDescent="0.25">
      <c r="AC5361" s="1" t="s">
        <v>903</v>
      </c>
    </row>
    <row r="5367" spans="2:29" x14ac:dyDescent="0.25">
      <c r="B5367" s="1" t="s">
        <v>904</v>
      </c>
    </row>
    <row r="5369" spans="2:29" x14ac:dyDescent="0.25">
      <c r="C5369" s="13">
        <v>0</v>
      </c>
      <c r="E5369" s="4" t="s">
        <v>397</v>
      </c>
    </row>
    <row r="5373" spans="2:29" x14ac:dyDescent="0.25">
      <c r="U5373" s="4" t="s">
        <v>816</v>
      </c>
    </row>
    <row r="5374" spans="2:29" x14ac:dyDescent="0.25">
      <c r="U5374" s="1" t="s">
        <v>815</v>
      </c>
    </row>
    <row r="5433" spans="3:5" x14ac:dyDescent="0.25">
      <c r="C5433" s="13">
        <v>0</v>
      </c>
      <c r="E5433" s="4" t="s">
        <v>397</v>
      </c>
    </row>
    <row r="5468" spans="33:33" x14ac:dyDescent="0.25">
      <c r="AG5468" s="4" t="s">
        <v>816</v>
      </c>
    </row>
    <row r="5469" spans="33:33" x14ac:dyDescent="0.25">
      <c r="AG5469" s="1" t="s">
        <v>770</v>
      </c>
    </row>
    <row r="5474" spans="5:34" x14ac:dyDescent="0.25">
      <c r="E5474" s="40" t="s">
        <v>864</v>
      </c>
      <c r="F5474" s="41"/>
      <c r="G5474" s="41"/>
      <c r="H5474" s="41"/>
      <c r="I5474" s="41"/>
      <c r="J5474" s="41"/>
      <c r="K5474" s="41"/>
      <c r="L5474" s="41"/>
      <c r="M5474" s="41"/>
      <c r="N5474" s="41"/>
      <c r="O5474" s="41"/>
      <c r="P5474" s="41"/>
      <c r="Q5474" s="41"/>
      <c r="R5474" s="41"/>
      <c r="S5474" s="41"/>
      <c r="T5474" s="41"/>
      <c r="U5474" s="41"/>
      <c r="V5474" s="41"/>
      <c r="W5474" s="41"/>
      <c r="X5474" s="41"/>
      <c r="Y5474" s="41"/>
      <c r="Z5474" s="41"/>
      <c r="AA5474" s="41"/>
      <c r="AB5474" s="41"/>
      <c r="AC5474" s="41"/>
      <c r="AD5474" s="41"/>
      <c r="AE5474" s="41"/>
      <c r="AF5474" s="41"/>
      <c r="AG5474" s="41"/>
      <c r="AH5474" s="41"/>
    </row>
    <row r="5475" spans="5:34" x14ac:dyDescent="0.25">
      <c r="E5475" s="40" t="s">
        <v>926</v>
      </c>
      <c r="F5475" s="41"/>
      <c r="G5475" s="41"/>
      <c r="H5475" s="41"/>
      <c r="I5475" s="41"/>
      <c r="J5475" s="41"/>
      <c r="K5475" s="41"/>
      <c r="L5475" s="41"/>
      <c r="M5475" s="41"/>
      <c r="N5475" s="41"/>
      <c r="O5475" s="41"/>
      <c r="P5475" s="41"/>
      <c r="Q5475" s="41"/>
      <c r="R5475" s="41"/>
      <c r="S5475" s="41"/>
      <c r="T5475" s="41"/>
      <c r="U5475" s="41"/>
      <c r="V5475" s="41"/>
      <c r="W5475" s="41"/>
      <c r="X5475" s="41"/>
      <c r="Y5475" s="41"/>
      <c r="Z5475" s="41"/>
      <c r="AA5475" s="41"/>
      <c r="AB5475" s="41"/>
      <c r="AC5475" s="41"/>
      <c r="AD5475" s="41"/>
      <c r="AE5475" s="41"/>
      <c r="AF5475" s="41"/>
      <c r="AG5475" s="41"/>
      <c r="AH5475" s="41"/>
    </row>
    <row r="5476" spans="5:34" x14ac:dyDescent="0.25">
      <c r="E5476" s="40" t="s">
        <v>927</v>
      </c>
      <c r="F5476" s="41"/>
      <c r="G5476" s="41"/>
      <c r="H5476" s="41"/>
      <c r="I5476" s="41"/>
      <c r="J5476" s="41"/>
      <c r="K5476" s="41"/>
      <c r="L5476" s="41"/>
      <c r="M5476" s="41"/>
      <c r="N5476" s="41"/>
      <c r="O5476" s="41"/>
      <c r="P5476" s="41"/>
      <c r="Q5476" s="41"/>
      <c r="R5476" s="41"/>
      <c r="S5476" s="41"/>
      <c r="T5476" s="41"/>
      <c r="U5476" s="41"/>
      <c r="V5476" s="41"/>
      <c r="W5476" s="41"/>
      <c r="X5476" s="41"/>
      <c r="Y5476" s="41"/>
      <c r="Z5476" s="41"/>
      <c r="AA5476" s="41"/>
      <c r="AB5476" s="41"/>
      <c r="AC5476" s="41"/>
      <c r="AD5476" s="41"/>
      <c r="AE5476" s="41"/>
      <c r="AF5476" s="41"/>
      <c r="AG5476" s="41"/>
      <c r="AH5476" s="41"/>
    </row>
    <row r="5477" spans="5:34" x14ac:dyDescent="0.25">
      <c r="E5477" s="40" t="s">
        <v>928</v>
      </c>
      <c r="F5477" s="41"/>
      <c r="G5477" s="41"/>
      <c r="H5477" s="41"/>
      <c r="I5477" s="41"/>
      <c r="J5477" s="41"/>
      <c r="K5477" s="41"/>
      <c r="L5477" s="41"/>
      <c r="M5477" s="41"/>
      <c r="N5477" s="41"/>
      <c r="O5477" s="41"/>
      <c r="P5477" s="41"/>
      <c r="Q5477" s="41"/>
      <c r="R5477" s="41"/>
      <c r="S5477" s="41"/>
      <c r="T5477" s="41"/>
      <c r="U5477" s="41"/>
      <c r="V5477" s="41"/>
      <c r="W5477" s="41"/>
      <c r="X5477" s="41"/>
      <c r="Y5477" s="41"/>
      <c r="Z5477" s="41"/>
      <c r="AA5477" s="41"/>
      <c r="AB5477" s="41"/>
      <c r="AC5477" s="41"/>
      <c r="AD5477" s="41"/>
      <c r="AE5477" s="41"/>
      <c r="AF5477" s="41"/>
      <c r="AG5477" s="41"/>
      <c r="AH5477" s="41"/>
    </row>
    <row r="5478" spans="5:34" x14ac:dyDescent="0.25">
      <c r="E5478" s="40" t="s">
        <v>929</v>
      </c>
      <c r="F5478" s="41"/>
      <c r="G5478" s="41"/>
      <c r="H5478" s="41"/>
      <c r="I5478" s="41"/>
      <c r="J5478" s="41"/>
      <c r="K5478" s="41"/>
      <c r="L5478" s="41"/>
      <c r="M5478" s="41"/>
      <c r="N5478" s="41"/>
      <c r="O5478" s="41"/>
      <c r="P5478" s="41"/>
      <c r="Q5478" s="41"/>
      <c r="R5478" s="41"/>
      <c r="S5478" s="41"/>
      <c r="T5478" s="41"/>
      <c r="U5478" s="41"/>
      <c r="V5478" s="41"/>
      <c r="W5478" s="41"/>
      <c r="X5478" s="41"/>
      <c r="Y5478" s="41"/>
      <c r="Z5478" s="41"/>
      <c r="AA5478" s="41"/>
      <c r="AB5478" s="41"/>
      <c r="AC5478" s="41"/>
      <c r="AD5478" s="41"/>
      <c r="AE5478" s="41"/>
      <c r="AF5478" s="41"/>
      <c r="AG5478" s="41"/>
      <c r="AH5478" s="41"/>
    </row>
    <row r="5479" spans="5:34" x14ac:dyDescent="0.25">
      <c r="E5479" s="40" t="s">
        <v>885</v>
      </c>
      <c r="F5479" s="41"/>
      <c r="G5479" s="41"/>
      <c r="H5479" s="41"/>
      <c r="I5479" s="41"/>
      <c r="J5479" s="41"/>
      <c r="K5479" s="41"/>
      <c r="L5479" s="41"/>
      <c r="M5479" s="41"/>
      <c r="N5479" s="41"/>
      <c r="O5479" s="41"/>
      <c r="P5479" s="41"/>
      <c r="Q5479" s="41"/>
      <c r="R5479" s="41"/>
      <c r="S5479" s="41"/>
      <c r="T5479" s="41"/>
      <c r="U5479" s="41"/>
      <c r="V5479" s="41"/>
      <c r="W5479" s="41"/>
      <c r="X5479" s="41"/>
      <c r="Y5479" s="41"/>
      <c r="Z5479" s="41"/>
      <c r="AA5479" s="41"/>
      <c r="AB5479" s="41"/>
      <c r="AC5479" s="41"/>
      <c r="AD5479" s="41"/>
      <c r="AE5479" s="41"/>
      <c r="AF5479" s="41"/>
      <c r="AG5479" s="41"/>
      <c r="AH5479" s="41"/>
    </row>
    <row r="5480" spans="5:34" x14ac:dyDescent="0.25">
      <c r="E5480" s="40" t="s">
        <v>926</v>
      </c>
      <c r="F5480" s="41"/>
      <c r="G5480" s="41"/>
      <c r="H5480" s="41"/>
      <c r="I5480" s="41"/>
      <c r="J5480" s="41"/>
      <c r="K5480" s="41"/>
      <c r="L5480" s="41"/>
      <c r="M5480" s="41"/>
      <c r="N5480" s="41"/>
      <c r="O5480" s="41"/>
      <c r="P5480" s="41"/>
      <c r="Q5480" s="41"/>
      <c r="R5480" s="41"/>
      <c r="S5480" s="41"/>
      <c r="T5480" s="41"/>
      <c r="U5480" s="41"/>
      <c r="V5480" s="41"/>
      <c r="W5480" s="41"/>
      <c r="X5480" s="41"/>
      <c r="Y5480" s="41"/>
      <c r="Z5480" s="41"/>
      <c r="AA5480" s="41"/>
      <c r="AB5480" s="41"/>
      <c r="AC5480" s="41"/>
      <c r="AD5480" s="41"/>
      <c r="AE5480" s="41"/>
      <c r="AF5480" s="41"/>
      <c r="AG5480" s="41"/>
      <c r="AH5480" s="41"/>
    </row>
    <row r="5481" spans="5:34" x14ac:dyDescent="0.25">
      <c r="E5481" s="40" t="s">
        <v>930</v>
      </c>
      <c r="F5481" s="41"/>
      <c r="G5481" s="41"/>
      <c r="H5481" s="41"/>
      <c r="I5481" s="41"/>
      <c r="J5481" s="41"/>
      <c r="K5481" s="41"/>
      <c r="L5481" s="41"/>
      <c r="M5481" s="41"/>
      <c r="N5481" s="41"/>
      <c r="O5481" s="41"/>
      <c r="P5481" s="41"/>
      <c r="Q5481" s="41"/>
      <c r="R5481" s="41"/>
      <c r="S5481" s="41"/>
      <c r="T5481" s="41"/>
      <c r="U5481" s="41"/>
      <c r="V5481" s="41"/>
      <c r="W5481" s="41"/>
      <c r="X5481" s="41"/>
      <c r="Y5481" s="41"/>
      <c r="Z5481" s="41"/>
      <c r="AA5481" s="41"/>
      <c r="AB5481" s="41"/>
      <c r="AC5481" s="41"/>
      <c r="AD5481" s="41"/>
      <c r="AE5481" s="41"/>
      <c r="AF5481" s="41"/>
      <c r="AG5481" s="41"/>
      <c r="AH5481" s="41"/>
    </row>
    <row r="5482" spans="5:34" x14ac:dyDescent="0.25">
      <c r="E5482" s="40" t="s">
        <v>931</v>
      </c>
      <c r="F5482" s="41"/>
      <c r="G5482" s="41"/>
      <c r="H5482" s="41"/>
      <c r="I5482" s="41"/>
      <c r="J5482" s="41"/>
      <c r="K5482" s="41"/>
      <c r="L5482" s="41"/>
      <c r="M5482" s="41"/>
      <c r="N5482" s="41"/>
      <c r="O5482" s="41"/>
      <c r="P5482" s="41"/>
      <c r="Q5482" s="41"/>
      <c r="R5482" s="41"/>
      <c r="S5482" s="41"/>
      <c r="T5482" s="41"/>
      <c r="U5482" s="41"/>
      <c r="V5482" s="41"/>
      <c r="W5482" s="41"/>
      <c r="X5482" s="41"/>
      <c r="Y5482" s="41"/>
      <c r="Z5482" s="41"/>
      <c r="AA5482" s="41"/>
      <c r="AB5482" s="41"/>
      <c r="AC5482" s="41"/>
      <c r="AD5482" s="41"/>
      <c r="AE5482" s="41"/>
      <c r="AF5482" s="41"/>
      <c r="AG5482" s="41"/>
      <c r="AH5482" s="41"/>
    </row>
    <row r="5483" spans="5:34" x14ac:dyDescent="0.25">
      <c r="E5483" s="40" t="s">
        <v>932</v>
      </c>
      <c r="F5483" s="41"/>
      <c r="G5483" s="41"/>
      <c r="H5483" s="41"/>
      <c r="I5483" s="41"/>
      <c r="J5483" s="41"/>
      <c r="K5483" s="41"/>
      <c r="L5483" s="41"/>
      <c r="M5483" s="41"/>
      <c r="N5483" s="41"/>
      <c r="O5483" s="41"/>
      <c r="P5483" s="41"/>
      <c r="Q5483" s="41"/>
      <c r="R5483" s="41"/>
      <c r="S5483" s="41"/>
      <c r="T5483" s="41"/>
      <c r="U5483" s="41"/>
      <c r="V5483" s="41"/>
      <c r="W5483" s="41"/>
      <c r="X5483" s="41"/>
      <c r="Y5483" s="41"/>
      <c r="Z5483" s="41"/>
      <c r="AA5483" s="41"/>
      <c r="AB5483" s="41"/>
      <c r="AC5483" s="41"/>
      <c r="AD5483" s="41"/>
      <c r="AE5483" s="41"/>
      <c r="AF5483" s="41"/>
      <c r="AG5483" s="41"/>
      <c r="AH5483" s="41"/>
    </row>
    <row r="5484" spans="5:34" x14ac:dyDescent="0.25">
      <c r="E5484" s="40" t="s">
        <v>933</v>
      </c>
      <c r="F5484" s="41"/>
      <c r="G5484" s="41"/>
      <c r="H5484" s="41"/>
      <c r="I5484" s="41"/>
      <c r="J5484" s="41"/>
      <c r="K5484" s="41"/>
      <c r="L5484" s="41"/>
      <c r="M5484" s="41"/>
      <c r="N5484" s="41"/>
      <c r="O5484" s="41"/>
      <c r="P5484" s="41"/>
      <c r="Q5484" s="41"/>
      <c r="R5484" s="41"/>
      <c r="S5484" s="41"/>
      <c r="T5484" s="41"/>
      <c r="U5484" s="41"/>
      <c r="V5484" s="41"/>
      <c r="W5484" s="41"/>
      <c r="X5484" s="41"/>
      <c r="Y5484" s="41"/>
      <c r="Z5484" s="41"/>
      <c r="AA5484" s="41"/>
      <c r="AB5484" s="41"/>
      <c r="AC5484" s="41"/>
      <c r="AD5484" s="41"/>
      <c r="AE5484" s="41"/>
      <c r="AF5484" s="41"/>
      <c r="AG5484" s="41"/>
      <c r="AH5484" s="41"/>
    </row>
    <row r="5485" spans="5:34" x14ac:dyDescent="0.25">
      <c r="E5485" s="40" t="s">
        <v>885</v>
      </c>
      <c r="F5485" s="41"/>
      <c r="G5485" s="41"/>
      <c r="H5485" s="41"/>
      <c r="I5485" s="41"/>
      <c r="J5485" s="41"/>
      <c r="K5485" s="41"/>
      <c r="L5485" s="41"/>
      <c r="M5485" s="41"/>
      <c r="N5485" s="41"/>
      <c r="O5485" s="41"/>
      <c r="P5485" s="41"/>
      <c r="Q5485" s="41"/>
      <c r="R5485" s="41"/>
      <c r="S5485" s="41"/>
      <c r="T5485" s="41"/>
      <c r="U5485" s="41"/>
      <c r="V5485" s="41"/>
      <c r="W5485" s="41"/>
      <c r="X5485" s="41"/>
      <c r="Y5485" s="41"/>
      <c r="Z5485" s="41"/>
      <c r="AA5485" s="41"/>
      <c r="AB5485" s="41"/>
      <c r="AC5485" s="41"/>
      <c r="AD5485" s="41"/>
      <c r="AE5485" s="41"/>
      <c r="AF5485" s="41"/>
      <c r="AG5485" s="41"/>
      <c r="AH5485" s="41"/>
    </row>
    <row r="5486" spans="5:34" x14ac:dyDescent="0.25">
      <c r="E5486" s="40" t="s">
        <v>934</v>
      </c>
      <c r="F5486" s="41"/>
      <c r="G5486" s="41"/>
      <c r="H5486" s="41"/>
      <c r="I5486" s="41"/>
      <c r="J5486" s="41"/>
      <c r="K5486" s="41"/>
      <c r="L5486" s="41"/>
      <c r="M5486" s="41"/>
      <c r="N5486" s="41"/>
      <c r="O5486" s="41"/>
      <c r="P5486" s="41"/>
      <c r="Q5486" s="41"/>
      <c r="R5486" s="41"/>
      <c r="S5486" s="41"/>
      <c r="T5486" s="41"/>
      <c r="U5486" s="41"/>
      <c r="V5486" s="41"/>
      <c r="W5486" s="41"/>
      <c r="X5486" s="41"/>
      <c r="Y5486" s="41"/>
      <c r="Z5486" s="41"/>
      <c r="AA5486" s="41"/>
      <c r="AB5486" s="41"/>
      <c r="AC5486" s="41"/>
      <c r="AD5486" s="41"/>
      <c r="AE5486" s="41"/>
      <c r="AF5486" s="41"/>
      <c r="AG5486" s="41"/>
      <c r="AH5486" s="41"/>
    </row>
    <row r="5487" spans="5:34" x14ac:dyDescent="0.25">
      <c r="E5487" s="40" t="s">
        <v>885</v>
      </c>
      <c r="F5487" s="41"/>
      <c r="G5487" s="41"/>
      <c r="H5487" s="41"/>
      <c r="I5487" s="41"/>
      <c r="J5487" s="41"/>
      <c r="K5487" s="41"/>
      <c r="L5487" s="41"/>
      <c r="M5487" s="41"/>
      <c r="N5487" s="41"/>
      <c r="O5487" s="41"/>
      <c r="P5487" s="41"/>
      <c r="Q5487" s="41"/>
      <c r="R5487" s="41"/>
      <c r="S5487" s="41"/>
      <c r="T5487" s="41"/>
      <c r="U5487" s="41"/>
      <c r="V5487" s="41"/>
      <c r="W5487" s="41"/>
      <c r="X5487" s="41"/>
      <c r="Y5487" s="41"/>
      <c r="Z5487" s="41"/>
      <c r="AA5487" s="41"/>
      <c r="AB5487" s="41"/>
      <c r="AC5487" s="41"/>
      <c r="AD5487" s="41"/>
      <c r="AE5487" s="41"/>
      <c r="AF5487" s="41"/>
      <c r="AG5487" s="41"/>
      <c r="AH5487" s="41"/>
    </row>
    <row r="5488" spans="5:34" x14ac:dyDescent="0.25">
      <c r="E5488" s="40" t="s">
        <v>935</v>
      </c>
      <c r="F5488" s="41"/>
      <c r="G5488" s="41"/>
      <c r="H5488" s="41"/>
      <c r="I5488" s="41"/>
      <c r="J5488" s="41"/>
      <c r="K5488" s="41"/>
      <c r="L5488" s="41"/>
      <c r="M5488" s="41"/>
      <c r="N5488" s="41"/>
      <c r="O5488" s="41"/>
      <c r="P5488" s="41"/>
      <c r="Q5488" s="41"/>
      <c r="R5488" s="41"/>
      <c r="S5488" s="41"/>
      <c r="T5488" s="41"/>
      <c r="U5488" s="41"/>
      <c r="V5488" s="41"/>
      <c r="W5488" s="41"/>
      <c r="X5488" s="41"/>
      <c r="Y5488" s="41"/>
      <c r="Z5488" s="41"/>
      <c r="AA5488" s="41"/>
      <c r="AB5488" s="41"/>
      <c r="AC5488" s="41"/>
      <c r="AD5488" s="41"/>
      <c r="AE5488" s="41"/>
      <c r="AF5488" s="41"/>
      <c r="AG5488" s="41"/>
      <c r="AH5488" s="41"/>
    </row>
    <row r="5489" spans="5:34" x14ac:dyDescent="0.25">
      <c r="E5489" s="40" t="s">
        <v>936</v>
      </c>
      <c r="F5489" s="41"/>
      <c r="G5489" s="41"/>
      <c r="H5489" s="41"/>
      <c r="I5489" s="41"/>
      <c r="J5489" s="41"/>
      <c r="K5489" s="41"/>
      <c r="L5489" s="41"/>
      <c r="M5489" s="41"/>
      <c r="N5489" s="41"/>
      <c r="O5489" s="41"/>
      <c r="P5489" s="41"/>
      <c r="Q5489" s="41"/>
      <c r="R5489" s="41"/>
      <c r="S5489" s="41"/>
      <c r="T5489" s="41"/>
      <c r="U5489" s="41"/>
      <c r="V5489" s="41"/>
      <c r="W5489" s="41"/>
      <c r="X5489" s="41"/>
      <c r="Y5489" s="41"/>
      <c r="Z5489" s="41"/>
      <c r="AA5489" s="41"/>
      <c r="AB5489" s="41"/>
      <c r="AC5489" s="41"/>
      <c r="AD5489" s="41"/>
      <c r="AE5489" s="41"/>
      <c r="AF5489" s="41"/>
      <c r="AG5489" s="41"/>
      <c r="AH5489" s="41"/>
    </row>
    <row r="5490" spans="5:34" x14ac:dyDescent="0.25">
      <c r="E5490" s="40" t="s">
        <v>937</v>
      </c>
      <c r="F5490" s="41"/>
      <c r="G5490" s="41"/>
      <c r="H5490" s="41"/>
      <c r="I5490" s="41"/>
      <c r="J5490" s="41"/>
      <c r="K5490" s="41"/>
      <c r="L5490" s="41"/>
      <c r="M5490" s="41"/>
      <c r="N5490" s="41"/>
      <c r="O5490" s="41"/>
      <c r="P5490" s="41"/>
      <c r="Q5490" s="41"/>
      <c r="R5490" s="41"/>
      <c r="S5490" s="41"/>
      <c r="T5490" s="41"/>
      <c r="U5490" s="41"/>
      <c r="V5490" s="41"/>
      <c r="W5490" s="41"/>
      <c r="X5490" s="41"/>
      <c r="Y5490" s="41"/>
      <c r="Z5490" s="41"/>
      <c r="AA5490" s="41"/>
      <c r="AB5490" s="41"/>
      <c r="AC5490" s="41"/>
      <c r="AD5490" s="41"/>
      <c r="AE5490" s="41"/>
      <c r="AF5490" s="41"/>
      <c r="AG5490" s="41"/>
      <c r="AH5490" s="41"/>
    </row>
    <row r="5491" spans="5:34" x14ac:dyDescent="0.25">
      <c r="E5491" s="40" t="s">
        <v>938</v>
      </c>
      <c r="F5491" s="41"/>
      <c r="G5491" s="41"/>
      <c r="H5491" s="41"/>
      <c r="I5491" s="41"/>
      <c r="J5491" s="41"/>
      <c r="K5491" s="41"/>
      <c r="L5491" s="41"/>
      <c r="M5491" s="41"/>
      <c r="N5491" s="41"/>
      <c r="O5491" s="41"/>
      <c r="P5491" s="41"/>
      <c r="Q5491" s="41"/>
      <c r="R5491" s="41"/>
      <c r="S5491" s="41"/>
      <c r="T5491" s="41"/>
      <c r="U5491" s="41"/>
      <c r="V5491" s="41"/>
      <c r="W5491" s="41"/>
      <c r="X5491" s="41"/>
      <c r="Y5491" s="41"/>
      <c r="Z5491" s="41"/>
      <c r="AA5491" s="41"/>
      <c r="AB5491" s="41"/>
      <c r="AC5491" s="41"/>
      <c r="AD5491" s="41"/>
      <c r="AE5491" s="41"/>
      <c r="AF5491" s="41"/>
      <c r="AG5491" s="41"/>
      <c r="AH5491" s="41"/>
    </row>
    <row r="5492" spans="5:34" x14ac:dyDescent="0.25">
      <c r="E5492" s="40" t="s">
        <v>885</v>
      </c>
      <c r="F5492" s="41"/>
      <c r="G5492" s="41"/>
      <c r="H5492" s="41"/>
      <c r="I5492" s="41"/>
      <c r="J5492" s="41"/>
      <c r="K5492" s="41"/>
      <c r="L5492" s="41"/>
      <c r="M5492" s="41"/>
      <c r="N5492" s="41"/>
      <c r="O5492" s="41"/>
      <c r="P5492" s="41"/>
      <c r="Q5492" s="41"/>
      <c r="R5492" s="41"/>
      <c r="S5492" s="41"/>
      <c r="T5492" s="41"/>
      <c r="U5492" s="41"/>
      <c r="V5492" s="41"/>
      <c r="W5492" s="41"/>
      <c r="X5492" s="41"/>
      <c r="Y5492" s="41"/>
      <c r="Z5492" s="41"/>
      <c r="AA5492" s="41"/>
      <c r="AB5492" s="41"/>
      <c r="AC5492" s="41"/>
      <c r="AD5492" s="41"/>
      <c r="AE5492" s="41"/>
      <c r="AF5492" s="41"/>
      <c r="AG5492" s="41"/>
      <c r="AH5492" s="41"/>
    </row>
    <row r="5493" spans="5:34" x14ac:dyDescent="0.25">
      <c r="E5493" s="40" t="s">
        <v>939</v>
      </c>
      <c r="F5493" s="41"/>
      <c r="G5493" s="41"/>
      <c r="H5493" s="41"/>
      <c r="I5493" s="41"/>
      <c r="J5493" s="41"/>
      <c r="K5493" s="41"/>
      <c r="L5493" s="41"/>
      <c r="M5493" s="41"/>
      <c r="N5493" s="41"/>
      <c r="O5493" s="41"/>
      <c r="P5493" s="41"/>
      <c r="Q5493" s="41"/>
      <c r="R5493" s="41"/>
      <c r="S5493" s="41"/>
      <c r="T5493" s="41"/>
      <c r="U5493" s="41"/>
      <c r="V5493" s="41"/>
      <c r="W5493" s="41"/>
      <c r="X5493" s="41"/>
      <c r="Y5493" s="41"/>
      <c r="Z5493" s="41"/>
      <c r="AA5493" s="41"/>
      <c r="AB5493" s="41"/>
      <c r="AC5493" s="41"/>
      <c r="AD5493" s="41"/>
      <c r="AE5493" s="41"/>
      <c r="AF5493" s="41"/>
      <c r="AG5493" s="41"/>
      <c r="AH5493" s="41"/>
    </row>
    <row r="5494" spans="5:34" x14ac:dyDescent="0.25">
      <c r="E5494" s="40" t="s">
        <v>936</v>
      </c>
      <c r="F5494" s="41"/>
      <c r="G5494" s="41"/>
      <c r="H5494" s="41"/>
      <c r="I5494" s="41"/>
      <c r="J5494" s="41"/>
      <c r="K5494" s="41"/>
      <c r="L5494" s="41"/>
      <c r="M5494" s="41"/>
      <c r="N5494" s="41"/>
      <c r="O5494" s="41"/>
      <c r="P5494" s="41"/>
      <c r="Q5494" s="41"/>
      <c r="R5494" s="41"/>
      <c r="S5494" s="41"/>
      <c r="T5494" s="41"/>
      <c r="U5494" s="41"/>
      <c r="V5494" s="41"/>
      <c r="W5494" s="41"/>
      <c r="X5494" s="41"/>
      <c r="Y5494" s="41"/>
      <c r="Z5494" s="41"/>
      <c r="AA5494" s="41"/>
      <c r="AB5494" s="41"/>
      <c r="AC5494" s="41"/>
      <c r="AD5494" s="41"/>
      <c r="AE5494" s="41"/>
      <c r="AF5494" s="41"/>
      <c r="AG5494" s="41"/>
      <c r="AH5494" s="41"/>
    </row>
    <row r="5495" spans="5:34" x14ac:dyDescent="0.25">
      <c r="E5495" s="40" t="s">
        <v>940</v>
      </c>
      <c r="F5495" s="41"/>
      <c r="G5495" s="41"/>
      <c r="H5495" s="41"/>
      <c r="I5495" s="41"/>
      <c r="J5495" s="41"/>
      <c r="K5495" s="41"/>
      <c r="L5495" s="41"/>
      <c r="M5495" s="41"/>
      <c r="N5495" s="41"/>
      <c r="O5495" s="41"/>
      <c r="P5495" s="41"/>
      <c r="Q5495" s="41"/>
      <c r="R5495" s="41"/>
      <c r="S5495" s="41"/>
      <c r="T5495" s="41"/>
      <c r="U5495" s="41"/>
      <c r="V5495" s="41"/>
      <c r="W5495" s="41"/>
      <c r="X5495" s="41"/>
      <c r="Y5495" s="41"/>
      <c r="Z5495" s="41"/>
      <c r="AA5495" s="41"/>
      <c r="AB5495" s="41"/>
      <c r="AC5495" s="41"/>
      <c r="AD5495" s="41"/>
      <c r="AE5495" s="41"/>
      <c r="AF5495" s="41"/>
      <c r="AG5495" s="41"/>
      <c r="AH5495" s="41"/>
    </row>
    <row r="5496" spans="5:34" x14ac:dyDescent="0.25">
      <c r="E5496" s="40" t="s">
        <v>941</v>
      </c>
      <c r="F5496" s="41"/>
      <c r="G5496" s="41"/>
      <c r="H5496" s="41"/>
      <c r="I5496" s="41"/>
      <c r="J5496" s="41"/>
      <c r="K5496" s="41"/>
      <c r="L5496" s="41"/>
      <c r="M5496" s="41"/>
      <c r="N5496" s="41"/>
      <c r="O5496" s="41"/>
      <c r="P5496" s="41"/>
      <c r="Q5496" s="41"/>
      <c r="R5496" s="41"/>
      <c r="S5496" s="41"/>
      <c r="T5496" s="41"/>
      <c r="U5496" s="41"/>
      <c r="V5496" s="41"/>
      <c r="W5496" s="41"/>
      <c r="X5496" s="41"/>
      <c r="Y5496" s="41"/>
      <c r="Z5496" s="41"/>
      <c r="AA5496" s="41"/>
      <c r="AB5496" s="41"/>
      <c r="AC5496" s="41"/>
      <c r="AD5496" s="41"/>
      <c r="AE5496" s="41"/>
      <c r="AF5496" s="41"/>
      <c r="AG5496" s="41"/>
      <c r="AH5496" s="41"/>
    </row>
    <row r="5497" spans="5:34" x14ac:dyDescent="0.25">
      <c r="E5497" s="40" t="s">
        <v>885</v>
      </c>
      <c r="F5497" s="41"/>
      <c r="G5497" s="41"/>
      <c r="H5497" s="41"/>
      <c r="I5497" s="41"/>
      <c r="J5497" s="41"/>
      <c r="K5497" s="41"/>
      <c r="L5497" s="41"/>
      <c r="M5497" s="41"/>
      <c r="N5497" s="41"/>
      <c r="O5497" s="41"/>
      <c r="P5497" s="41"/>
      <c r="Q5497" s="41"/>
      <c r="R5497" s="41"/>
      <c r="S5497" s="41"/>
      <c r="T5497" s="41"/>
      <c r="U5497" s="41"/>
      <c r="V5497" s="41"/>
      <c r="W5497" s="41"/>
      <c r="X5497" s="41"/>
      <c r="Y5497" s="41"/>
      <c r="Z5497" s="41"/>
      <c r="AA5497" s="41"/>
      <c r="AB5497" s="41"/>
      <c r="AC5497" s="41"/>
      <c r="AD5497" s="41"/>
      <c r="AE5497" s="41"/>
      <c r="AF5497" s="41"/>
      <c r="AG5497" s="41"/>
      <c r="AH5497" s="41"/>
    </row>
    <row r="5498" spans="5:34" x14ac:dyDescent="0.25">
      <c r="E5498" s="40" t="s">
        <v>926</v>
      </c>
      <c r="F5498" s="41"/>
      <c r="G5498" s="41"/>
      <c r="H5498" s="41"/>
      <c r="I5498" s="41"/>
      <c r="J5498" s="41"/>
      <c r="K5498" s="41"/>
      <c r="L5498" s="41"/>
      <c r="M5498" s="41"/>
      <c r="N5498" s="41"/>
      <c r="O5498" s="41"/>
      <c r="P5498" s="41"/>
      <c r="Q5498" s="41"/>
      <c r="R5498" s="41"/>
      <c r="S5498" s="41"/>
      <c r="T5498" s="41"/>
      <c r="U5498" s="41"/>
      <c r="V5498" s="41"/>
      <c r="W5498" s="41"/>
      <c r="X5498" s="41"/>
      <c r="Y5498" s="41"/>
      <c r="Z5498" s="41"/>
      <c r="AA5498" s="41"/>
      <c r="AB5498" s="41"/>
      <c r="AC5498" s="41"/>
      <c r="AD5498" s="41"/>
      <c r="AE5498" s="41"/>
      <c r="AF5498" s="41"/>
      <c r="AG5498" s="41"/>
      <c r="AH5498" s="41"/>
    </row>
    <row r="5499" spans="5:34" x14ac:dyDescent="0.25">
      <c r="E5499" s="40" t="s">
        <v>927</v>
      </c>
      <c r="F5499" s="41"/>
      <c r="G5499" s="41"/>
      <c r="H5499" s="41"/>
      <c r="I5499" s="41"/>
      <c r="J5499" s="41"/>
      <c r="K5499" s="41"/>
      <c r="L5499" s="41"/>
      <c r="M5499" s="41"/>
      <c r="N5499" s="41"/>
      <c r="O5499" s="41"/>
      <c r="P5499" s="41"/>
      <c r="Q5499" s="41"/>
      <c r="R5499" s="41"/>
      <c r="S5499" s="41"/>
      <c r="T5499" s="41"/>
      <c r="U5499" s="41"/>
      <c r="V5499" s="41"/>
      <c r="W5499" s="41"/>
      <c r="X5499" s="41"/>
      <c r="Y5499" s="41"/>
      <c r="Z5499" s="41"/>
      <c r="AA5499" s="41"/>
      <c r="AB5499" s="41"/>
      <c r="AC5499" s="41"/>
      <c r="AD5499" s="41"/>
      <c r="AE5499" s="41"/>
      <c r="AF5499" s="41"/>
      <c r="AG5499" s="41"/>
      <c r="AH5499" s="41"/>
    </row>
    <row r="5500" spans="5:34" x14ac:dyDescent="0.25">
      <c r="E5500" s="40" t="s">
        <v>928</v>
      </c>
      <c r="F5500" s="41"/>
      <c r="G5500" s="41"/>
      <c r="H5500" s="41"/>
      <c r="I5500" s="41"/>
      <c r="J5500" s="41"/>
      <c r="K5500" s="41"/>
      <c r="L5500" s="41"/>
      <c r="M5500" s="41"/>
      <c r="N5500" s="41"/>
      <c r="O5500" s="41"/>
      <c r="P5500" s="41"/>
      <c r="Q5500" s="41"/>
      <c r="R5500" s="41"/>
      <c r="S5500" s="41"/>
      <c r="T5500" s="41"/>
      <c r="U5500" s="41"/>
      <c r="V5500" s="41"/>
      <c r="W5500" s="41"/>
      <c r="X5500" s="41"/>
      <c r="Y5500" s="41"/>
      <c r="Z5500" s="41"/>
      <c r="AA5500" s="41"/>
      <c r="AB5500" s="41"/>
      <c r="AC5500" s="41"/>
      <c r="AD5500" s="41"/>
      <c r="AE5500" s="41"/>
      <c r="AF5500" s="41"/>
      <c r="AG5500" s="41"/>
      <c r="AH5500" s="41"/>
    </row>
    <row r="5501" spans="5:34" x14ac:dyDescent="0.25">
      <c r="E5501" s="40" t="s">
        <v>929</v>
      </c>
      <c r="F5501" s="41"/>
      <c r="G5501" s="41"/>
      <c r="H5501" s="41"/>
      <c r="I5501" s="41"/>
      <c r="J5501" s="41"/>
      <c r="K5501" s="41"/>
      <c r="L5501" s="41"/>
      <c r="M5501" s="41"/>
      <c r="N5501" s="41"/>
      <c r="O5501" s="41"/>
      <c r="P5501" s="41"/>
      <c r="Q5501" s="41"/>
      <c r="R5501" s="41"/>
      <c r="S5501" s="41"/>
      <c r="T5501" s="41"/>
      <c r="U5501" s="41"/>
      <c r="V5501" s="41"/>
      <c r="W5501" s="41"/>
      <c r="X5501" s="41"/>
      <c r="Y5501" s="41"/>
      <c r="Z5501" s="41"/>
      <c r="AA5501" s="41"/>
      <c r="AB5501" s="41"/>
      <c r="AC5501" s="41"/>
      <c r="AD5501" s="41"/>
      <c r="AE5501" s="41"/>
      <c r="AF5501" s="41"/>
      <c r="AG5501" s="41"/>
      <c r="AH5501" s="41"/>
    </row>
    <row r="5502" spans="5:34" x14ac:dyDescent="0.25">
      <c r="E5502" s="40" t="s">
        <v>885</v>
      </c>
      <c r="F5502" s="41"/>
      <c r="G5502" s="41"/>
      <c r="H5502" s="41"/>
      <c r="I5502" s="41"/>
      <c r="J5502" s="41"/>
      <c r="K5502" s="41"/>
      <c r="L5502" s="41"/>
      <c r="M5502" s="41"/>
      <c r="N5502" s="41"/>
      <c r="O5502" s="41"/>
      <c r="P5502" s="41"/>
      <c r="Q5502" s="41"/>
      <c r="R5502" s="41"/>
      <c r="S5502" s="41"/>
      <c r="T5502" s="41"/>
      <c r="U5502" s="41"/>
      <c r="V5502" s="41"/>
      <c r="W5502" s="41"/>
      <c r="X5502" s="41"/>
      <c r="Y5502" s="41"/>
      <c r="Z5502" s="41"/>
      <c r="AA5502" s="41"/>
      <c r="AB5502" s="41"/>
      <c r="AC5502" s="41"/>
      <c r="AD5502" s="41"/>
      <c r="AE5502" s="41"/>
      <c r="AF5502" s="41"/>
      <c r="AG5502" s="41"/>
      <c r="AH5502" s="41"/>
    </row>
    <row r="5503" spans="5:34" x14ac:dyDescent="0.25">
      <c r="E5503" s="40" t="s">
        <v>926</v>
      </c>
      <c r="F5503" s="41"/>
      <c r="G5503" s="41"/>
      <c r="H5503" s="41"/>
      <c r="I5503" s="41"/>
      <c r="J5503" s="41"/>
      <c r="K5503" s="41"/>
      <c r="L5503" s="41"/>
      <c r="M5503" s="41"/>
      <c r="N5503" s="41"/>
      <c r="O5503" s="41"/>
      <c r="P5503" s="41"/>
      <c r="Q5503" s="41"/>
      <c r="R5503" s="41"/>
      <c r="S5503" s="41"/>
      <c r="T5503" s="41"/>
      <c r="U5503" s="41"/>
      <c r="V5503" s="41"/>
      <c r="W5503" s="41"/>
      <c r="X5503" s="41"/>
      <c r="Y5503" s="41"/>
      <c r="Z5503" s="41"/>
      <c r="AA5503" s="41"/>
      <c r="AB5503" s="41"/>
      <c r="AC5503" s="41"/>
      <c r="AD5503" s="41"/>
      <c r="AE5503" s="41"/>
      <c r="AF5503" s="41"/>
      <c r="AG5503" s="41"/>
      <c r="AH5503" s="41"/>
    </row>
    <row r="5504" spans="5:34" x14ac:dyDescent="0.25">
      <c r="E5504" s="40" t="s">
        <v>930</v>
      </c>
      <c r="F5504" s="41"/>
      <c r="G5504" s="41"/>
      <c r="H5504" s="41"/>
      <c r="I5504" s="41"/>
      <c r="J5504" s="41"/>
      <c r="K5504" s="41"/>
      <c r="L5504" s="41"/>
      <c r="M5504" s="41"/>
      <c r="N5504" s="41"/>
      <c r="O5504" s="41"/>
      <c r="P5504" s="41"/>
      <c r="Q5504" s="41"/>
      <c r="R5504" s="41"/>
      <c r="S5504" s="41"/>
      <c r="T5504" s="41"/>
      <c r="U5504" s="41"/>
      <c r="V5504" s="41"/>
      <c r="W5504" s="41"/>
      <c r="X5504" s="41"/>
      <c r="Y5504" s="41"/>
      <c r="Z5504" s="41"/>
      <c r="AA5504" s="41"/>
      <c r="AB5504" s="41"/>
      <c r="AC5504" s="41"/>
      <c r="AD5504" s="41"/>
      <c r="AE5504" s="41"/>
      <c r="AF5504" s="41"/>
      <c r="AG5504" s="41"/>
      <c r="AH5504" s="41"/>
    </row>
    <row r="5505" spans="5:34" x14ac:dyDescent="0.25">
      <c r="E5505" s="40" t="s">
        <v>931</v>
      </c>
      <c r="F5505" s="41"/>
      <c r="G5505" s="41"/>
      <c r="H5505" s="41"/>
      <c r="I5505" s="41"/>
      <c r="J5505" s="41"/>
      <c r="K5505" s="41"/>
      <c r="L5505" s="41"/>
      <c r="M5505" s="41"/>
      <c r="N5505" s="41"/>
      <c r="O5505" s="41"/>
      <c r="P5505" s="41"/>
      <c r="Q5505" s="41"/>
      <c r="R5505" s="41"/>
      <c r="S5505" s="41"/>
      <c r="T5505" s="41"/>
      <c r="U5505" s="41"/>
      <c r="V5505" s="41"/>
      <c r="W5505" s="41"/>
      <c r="X5505" s="41"/>
      <c r="Y5505" s="41"/>
      <c r="Z5505" s="41"/>
      <c r="AA5505" s="41"/>
      <c r="AB5505" s="41"/>
      <c r="AC5505" s="41"/>
      <c r="AD5505" s="41"/>
      <c r="AE5505" s="41"/>
      <c r="AF5505" s="41"/>
      <c r="AG5505" s="41"/>
      <c r="AH5505" s="41"/>
    </row>
    <row r="5506" spans="5:34" x14ac:dyDescent="0.25">
      <c r="E5506" s="40" t="s">
        <v>943</v>
      </c>
      <c r="F5506" s="41"/>
      <c r="G5506" s="41"/>
      <c r="H5506" s="41"/>
      <c r="I5506" s="41"/>
      <c r="J5506" s="41"/>
      <c r="K5506" s="41"/>
      <c r="L5506" s="41"/>
      <c r="M5506" s="41"/>
      <c r="N5506" s="41"/>
      <c r="O5506" s="41"/>
      <c r="P5506" s="41"/>
      <c r="Q5506" s="41"/>
      <c r="R5506" s="41"/>
      <c r="S5506" s="41"/>
      <c r="T5506" s="41"/>
      <c r="U5506" s="41"/>
      <c r="V5506" s="41"/>
      <c r="W5506" s="41"/>
      <c r="X5506" s="41"/>
      <c r="Y5506" s="41"/>
      <c r="Z5506" s="41"/>
      <c r="AA5506" s="41"/>
      <c r="AB5506" s="41"/>
      <c r="AC5506" s="41"/>
      <c r="AD5506" s="41"/>
      <c r="AE5506" s="41"/>
      <c r="AF5506" s="41"/>
      <c r="AG5506" s="41"/>
      <c r="AH5506" s="41"/>
    </row>
    <row r="5507" spans="5:34" x14ac:dyDescent="0.25">
      <c r="E5507" s="40" t="s">
        <v>933</v>
      </c>
      <c r="F5507" s="41"/>
      <c r="G5507" s="41"/>
      <c r="H5507" s="41"/>
      <c r="I5507" s="41"/>
      <c r="J5507" s="41"/>
      <c r="K5507" s="41"/>
      <c r="L5507" s="41"/>
      <c r="M5507" s="41"/>
      <c r="N5507" s="41"/>
      <c r="O5507" s="41"/>
      <c r="P5507" s="41"/>
      <c r="Q5507" s="41"/>
      <c r="R5507" s="41"/>
      <c r="S5507" s="41"/>
      <c r="T5507" s="41"/>
      <c r="U5507" s="41"/>
      <c r="V5507" s="41"/>
      <c r="W5507" s="41"/>
      <c r="X5507" s="41"/>
      <c r="Y5507" s="41"/>
      <c r="Z5507" s="41"/>
      <c r="AA5507" s="41"/>
      <c r="AB5507" s="41"/>
      <c r="AC5507" s="41"/>
      <c r="AD5507" s="41"/>
      <c r="AE5507" s="41"/>
      <c r="AF5507" s="41"/>
      <c r="AG5507" s="41"/>
      <c r="AH5507" s="41"/>
    </row>
    <row r="5508" spans="5:34" x14ac:dyDescent="0.25">
      <c r="E5508" s="40" t="s">
        <v>885</v>
      </c>
      <c r="F5508" s="41"/>
      <c r="G5508" s="41"/>
      <c r="H5508" s="41"/>
      <c r="I5508" s="41"/>
      <c r="J5508" s="41"/>
      <c r="K5508" s="41"/>
      <c r="L5508" s="41"/>
      <c r="M5508" s="41"/>
      <c r="N5508" s="41"/>
      <c r="O5508" s="41"/>
      <c r="P5508" s="41"/>
      <c r="Q5508" s="41"/>
      <c r="R5508" s="41"/>
      <c r="S5508" s="41"/>
      <c r="T5508" s="41"/>
      <c r="U5508" s="41"/>
      <c r="V5508" s="41"/>
      <c r="W5508" s="41"/>
      <c r="X5508" s="41"/>
      <c r="Y5508" s="41"/>
      <c r="Z5508" s="41"/>
      <c r="AA5508" s="41"/>
      <c r="AB5508" s="41"/>
      <c r="AC5508" s="41"/>
      <c r="AD5508" s="41"/>
      <c r="AE5508" s="41"/>
      <c r="AF5508" s="41"/>
      <c r="AG5508" s="41"/>
      <c r="AH5508" s="41"/>
    </row>
    <row r="5509" spans="5:34" x14ac:dyDescent="0.25">
      <c r="E5509" s="40" t="s">
        <v>942</v>
      </c>
      <c r="F5509" s="41"/>
      <c r="G5509" s="41"/>
      <c r="H5509" s="41"/>
      <c r="I5509" s="41"/>
      <c r="J5509" s="41"/>
      <c r="K5509" s="41"/>
      <c r="L5509" s="41"/>
      <c r="M5509" s="41"/>
      <c r="N5509" s="41"/>
      <c r="O5509" s="41"/>
      <c r="P5509" s="41"/>
      <c r="Q5509" s="41"/>
      <c r="R5509" s="41"/>
      <c r="S5509" s="41"/>
      <c r="T5509" s="41"/>
      <c r="U5509" s="41"/>
      <c r="V5509" s="41"/>
      <c r="W5509" s="41"/>
      <c r="X5509" s="41"/>
      <c r="Y5509" s="41"/>
      <c r="Z5509" s="41"/>
      <c r="AA5509" s="41"/>
      <c r="AB5509" s="41"/>
      <c r="AC5509" s="41"/>
      <c r="AD5509" s="41"/>
      <c r="AE5509" s="41"/>
      <c r="AF5509" s="41"/>
      <c r="AG5509" s="41"/>
      <c r="AH5509" s="41"/>
    </row>
    <row r="5510" spans="5:34" x14ac:dyDescent="0.25">
      <c r="E5510" s="40" t="s">
        <v>900</v>
      </c>
      <c r="F5510" s="41"/>
      <c r="G5510" s="41"/>
      <c r="H5510" s="41"/>
      <c r="I5510" s="41"/>
      <c r="J5510" s="41"/>
      <c r="K5510" s="41"/>
      <c r="L5510" s="41"/>
      <c r="M5510" s="41"/>
      <c r="N5510" s="41"/>
      <c r="O5510" s="41"/>
      <c r="P5510" s="41"/>
      <c r="Q5510" s="41"/>
      <c r="R5510" s="41"/>
      <c r="S5510" s="41"/>
      <c r="T5510" s="41"/>
      <c r="U5510" s="41"/>
      <c r="V5510" s="41"/>
      <c r="W5510" s="41"/>
      <c r="X5510" s="41"/>
      <c r="Y5510" s="41"/>
      <c r="Z5510" s="41"/>
      <c r="AA5510" s="41"/>
      <c r="AB5510" s="41"/>
      <c r="AC5510" s="41"/>
      <c r="AD5510" s="41"/>
      <c r="AE5510" s="41"/>
      <c r="AF5510" s="41"/>
      <c r="AG5510" s="41"/>
      <c r="AH5510" s="41"/>
    </row>
    <row r="5773" spans="3:5" x14ac:dyDescent="0.25">
      <c r="C5773" s="13">
        <v>0</v>
      </c>
      <c r="E5773" s="4" t="s">
        <v>397</v>
      </c>
    </row>
    <row r="5794" spans="5:13" x14ac:dyDescent="0.25">
      <c r="E5794" s="4" t="s">
        <v>906</v>
      </c>
      <c r="M5794" s="4" t="s">
        <v>751</v>
      </c>
    </row>
    <row r="5795" spans="5:13" x14ac:dyDescent="0.25">
      <c r="E5795" s="4" t="s">
        <v>773</v>
      </c>
      <c r="M5795" s="4" t="s">
        <v>751</v>
      </c>
    </row>
    <row r="5796" spans="5:13" x14ac:dyDescent="0.25">
      <c r="E5796" s="4" t="s">
        <v>774</v>
      </c>
      <c r="M5796" s="4" t="s">
        <v>751</v>
      </c>
    </row>
    <row r="5797" spans="5:13" x14ac:dyDescent="0.25">
      <c r="E5797" s="4" t="s">
        <v>907</v>
      </c>
      <c r="M5797" s="4" t="s">
        <v>944</v>
      </c>
    </row>
    <row r="5798" spans="5:13" x14ac:dyDescent="0.25">
      <c r="E5798" s="4" t="s">
        <v>908</v>
      </c>
      <c r="M5798" s="4" t="s">
        <v>751</v>
      </c>
    </row>
    <row r="5799" spans="5:13" x14ac:dyDescent="0.25">
      <c r="E5799" s="4" t="s">
        <v>909</v>
      </c>
      <c r="M5799" s="4" t="s">
        <v>751</v>
      </c>
    </row>
    <row r="5800" spans="5:13" x14ac:dyDescent="0.25">
      <c r="E5800" s="4" t="s">
        <v>910</v>
      </c>
      <c r="M5800" s="4" t="s">
        <v>945</v>
      </c>
    </row>
    <row r="5801" spans="5:13" x14ac:dyDescent="0.25">
      <c r="E5801" s="4" t="s">
        <v>911</v>
      </c>
      <c r="M5801" s="4" t="s">
        <v>944</v>
      </c>
    </row>
    <row r="5802" spans="5:13" x14ac:dyDescent="0.25">
      <c r="E5802" s="4" t="s">
        <v>912</v>
      </c>
      <c r="M5802" s="4" t="s">
        <v>944</v>
      </c>
    </row>
    <row r="5803" spans="5:13" x14ac:dyDescent="0.25">
      <c r="E5803" s="4" t="s">
        <v>913</v>
      </c>
      <c r="M5803" s="4" t="s">
        <v>945</v>
      </c>
    </row>
    <row r="5804" spans="5:13" x14ac:dyDescent="0.25">
      <c r="E5804" s="4" t="s">
        <v>914</v>
      </c>
      <c r="M5804" s="4" t="s">
        <v>751</v>
      </c>
    </row>
    <row r="5805" spans="5:13" x14ac:dyDescent="0.25">
      <c r="E5805" s="4" t="s">
        <v>915</v>
      </c>
      <c r="M5805" s="4" t="s">
        <v>751</v>
      </c>
    </row>
    <row r="5806" spans="5:13" x14ac:dyDescent="0.25">
      <c r="E5806" s="4" t="s">
        <v>916</v>
      </c>
      <c r="M5806" s="4" t="s">
        <v>751</v>
      </c>
    </row>
    <row r="5807" spans="5:13" x14ac:dyDescent="0.25">
      <c r="E5807" s="4" t="s">
        <v>917</v>
      </c>
      <c r="M5807" s="4" t="s">
        <v>751</v>
      </c>
    </row>
    <row r="5808" spans="5:13" x14ac:dyDescent="0.25">
      <c r="E5808" s="4" t="s">
        <v>918</v>
      </c>
      <c r="M5808" s="4" t="s">
        <v>751</v>
      </c>
    </row>
    <row r="5809" spans="3:13" x14ac:dyDescent="0.25">
      <c r="E5809" s="4" t="s">
        <v>919</v>
      </c>
      <c r="M5809" s="4" t="s">
        <v>751</v>
      </c>
    </row>
    <row r="5810" spans="3:13" x14ac:dyDescent="0.25">
      <c r="E5810" s="4" t="s">
        <v>920</v>
      </c>
      <c r="M5810" s="4" t="s">
        <v>751</v>
      </c>
    </row>
    <row r="5811" spans="3:13" x14ac:dyDescent="0.25">
      <c r="E5811" s="4" t="s">
        <v>921</v>
      </c>
      <c r="M5811" s="4" t="s">
        <v>751</v>
      </c>
    </row>
    <row r="5812" spans="3:13" x14ac:dyDescent="0.25">
      <c r="E5812" s="4" t="s">
        <v>922</v>
      </c>
      <c r="M5812" s="4" t="s">
        <v>751</v>
      </c>
    </row>
    <row r="5813" spans="3:13" x14ac:dyDescent="0.25">
      <c r="E5813" s="4" t="s">
        <v>923</v>
      </c>
      <c r="M5813" s="4" t="s">
        <v>751</v>
      </c>
    </row>
    <row r="5814" spans="3:13" x14ac:dyDescent="0.25">
      <c r="E5814" s="4" t="s">
        <v>924</v>
      </c>
      <c r="M5814" s="4" t="s">
        <v>751</v>
      </c>
    </row>
    <row r="5815" spans="3:13" x14ac:dyDescent="0.25">
      <c r="E5815" s="4" t="s">
        <v>925</v>
      </c>
      <c r="M5815" s="4" t="s">
        <v>751</v>
      </c>
    </row>
    <row r="5821" spans="3:13" x14ac:dyDescent="0.25">
      <c r="C5821" s="13">
        <v>0</v>
      </c>
      <c r="E5821" s="4" t="s">
        <v>397</v>
      </c>
    </row>
    <row r="5828" spans="3:29" x14ac:dyDescent="0.25">
      <c r="AC5828" s="1" t="s">
        <v>946</v>
      </c>
    </row>
    <row r="5832" spans="3:29" x14ac:dyDescent="0.25">
      <c r="C5832" s="13">
        <v>0</v>
      </c>
      <c r="E5832" s="4" t="s">
        <v>397</v>
      </c>
    </row>
    <row r="5837" spans="3:29" x14ac:dyDescent="0.25">
      <c r="X5837" s="1" t="s">
        <v>947</v>
      </c>
    </row>
    <row r="5859" spans="5:34" x14ac:dyDescent="0.25">
      <c r="E5859" s="42" t="s">
        <v>864</v>
      </c>
      <c r="F5859" s="43"/>
      <c r="G5859" s="43"/>
      <c r="H5859" s="43"/>
      <c r="I5859" s="43"/>
      <c r="J5859" s="43"/>
      <c r="K5859" s="43"/>
      <c r="L5859" s="43"/>
      <c r="M5859" s="43"/>
      <c r="N5859" s="43"/>
      <c r="O5859" s="43"/>
      <c r="P5859" s="43"/>
      <c r="Q5859" s="43"/>
      <c r="R5859" s="43"/>
      <c r="S5859" s="43"/>
      <c r="T5859" s="43"/>
      <c r="U5859" s="43"/>
      <c r="V5859" s="43"/>
      <c r="W5859" s="43"/>
      <c r="X5859" s="43"/>
      <c r="Y5859" s="43"/>
      <c r="Z5859" s="43"/>
      <c r="AA5859" s="43"/>
      <c r="AB5859" s="43"/>
      <c r="AC5859" s="43"/>
      <c r="AD5859" s="43"/>
      <c r="AE5859" s="43"/>
      <c r="AF5859" s="43"/>
      <c r="AG5859" s="43"/>
      <c r="AH5859" s="43"/>
    </row>
    <row r="5860" spans="5:34" x14ac:dyDescent="0.25">
      <c r="E5860" s="42" t="s">
        <v>948</v>
      </c>
      <c r="F5860" s="43"/>
      <c r="G5860" s="43"/>
      <c r="H5860" s="43"/>
      <c r="I5860" s="43"/>
      <c r="J5860" s="43"/>
      <c r="K5860" s="43"/>
      <c r="L5860" s="43"/>
      <c r="M5860" s="43"/>
      <c r="N5860" s="43"/>
      <c r="O5860" s="43"/>
      <c r="P5860" s="43"/>
      <c r="Q5860" s="43"/>
      <c r="R5860" s="43"/>
      <c r="S5860" s="43"/>
      <c r="T5860" s="43"/>
      <c r="U5860" s="43"/>
      <c r="V5860" s="43"/>
      <c r="W5860" s="43"/>
      <c r="X5860" s="43"/>
      <c r="Y5860" s="43"/>
      <c r="Z5860" s="43"/>
      <c r="AA5860" s="43"/>
      <c r="AB5860" s="43"/>
      <c r="AC5860" s="43"/>
      <c r="AD5860" s="43"/>
      <c r="AE5860" s="43"/>
      <c r="AF5860" s="43"/>
      <c r="AG5860" s="43"/>
      <c r="AH5860" s="43"/>
    </row>
    <row r="5861" spans="5:34" x14ac:dyDescent="0.25">
      <c r="E5861" s="42" t="s">
        <v>949</v>
      </c>
      <c r="F5861" s="43"/>
      <c r="G5861" s="43"/>
      <c r="H5861" s="43"/>
      <c r="I5861" s="43"/>
      <c r="J5861" s="43"/>
      <c r="K5861" s="43"/>
      <c r="L5861" s="43"/>
      <c r="M5861" s="43"/>
      <c r="N5861" s="43"/>
      <c r="O5861" s="43"/>
      <c r="P5861" s="43"/>
      <c r="Q5861" s="43"/>
      <c r="R5861" s="43"/>
      <c r="S5861" s="43"/>
      <c r="T5861" s="43"/>
      <c r="U5861" s="43"/>
      <c r="V5861" s="43"/>
      <c r="W5861" s="43"/>
      <c r="X5861" s="43"/>
      <c r="Y5861" s="43"/>
      <c r="Z5861" s="43"/>
      <c r="AA5861" s="43"/>
      <c r="AB5861" s="43"/>
      <c r="AC5861" s="43"/>
      <c r="AD5861" s="43"/>
      <c r="AE5861" s="43"/>
      <c r="AF5861" s="43"/>
      <c r="AG5861" s="43"/>
      <c r="AH5861" s="43"/>
    </row>
    <row r="5862" spans="5:34" x14ac:dyDescent="0.25">
      <c r="E5862" s="42" t="s">
        <v>928</v>
      </c>
      <c r="F5862" s="43"/>
      <c r="G5862" s="43"/>
      <c r="H5862" s="43"/>
      <c r="I5862" s="43"/>
      <c r="J5862" s="43"/>
      <c r="K5862" s="43"/>
      <c r="L5862" s="43"/>
      <c r="M5862" s="43"/>
      <c r="N5862" s="43"/>
      <c r="O5862" s="43"/>
      <c r="P5862" s="43"/>
      <c r="Q5862" s="43"/>
      <c r="R5862" s="43"/>
      <c r="S5862" s="43"/>
      <c r="T5862" s="43"/>
      <c r="U5862" s="43"/>
      <c r="V5862" s="43"/>
      <c r="W5862" s="43"/>
      <c r="X5862" s="43"/>
      <c r="Y5862" s="43"/>
      <c r="Z5862" s="43"/>
      <c r="AA5862" s="43"/>
      <c r="AB5862" s="43"/>
      <c r="AC5862" s="43"/>
      <c r="AD5862" s="43"/>
      <c r="AE5862" s="43"/>
      <c r="AF5862" s="43"/>
      <c r="AG5862" s="43"/>
      <c r="AH5862" s="43"/>
    </row>
    <row r="5863" spans="5:34" x14ac:dyDescent="0.25">
      <c r="E5863" s="42" t="s">
        <v>950</v>
      </c>
      <c r="F5863" s="43"/>
      <c r="G5863" s="43"/>
      <c r="H5863" s="43"/>
      <c r="I5863" s="43"/>
      <c r="J5863" s="43"/>
      <c r="K5863" s="43"/>
      <c r="L5863" s="43"/>
      <c r="M5863" s="43"/>
      <c r="N5863" s="43"/>
      <c r="O5863" s="43"/>
      <c r="P5863" s="43"/>
      <c r="Q5863" s="43"/>
      <c r="R5863" s="43"/>
      <c r="S5863" s="43"/>
      <c r="T5863" s="43"/>
      <c r="U5863" s="43"/>
      <c r="V5863" s="43"/>
      <c r="W5863" s="43"/>
      <c r="X5863" s="43"/>
      <c r="Y5863" s="43"/>
      <c r="Z5863" s="43"/>
      <c r="AA5863" s="43"/>
      <c r="AB5863" s="43"/>
      <c r="AC5863" s="43"/>
      <c r="AD5863" s="43"/>
      <c r="AE5863" s="43"/>
      <c r="AF5863" s="43"/>
      <c r="AG5863" s="43"/>
      <c r="AH5863" s="43"/>
    </row>
    <row r="5864" spans="5:34" x14ac:dyDescent="0.25">
      <c r="E5864" s="42" t="s">
        <v>885</v>
      </c>
      <c r="F5864" s="43"/>
      <c r="G5864" s="43"/>
      <c r="H5864" s="43"/>
      <c r="I5864" s="43"/>
      <c r="J5864" s="43"/>
      <c r="K5864" s="43"/>
      <c r="L5864" s="43"/>
      <c r="M5864" s="43"/>
      <c r="N5864" s="43"/>
      <c r="O5864" s="43"/>
      <c r="P5864" s="43"/>
      <c r="Q5864" s="43"/>
      <c r="R5864" s="43"/>
      <c r="S5864" s="43"/>
      <c r="T5864" s="43"/>
      <c r="U5864" s="43"/>
      <c r="V5864" s="43"/>
      <c r="W5864" s="43"/>
      <c r="X5864" s="43"/>
      <c r="Y5864" s="43"/>
      <c r="Z5864" s="43"/>
      <c r="AA5864" s="43"/>
      <c r="AB5864" s="43"/>
      <c r="AC5864" s="43"/>
      <c r="AD5864" s="43"/>
      <c r="AE5864" s="43"/>
      <c r="AF5864" s="43"/>
      <c r="AG5864" s="43"/>
      <c r="AH5864" s="43"/>
    </row>
    <row r="5865" spans="5:34" x14ac:dyDescent="0.25">
      <c r="E5865" s="42" t="s">
        <v>934</v>
      </c>
      <c r="F5865" s="43"/>
      <c r="G5865" s="43"/>
      <c r="H5865" s="43"/>
      <c r="I5865" s="43"/>
      <c r="J5865" s="43"/>
      <c r="K5865" s="43"/>
      <c r="L5865" s="43"/>
      <c r="M5865" s="43"/>
      <c r="N5865" s="43"/>
      <c r="O5865" s="43"/>
      <c r="P5865" s="43"/>
      <c r="Q5865" s="43"/>
      <c r="R5865" s="43"/>
      <c r="S5865" s="43"/>
      <c r="T5865" s="43"/>
      <c r="U5865" s="43"/>
      <c r="V5865" s="43"/>
      <c r="W5865" s="43"/>
      <c r="X5865" s="43"/>
      <c r="Y5865" s="43"/>
      <c r="Z5865" s="43"/>
      <c r="AA5865" s="43"/>
      <c r="AB5865" s="43"/>
      <c r="AC5865" s="43"/>
      <c r="AD5865" s="43"/>
      <c r="AE5865" s="43"/>
      <c r="AF5865" s="43"/>
      <c r="AG5865" s="43"/>
      <c r="AH5865" s="43"/>
    </row>
    <row r="5866" spans="5:34" x14ac:dyDescent="0.25">
      <c r="E5866" s="42" t="s">
        <v>885</v>
      </c>
      <c r="F5866" s="43"/>
      <c r="G5866" s="43"/>
      <c r="H5866" s="43"/>
      <c r="I5866" s="43"/>
      <c r="J5866" s="43"/>
      <c r="K5866" s="43"/>
      <c r="L5866" s="43"/>
      <c r="M5866" s="43"/>
      <c r="N5866" s="43"/>
      <c r="O5866" s="43"/>
      <c r="P5866" s="43"/>
      <c r="Q5866" s="43"/>
      <c r="R5866" s="43"/>
      <c r="S5866" s="43"/>
      <c r="T5866" s="43"/>
      <c r="U5866" s="43"/>
      <c r="V5866" s="43"/>
      <c r="W5866" s="43"/>
      <c r="X5866" s="43"/>
      <c r="Y5866" s="43"/>
      <c r="Z5866" s="43"/>
      <c r="AA5866" s="43"/>
      <c r="AB5866" s="43"/>
      <c r="AC5866" s="43"/>
      <c r="AD5866" s="43"/>
      <c r="AE5866" s="43"/>
      <c r="AF5866" s="43"/>
      <c r="AG5866" s="43"/>
      <c r="AH5866" s="43"/>
    </row>
    <row r="5867" spans="5:34" x14ac:dyDescent="0.25">
      <c r="E5867" s="42" t="s">
        <v>935</v>
      </c>
      <c r="F5867" s="43"/>
      <c r="G5867" s="43"/>
      <c r="H5867" s="43"/>
      <c r="I5867" s="43"/>
      <c r="J5867" s="43"/>
      <c r="K5867" s="43"/>
      <c r="L5867" s="43"/>
      <c r="M5867" s="43"/>
      <c r="N5867" s="43"/>
      <c r="O5867" s="43"/>
      <c r="P5867" s="43"/>
      <c r="Q5867" s="43"/>
      <c r="R5867" s="43"/>
      <c r="S5867" s="43"/>
      <c r="T5867" s="43"/>
      <c r="U5867" s="43"/>
      <c r="V5867" s="43"/>
      <c r="W5867" s="43"/>
      <c r="X5867" s="43"/>
      <c r="Y5867" s="43"/>
      <c r="Z5867" s="43"/>
      <c r="AA5867" s="43"/>
      <c r="AB5867" s="43"/>
      <c r="AC5867" s="43"/>
      <c r="AD5867" s="43"/>
      <c r="AE5867" s="43"/>
      <c r="AF5867" s="43"/>
      <c r="AG5867" s="43"/>
      <c r="AH5867" s="43"/>
    </row>
    <row r="5868" spans="5:34" x14ac:dyDescent="0.25">
      <c r="E5868" s="42" t="s">
        <v>936</v>
      </c>
      <c r="F5868" s="43"/>
      <c r="G5868" s="43"/>
      <c r="H5868" s="43"/>
      <c r="I5868" s="43"/>
      <c r="J5868" s="43"/>
      <c r="K5868" s="43"/>
      <c r="L5868" s="43"/>
      <c r="M5868" s="43"/>
      <c r="N5868" s="43"/>
      <c r="O5868" s="43"/>
      <c r="P5868" s="43"/>
      <c r="Q5868" s="43"/>
      <c r="R5868" s="43"/>
      <c r="S5868" s="43"/>
      <c r="T5868" s="43"/>
      <c r="U5868" s="43"/>
      <c r="V5868" s="43"/>
      <c r="W5868" s="43"/>
      <c r="X5868" s="43"/>
      <c r="Y5868" s="43"/>
      <c r="Z5868" s="43"/>
      <c r="AA5868" s="43"/>
      <c r="AB5868" s="43"/>
      <c r="AC5868" s="43"/>
      <c r="AD5868" s="43"/>
      <c r="AE5868" s="43"/>
      <c r="AF5868" s="43"/>
      <c r="AG5868" s="43"/>
      <c r="AH5868" s="43"/>
    </row>
    <row r="5869" spans="5:34" x14ac:dyDescent="0.25">
      <c r="E5869" s="42" t="s">
        <v>951</v>
      </c>
      <c r="F5869" s="43"/>
      <c r="G5869" s="43"/>
      <c r="H5869" s="43"/>
      <c r="I5869" s="43"/>
      <c r="J5869" s="43"/>
      <c r="K5869" s="43"/>
      <c r="L5869" s="43"/>
      <c r="M5869" s="43"/>
      <c r="N5869" s="43"/>
      <c r="O5869" s="43"/>
      <c r="P5869" s="43"/>
      <c r="Q5869" s="43"/>
      <c r="R5869" s="43"/>
      <c r="S5869" s="43"/>
      <c r="T5869" s="43"/>
      <c r="U5869" s="43"/>
      <c r="V5869" s="43"/>
      <c r="W5869" s="43"/>
      <c r="X5869" s="43"/>
      <c r="Y5869" s="43"/>
      <c r="Z5869" s="43"/>
      <c r="AA5869" s="43"/>
      <c r="AB5869" s="43"/>
      <c r="AC5869" s="43"/>
      <c r="AD5869" s="43"/>
      <c r="AE5869" s="43"/>
      <c r="AF5869" s="43"/>
      <c r="AG5869" s="43"/>
      <c r="AH5869" s="43"/>
    </row>
    <row r="5870" spans="5:34" x14ac:dyDescent="0.25">
      <c r="E5870" s="42" t="s">
        <v>953</v>
      </c>
      <c r="F5870" s="43"/>
      <c r="G5870" s="43"/>
      <c r="H5870" s="43"/>
      <c r="I5870" s="43"/>
      <c r="J5870" s="43"/>
      <c r="K5870" s="43"/>
      <c r="L5870" s="43"/>
      <c r="M5870" s="43"/>
      <c r="N5870" s="43"/>
      <c r="O5870" s="43"/>
      <c r="P5870" s="43"/>
      <c r="Q5870" s="43"/>
      <c r="R5870" s="43"/>
      <c r="S5870" s="43"/>
      <c r="T5870" s="43"/>
      <c r="U5870" s="43"/>
      <c r="V5870" s="43"/>
      <c r="W5870" s="43"/>
      <c r="X5870" s="43"/>
      <c r="Y5870" s="43"/>
      <c r="Z5870" s="43"/>
      <c r="AA5870" s="43"/>
      <c r="AB5870" s="43"/>
      <c r="AC5870" s="43"/>
      <c r="AD5870" s="43"/>
      <c r="AE5870" s="43"/>
      <c r="AF5870" s="43"/>
      <c r="AG5870" s="43"/>
      <c r="AH5870" s="43"/>
    </row>
    <row r="5871" spans="5:34" x14ac:dyDescent="0.25">
      <c r="E5871" s="42" t="s">
        <v>952</v>
      </c>
      <c r="F5871" s="43"/>
      <c r="G5871" s="43"/>
      <c r="H5871" s="43"/>
      <c r="I5871" s="43"/>
      <c r="J5871" s="43"/>
      <c r="K5871" s="43"/>
      <c r="L5871" s="43"/>
      <c r="M5871" s="43"/>
      <c r="N5871" s="43"/>
      <c r="O5871" s="43"/>
      <c r="P5871" s="43"/>
      <c r="Q5871" s="43"/>
      <c r="R5871" s="43"/>
      <c r="S5871" s="43"/>
      <c r="T5871" s="43"/>
      <c r="U5871" s="43"/>
      <c r="V5871" s="43"/>
      <c r="W5871" s="43"/>
      <c r="X5871" s="43"/>
      <c r="Y5871" s="43"/>
      <c r="Z5871" s="43"/>
      <c r="AA5871" s="43"/>
      <c r="AB5871" s="43"/>
      <c r="AC5871" s="43"/>
      <c r="AD5871" s="43"/>
      <c r="AE5871" s="43"/>
      <c r="AF5871" s="43"/>
      <c r="AG5871" s="43"/>
      <c r="AH5871" s="43"/>
    </row>
    <row r="5872" spans="5:34" x14ac:dyDescent="0.25">
      <c r="E5872" s="42" t="s">
        <v>885</v>
      </c>
      <c r="F5872" s="43"/>
      <c r="G5872" s="43"/>
      <c r="H5872" s="43"/>
      <c r="I5872" s="43"/>
      <c r="J5872" s="43"/>
      <c r="K5872" s="43"/>
      <c r="L5872" s="43"/>
      <c r="M5872" s="43"/>
      <c r="N5872" s="43"/>
      <c r="O5872" s="43"/>
      <c r="P5872" s="43"/>
      <c r="Q5872" s="43"/>
      <c r="R5872" s="43"/>
      <c r="S5872" s="43"/>
      <c r="T5872" s="43"/>
      <c r="U5872" s="43"/>
      <c r="V5872" s="43"/>
      <c r="W5872" s="43"/>
      <c r="X5872" s="43"/>
      <c r="Y5872" s="43"/>
      <c r="Z5872" s="43"/>
      <c r="AA5872" s="43"/>
      <c r="AB5872" s="43"/>
      <c r="AC5872" s="43"/>
      <c r="AD5872" s="43"/>
      <c r="AE5872" s="43"/>
      <c r="AF5872" s="43"/>
      <c r="AG5872" s="43"/>
      <c r="AH5872" s="43"/>
    </row>
    <row r="5873" spans="3:34" x14ac:dyDescent="0.25">
      <c r="E5873" s="42" t="s">
        <v>948</v>
      </c>
      <c r="F5873" s="43"/>
      <c r="G5873" s="43"/>
      <c r="H5873" s="43"/>
      <c r="I5873" s="43"/>
      <c r="J5873" s="43"/>
      <c r="K5873" s="43"/>
      <c r="L5873" s="43"/>
      <c r="M5873" s="43"/>
      <c r="N5873" s="43"/>
      <c r="O5873" s="43"/>
      <c r="P5873" s="43"/>
      <c r="Q5873" s="43"/>
      <c r="R5873" s="43"/>
      <c r="S5873" s="43"/>
      <c r="T5873" s="43"/>
      <c r="U5873" s="43"/>
      <c r="V5873" s="43"/>
      <c r="W5873" s="43"/>
      <c r="X5873" s="43"/>
      <c r="Y5873" s="43"/>
      <c r="Z5873" s="43"/>
      <c r="AA5873" s="43"/>
      <c r="AB5873" s="43"/>
      <c r="AC5873" s="43"/>
      <c r="AD5873" s="43"/>
      <c r="AE5873" s="43"/>
      <c r="AF5873" s="43"/>
      <c r="AG5873" s="43"/>
      <c r="AH5873" s="43"/>
    </row>
    <row r="5874" spans="3:34" x14ac:dyDescent="0.25">
      <c r="E5874" s="42" t="s">
        <v>949</v>
      </c>
      <c r="F5874" s="43"/>
      <c r="G5874" s="43"/>
      <c r="H5874" s="43"/>
      <c r="I5874" s="43"/>
      <c r="J5874" s="43"/>
      <c r="K5874" s="43"/>
      <c r="L5874" s="43"/>
      <c r="M5874" s="43"/>
      <c r="N5874" s="43"/>
      <c r="O5874" s="43"/>
      <c r="P5874" s="43"/>
      <c r="Q5874" s="43"/>
      <c r="R5874" s="43"/>
      <c r="S5874" s="43"/>
      <c r="T5874" s="43"/>
      <c r="U5874" s="43"/>
      <c r="V5874" s="43"/>
      <c r="W5874" s="43"/>
      <c r="X5874" s="43"/>
      <c r="Y5874" s="43"/>
      <c r="Z5874" s="43"/>
      <c r="AA5874" s="43"/>
      <c r="AB5874" s="43"/>
      <c r="AC5874" s="43"/>
      <c r="AD5874" s="43"/>
      <c r="AE5874" s="43"/>
      <c r="AF5874" s="43"/>
      <c r="AG5874" s="43"/>
      <c r="AH5874" s="43"/>
    </row>
    <row r="5875" spans="3:34" x14ac:dyDescent="0.25">
      <c r="E5875" s="42" t="s">
        <v>928</v>
      </c>
      <c r="F5875" s="43"/>
      <c r="G5875" s="43"/>
      <c r="H5875" s="43"/>
      <c r="I5875" s="43"/>
      <c r="J5875" s="43"/>
      <c r="K5875" s="43"/>
      <c r="L5875" s="43"/>
      <c r="M5875" s="43"/>
      <c r="N5875" s="43"/>
      <c r="O5875" s="43"/>
      <c r="P5875" s="43"/>
      <c r="Q5875" s="43"/>
      <c r="R5875" s="43"/>
      <c r="S5875" s="43"/>
      <c r="T5875" s="43"/>
      <c r="U5875" s="43"/>
      <c r="V5875" s="43"/>
      <c r="W5875" s="43"/>
      <c r="X5875" s="43"/>
      <c r="Y5875" s="43"/>
      <c r="Z5875" s="43"/>
      <c r="AA5875" s="43"/>
      <c r="AB5875" s="43"/>
      <c r="AC5875" s="43"/>
      <c r="AD5875" s="43"/>
      <c r="AE5875" s="43"/>
      <c r="AF5875" s="43"/>
      <c r="AG5875" s="43"/>
      <c r="AH5875" s="43"/>
    </row>
    <row r="5876" spans="3:34" x14ac:dyDescent="0.25">
      <c r="E5876" s="42" t="s">
        <v>950</v>
      </c>
      <c r="F5876" s="43"/>
      <c r="G5876" s="43"/>
      <c r="H5876" s="43"/>
      <c r="I5876" s="43"/>
      <c r="J5876" s="43"/>
      <c r="K5876" s="43"/>
      <c r="L5876" s="43"/>
      <c r="M5876" s="43"/>
      <c r="N5876" s="43"/>
      <c r="O5876" s="43"/>
      <c r="P5876" s="43"/>
      <c r="Q5876" s="43"/>
      <c r="R5876" s="43"/>
      <c r="S5876" s="43"/>
      <c r="T5876" s="43"/>
      <c r="U5876" s="43"/>
      <c r="V5876" s="43"/>
      <c r="W5876" s="43"/>
      <c r="X5876" s="43"/>
      <c r="Y5876" s="43"/>
      <c r="Z5876" s="43"/>
      <c r="AA5876" s="43"/>
      <c r="AB5876" s="43"/>
      <c r="AC5876" s="43"/>
      <c r="AD5876" s="43"/>
      <c r="AE5876" s="43"/>
      <c r="AF5876" s="43"/>
      <c r="AG5876" s="43"/>
      <c r="AH5876" s="43"/>
    </row>
    <row r="5877" spans="3:34" x14ac:dyDescent="0.25">
      <c r="E5877" s="42" t="s">
        <v>885</v>
      </c>
      <c r="F5877" s="43"/>
      <c r="G5877" s="43"/>
      <c r="H5877" s="43"/>
      <c r="I5877" s="43"/>
      <c r="J5877" s="43"/>
      <c r="K5877" s="43"/>
      <c r="L5877" s="43"/>
      <c r="M5877" s="43"/>
      <c r="N5877" s="43"/>
      <c r="O5877" s="43"/>
      <c r="P5877" s="43"/>
      <c r="Q5877" s="43"/>
      <c r="R5877" s="43"/>
      <c r="S5877" s="43"/>
      <c r="T5877" s="43"/>
      <c r="U5877" s="43"/>
      <c r="V5877" s="43"/>
      <c r="W5877" s="43"/>
      <c r="X5877" s="43"/>
      <c r="Y5877" s="43"/>
      <c r="Z5877" s="43"/>
      <c r="AA5877" s="43"/>
      <c r="AB5877" s="43"/>
      <c r="AC5877" s="43"/>
      <c r="AD5877" s="43"/>
      <c r="AE5877" s="43"/>
      <c r="AF5877" s="43"/>
      <c r="AG5877" s="43"/>
      <c r="AH5877" s="43"/>
    </row>
    <row r="5878" spans="3:34" x14ac:dyDescent="0.25">
      <c r="E5878" s="42" t="s">
        <v>942</v>
      </c>
      <c r="F5878" s="43"/>
      <c r="G5878" s="43"/>
      <c r="H5878" s="43"/>
      <c r="I5878" s="43"/>
      <c r="J5878" s="43"/>
      <c r="K5878" s="43"/>
      <c r="L5878" s="43"/>
      <c r="M5878" s="43"/>
      <c r="N5878" s="43"/>
      <c r="O5878" s="43"/>
      <c r="P5878" s="43"/>
      <c r="Q5878" s="43"/>
      <c r="R5878" s="43"/>
      <c r="S5878" s="43"/>
      <c r="T5878" s="43"/>
      <c r="U5878" s="43"/>
      <c r="V5878" s="43"/>
      <c r="W5878" s="43"/>
      <c r="X5878" s="43"/>
      <c r="Y5878" s="43"/>
      <c r="Z5878" s="43"/>
      <c r="AA5878" s="43"/>
      <c r="AB5878" s="43"/>
      <c r="AC5878" s="43"/>
      <c r="AD5878" s="43"/>
      <c r="AE5878" s="43"/>
      <c r="AF5878" s="43"/>
      <c r="AG5878" s="43"/>
      <c r="AH5878" s="43"/>
    </row>
    <row r="5879" spans="3:34" x14ac:dyDescent="0.25">
      <c r="E5879" s="42" t="s">
        <v>900</v>
      </c>
      <c r="F5879" s="43"/>
      <c r="G5879" s="43"/>
      <c r="H5879" s="43"/>
      <c r="I5879" s="43"/>
      <c r="J5879" s="43"/>
      <c r="K5879" s="43"/>
      <c r="L5879" s="43"/>
      <c r="M5879" s="43"/>
      <c r="N5879" s="43"/>
      <c r="O5879" s="43"/>
      <c r="P5879" s="43"/>
      <c r="Q5879" s="43"/>
      <c r="R5879" s="43"/>
      <c r="S5879" s="43"/>
      <c r="T5879" s="43"/>
      <c r="U5879" s="43"/>
      <c r="V5879" s="43"/>
      <c r="W5879" s="43"/>
      <c r="X5879" s="43"/>
      <c r="Y5879" s="43"/>
      <c r="Z5879" s="43"/>
      <c r="AA5879" s="43"/>
      <c r="AB5879" s="43"/>
      <c r="AC5879" s="43"/>
      <c r="AD5879" s="43"/>
      <c r="AE5879" s="43"/>
      <c r="AF5879" s="43"/>
      <c r="AG5879" s="43"/>
      <c r="AH5879" s="43"/>
    </row>
    <row r="5887" spans="3:34" x14ac:dyDescent="0.25">
      <c r="C5887" s="13">
        <v>0</v>
      </c>
      <c r="E5887" s="4" t="s">
        <v>397</v>
      </c>
    </row>
    <row r="5895" spans="5:36" x14ac:dyDescent="0.25">
      <c r="AJ5895" s="1" t="s">
        <v>741</v>
      </c>
    </row>
    <row r="5899" spans="5:36" x14ac:dyDescent="0.25">
      <c r="E5899" s="42" t="s">
        <v>706</v>
      </c>
      <c r="F5899" s="43"/>
      <c r="G5899" s="43"/>
      <c r="H5899" s="43"/>
      <c r="I5899" s="43"/>
      <c r="J5899" s="43"/>
      <c r="K5899" s="43"/>
      <c r="L5899" s="43"/>
      <c r="M5899" s="43"/>
      <c r="N5899" s="43"/>
      <c r="O5899" s="43"/>
      <c r="P5899" s="43"/>
      <c r="Q5899" s="43"/>
      <c r="R5899" s="43"/>
      <c r="S5899" s="43"/>
      <c r="T5899" s="43"/>
      <c r="U5899" s="43"/>
      <c r="V5899" s="43"/>
      <c r="W5899" s="43"/>
      <c r="X5899" s="43"/>
      <c r="Y5899" s="43"/>
      <c r="Z5899" s="43"/>
    </row>
    <row r="5900" spans="5:36" x14ac:dyDescent="0.25">
      <c r="E5900" s="42" t="s">
        <v>746</v>
      </c>
      <c r="F5900" s="43"/>
      <c r="G5900" s="43"/>
      <c r="H5900" s="43"/>
      <c r="I5900" s="43"/>
      <c r="J5900" s="43"/>
      <c r="K5900" s="43"/>
      <c r="L5900" s="43"/>
      <c r="M5900" s="43"/>
      <c r="N5900" s="43"/>
      <c r="O5900" s="43"/>
      <c r="P5900" s="43"/>
      <c r="Q5900" s="43"/>
      <c r="R5900" s="43"/>
      <c r="S5900" s="43"/>
      <c r="T5900" s="43"/>
      <c r="U5900" s="43"/>
      <c r="V5900" s="43"/>
      <c r="W5900" s="43"/>
      <c r="X5900" s="43"/>
      <c r="Y5900" s="43"/>
      <c r="Z5900" s="43"/>
    </row>
    <row r="5901" spans="5:36" x14ac:dyDescent="0.25">
      <c r="E5901" s="42" t="s">
        <v>954</v>
      </c>
      <c r="F5901" s="43"/>
      <c r="G5901" s="43"/>
      <c r="H5901" s="43"/>
      <c r="I5901" s="43"/>
      <c r="J5901" s="43"/>
      <c r="K5901" s="43"/>
      <c r="L5901" s="43"/>
      <c r="M5901" s="43"/>
      <c r="N5901" s="43"/>
      <c r="O5901" s="43"/>
      <c r="P5901" s="43"/>
      <c r="Q5901" s="43"/>
      <c r="R5901" s="43"/>
      <c r="S5901" s="43"/>
      <c r="T5901" s="43"/>
      <c r="U5901" s="43"/>
      <c r="V5901" s="43"/>
      <c r="W5901" s="43"/>
      <c r="X5901" s="43"/>
      <c r="Y5901" s="43"/>
      <c r="Z5901" s="43"/>
    </row>
    <row r="5902" spans="5:36" x14ac:dyDescent="0.25">
      <c r="E5902" s="42"/>
      <c r="F5902" s="43"/>
      <c r="G5902" s="43"/>
      <c r="H5902" s="43"/>
      <c r="I5902" s="43"/>
      <c r="J5902" s="43"/>
      <c r="K5902" s="43"/>
      <c r="L5902" s="43"/>
      <c r="M5902" s="43"/>
      <c r="N5902" s="43"/>
      <c r="O5902" s="43"/>
      <c r="P5902" s="43"/>
      <c r="Q5902" s="43"/>
      <c r="R5902" s="43"/>
      <c r="S5902" s="43"/>
      <c r="T5902" s="43"/>
      <c r="U5902" s="43"/>
      <c r="V5902" s="43"/>
      <c r="W5902" s="43"/>
      <c r="X5902" s="43"/>
      <c r="Y5902" s="43"/>
      <c r="Z5902" s="43"/>
    </row>
    <row r="5903" spans="5:36" x14ac:dyDescent="0.25">
      <c r="E5903" s="42" t="s">
        <v>732</v>
      </c>
      <c r="F5903" s="43"/>
      <c r="G5903" s="43"/>
      <c r="H5903" s="43"/>
      <c r="I5903" s="43"/>
      <c r="J5903" s="43"/>
      <c r="K5903" s="43"/>
      <c r="L5903" s="43"/>
      <c r="M5903" s="43"/>
      <c r="N5903" s="43"/>
      <c r="O5903" s="43"/>
      <c r="P5903" s="43"/>
      <c r="Q5903" s="43"/>
      <c r="R5903" s="43"/>
      <c r="S5903" s="43"/>
      <c r="T5903" s="43"/>
      <c r="U5903" s="43"/>
      <c r="V5903" s="43"/>
      <c r="W5903" s="43"/>
      <c r="X5903" s="43"/>
      <c r="Y5903" s="43"/>
      <c r="Z5903" s="43"/>
    </row>
    <row r="5904" spans="5:36" x14ac:dyDescent="0.25">
      <c r="E5904" s="42"/>
      <c r="F5904" s="43"/>
      <c r="G5904" s="43"/>
      <c r="H5904" s="43"/>
      <c r="I5904" s="43"/>
      <c r="J5904" s="43"/>
      <c r="K5904" s="43"/>
      <c r="L5904" s="43"/>
      <c r="M5904" s="43"/>
      <c r="N5904" s="43"/>
      <c r="O5904" s="43"/>
      <c r="P5904" s="43"/>
      <c r="Q5904" s="43"/>
      <c r="R5904" s="43"/>
      <c r="S5904" s="43"/>
      <c r="T5904" s="43"/>
      <c r="U5904" s="43"/>
      <c r="V5904" s="43"/>
      <c r="W5904" s="43"/>
      <c r="X5904" s="43"/>
      <c r="Y5904" s="43"/>
      <c r="Z5904" s="43"/>
    </row>
    <row r="5905" spans="3:36" x14ac:dyDescent="0.25">
      <c r="E5905" s="42" t="s">
        <v>878</v>
      </c>
      <c r="F5905" s="43"/>
      <c r="G5905" s="43"/>
      <c r="H5905" s="43"/>
      <c r="I5905" s="43"/>
      <c r="J5905" s="43"/>
      <c r="K5905" s="43"/>
      <c r="L5905" s="43"/>
      <c r="M5905" s="43"/>
      <c r="N5905" s="43"/>
      <c r="O5905" s="43"/>
      <c r="P5905" s="43"/>
      <c r="Q5905" s="43"/>
      <c r="R5905" s="43"/>
      <c r="S5905" s="43"/>
      <c r="T5905" s="43"/>
      <c r="U5905" s="43"/>
      <c r="V5905" s="43"/>
      <c r="W5905" s="43"/>
      <c r="X5905" s="43"/>
      <c r="Y5905" s="43"/>
      <c r="Z5905" s="43"/>
    </row>
    <row r="5906" spans="3:36" x14ac:dyDescent="0.25">
      <c r="E5906" s="42" t="s">
        <v>734</v>
      </c>
      <c r="F5906" s="43"/>
      <c r="G5906" s="43"/>
      <c r="H5906" s="43"/>
      <c r="I5906" s="43"/>
      <c r="J5906" s="43"/>
      <c r="K5906" s="43"/>
      <c r="L5906" s="43"/>
      <c r="M5906" s="43"/>
      <c r="N5906" s="43"/>
      <c r="O5906" s="43"/>
      <c r="P5906" s="43"/>
      <c r="Q5906" s="43"/>
      <c r="R5906" s="43"/>
      <c r="S5906" s="43"/>
      <c r="T5906" s="43"/>
      <c r="U5906" s="43"/>
      <c r="V5906" s="43"/>
      <c r="W5906" s="43"/>
      <c r="X5906" s="43"/>
      <c r="Y5906" s="43"/>
      <c r="Z5906" s="43"/>
    </row>
    <row r="5907" spans="3:36" x14ac:dyDescent="0.25">
      <c r="E5907" s="42" t="s">
        <v>957</v>
      </c>
      <c r="F5907" s="43"/>
      <c r="G5907" s="43"/>
      <c r="H5907" s="43"/>
      <c r="I5907" s="43"/>
      <c r="J5907" s="43"/>
      <c r="K5907" s="43"/>
      <c r="L5907" s="43"/>
      <c r="M5907" s="43"/>
      <c r="N5907" s="43"/>
      <c r="O5907" s="43"/>
      <c r="P5907" s="43"/>
      <c r="Q5907" s="43"/>
      <c r="R5907" s="43"/>
      <c r="S5907" s="43"/>
      <c r="T5907" s="43"/>
      <c r="U5907" s="43"/>
      <c r="V5907" s="43"/>
      <c r="W5907" s="43"/>
      <c r="X5907" s="43"/>
      <c r="Y5907" s="43"/>
      <c r="Z5907" s="43"/>
    </row>
    <row r="5908" spans="3:36" x14ac:dyDescent="0.25">
      <c r="E5908" s="42" t="s">
        <v>955</v>
      </c>
      <c r="F5908" s="43"/>
      <c r="G5908" s="43"/>
      <c r="H5908" s="43"/>
      <c r="I5908" s="43"/>
      <c r="J5908" s="43"/>
      <c r="K5908" s="43"/>
      <c r="L5908" s="43"/>
      <c r="M5908" s="43"/>
      <c r="N5908" s="43"/>
      <c r="O5908" s="43"/>
      <c r="P5908" s="43"/>
      <c r="Q5908" s="43"/>
      <c r="R5908" s="43"/>
      <c r="S5908" s="43"/>
      <c r="T5908" s="43"/>
      <c r="U5908" s="43"/>
      <c r="V5908" s="43"/>
      <c r="W5908" s="43"/>
      <c r="X5908" s="43"/>
      <c r="Y5908" s="43"/>
      <c r="Z5908" s="43"/>
    </row>
    <row r="5909" spans="3:36" x14ac:dyDescent="0.25">
      <c r="E5909" s="42"/>
      <c r="F5909" s="43"/>
      <c r="G5909" s="43"/>
      <c r="H5909" s="43"/>
      <c r="I5909" s="43"/>
      <c r="J5909" s="43"/>
      <c r="K5909" s="43"/>
      <c r="L5909" s="43"/>
      <c r="M5909" s="43"/>
      <c r="N5909" s="43"/>
      <c r="O5909" s="43"/>
      <c r="P5909" s="43"/>
      <c r="Q5909" s="43"/>
      <c r="R5909" s="43"/>
      <c r="S5909" s="43"/>
      <c r="T5909" s="43"/>
      <c r="U5909" s="43"/>
      <c r="V5909" s="43"/>
      <c r="W5909" s="43"/>
      <c r="X5909" s="43"/>
      <c r="Y5909" s="43"/>
      <c r="Z5909" s="43"/>
    </row>
    <row r="5910" spans="3:36" x14ac:dyDescent="0.25">
      <c r="E5910" s="42" t="s">
        <v>706</v>
      </c>
      <c r="F5910" s="43"/>
      <c r="G5910" s="43"/>
      <c r="H5910" s="43"/>
      <c r="I5910" s="43"/>
      <c r="J5910" s="43"/>
      <c r="K5910" s="43"/>
      <c r="L5910" s="43"/>
      <c r="M5910" s="43"/>
      <c r="N5910" s="43"/>
      <c r="O5910" s="43"/>
      <c r="P5910" s="43"/>
      <c r="Q5910" s="43"/>
      <c r="R5910" s="43"/>
      <c r="S5910" s="43"/>
      <c r="T5910" s="43"/>
      <c r="U5910" s="43"/>
      <c r="V5910" s="43"/>
      <c r="W5910" s="43"/>
      <c r="X5910" s="43"/>
      <c r="Y5910" s="43"/>
      <c r="Z5910" s="43"/>
    </row>
    <row r="5911" spans="3:36" x14ac:dyDescent="0.25">
      <c r="E5911" s="42" t="s">
        <v>746</v>
      </c>
      <c r="F5911" s="43"/>
      <c r="G5911" s="43"/>
      <c r="H5911" s="43"/>
      <c r="I5911" s="43"/>
      <c r="J5911" s="43"/>
      <c r="K5911" s="43"/>
      <c r="L5911" s="43"/>
      <c r="M5911" s="43"/>
      <c r="N5911" s="43"/>
      <c r="O5911" s="43"/>
      <c r="P5911" s="43"/>
      <c r="Q5911" s="43"/>
      <c r="R5911" s="43"/>
      <c r="S5911" s="43"/>
      <c r="T5911" s="43"/>
      <c r="U5911" s="43"/>
      <c r="V5911" s="43"/>
      <c r="W5911" s="43"/>
      <c r="X5911" s="43"/>
      <c r="Y5911" s="43"/>
      <c r="Z5911" s="43"/>
    </row>
    <row r="5912" spans="3:36" x14ac:dyDescent="0.25">
      <c r="E5912" s="42" t="s">
        <v>954</v>
      </c>
      <c r="F5912" s="43"/>
      <c r="G5912" s="43"/>
      <c r="H5912" s="43"/>
      <c r="I5912" s="43"/>
      <c r="J5912" s="43"/>
      <c r="K5912" s="43"/>
      <c r="L5912" s="43"/>
      <c r="M5912" s="43"/>
      <c r="N5912" s="43"/>
      <c r="O5912" s="43"/>
      <c r="P5912" s="43"/>
      <c r="Q5912" s="43"/>
      <c r="R5912" s="43"/>
      <c r="S5912" s="43"/>
      <c r="T5912" s="43"/>
      <c r="U5912" s="43"/>
      <c r="V5912" s="43"/>
      <c r="W5912" s="43"/>
      <c r="X5912" s="43"/>
      <c r="Y5912" s="43"/>
      <c r="Z5912" s="43"/>
    </row>
    <row r="5913" spans="3:36" x14ac:dyDescent="0.25">
      <c r="E5913" s="42"/>
      <c r="F5913" s="43"/>
      <c r="G5913" s="43"/>
      <c r="H5913" s="43"/>
      <c r="I5913" s="43"/>
      <c r="J5913" s="43"/>
      <c r="K5913" s="43"/>
      <c r="L5913" s="43"/>
      <c r="M5913" s="43"/>
      <c r="N5913" s="43"/>
      <c r="O5913" s="43"/>
      <c r="P5913" s="43"/>
      <c r="Q5913" s="43"/>
      <c r="R5913" s="43"/>
      <c r="S5913" s="43"/>
      <c r="T5913" s="43"/>
      <c r="U5913" s="43"/>
      <c r="V5913" s="43"/>
      <c r="W5913" s="43"/>
      <c r="X5913" s="43"/>
      <c r="Y5913" s="43"/>
      <c r="Z5913" s="43"/>
    </row>
    <row r="5914" spans="3:36" x14ac:dyDescent="0.25">
      <c r="E5914" s="42" t="s">
        <v>956</v>
      </c>
      <c r="F5914" s="43"/>
      <c r="G5914" s="43"/>
      <c r="H5914" s="43"/>
      <c r="I5914" s="43"/>
      <c r="J5914" s="43"/>
      <c r="K5914" s="43"/>
      <c r="L5914" s="43"/>
      <c r="M5914" s="43"/>
      <c r="N5914" s="43"/>
      <c r="O5914" s="43"/>
      <c r="P5914" s="43"/>
      <c r="Q5914" s="43"/>
      <c r="R5914" s="43"/>
      <c r="S5914" s="43"/>
      <c r="T5914" s="43"/>
      <c r="U5914" s="43"/>
      <c r="V5914" s="43"/>
      <c r="W5914" s="43"/>
      <c r="X5914" s="43"/>
      <c r="Y5914" s="43"/>
      <c r="Z5914" s="43"/>
    </row>
    <row r="5917" spans="3:36" x14ac:dyDescent="0.25">
      <c r="C5917" s="13">
        <v>0</v>
      </c>
      <c r="E5917" s="4" t="s">
        <v>958</v>
      </c>
    </row>
    <row r="5919" spans="3:36" x14ac:dyDescent="0.25">
      <c r="E5919" s="40" t="s">
        <v>128</v>
      </c>
      <c r="F5919" s="41"/>
      <c r="G5919" s="41"/>
      <c r="H5919" s="41"/>
      <c r="I5919" s="41"/>
      <c r="J5919" s="41"/>
      <c r="K5919" s="41"/>
      <c r="L5919" s="41"/>
      <c r="M5919" s="41"/>
      <c r="N5919" s="41"/>
      <c r="O5919" s="41"/>
      <c r="P5919" s="41"/>
      <c r="Q5919" s="41"/>
      <c r="R5919" s="41"/>
      <c r="S5919" s="41"/>
      <c r="T5919" s="41"/>
      <c r="U5919" s="41"/>
      <c r="V5919" s="41"/>
      <c r="W5919" s="41"/>
      <c r="X5919" s="41"/>
      <c r="Y5919" s="41"/>
      <c r="Z5919" s="41"/>
      <c r="AA5919" s="41"/>
      <c r="AB5919" s="41"/>
      <c r="AC5919" s="41"/>
      <c r="AD5919" s="41"/>
      <c r="AE5919" s="41"/>
      <c r="AF5919" s="41"/>
      <c r="AG5919" s="41"/>
      <c r="AH5919" s="41"/>
      <c r="AI5919" s="41"/>
      <c r="AJ5919" s="41"/>
    </row>
    <row r="5920" spans="3:36" x14ac:dyDescent="0.25">
      <c r="E5920" s="40" t="s">
        <v>959</v>
      </c>
      <c r="F5920" s="41"/>
      <c r="G5920" s="41"/>
      <c r="H5920" s="41"/>
      <c r="I5920" s="41"/>
      <c r="J5920" s="41"/>
      <c r="K5920" s="41"/>
      <c r="L5920" s="41"/>
      <c r="M5920" s="41"/>
      <c r="N5920" s="41"/>
      <c r="O5920" s="41"/>
      <c r="P5920" s="41"/>
      <c r="Q5920" s="41"/>
      <c r="R5920" s="41"/>
      <c r="S5920" s="41"/>
      <c r="T5920" s="41"/>
      <c r="U5920" s="41"/>
      <c r="V5920" s="41"/>
      <c r="W5920" s="41"/>
      <c r="X5920" s="41"/>
      <c r="Y5920" s="41"/>
      <c r="Z5920" s="41"/>
      <c r="AA5920" s="41"/>
      <c r="AB5920" s="41"/>
      <c r="AC5920" s="41"/>
      <c r="AD5920" s="41"/>
      <c r="AE5920" s="41"/>
      <c r="AF5920" s="41"/>
      <c r="AG5920" s="41"/>
      <c r="AH5920" s="41"/>
      <c r="AI5920" s="41"/>
      <c r="AJ5920" s="41"/>
    </row>
    <row r="5921" spans="5:36" x14ac:dyDescent="0.25">
      <c r="E5921" s="40" t="s">
        <v>960</v>
      </c>
      <c r="F5921" s="41"/>
      <c r="G5921" s="41"/>
      <c r="H5921" s="41"/>
      <c r="I5921" s="41"/>
      <c r="J5921" s="41"/>
      <c r="K5921" s="41"/>
      <c r="L5921" s="41"/>
      <c r="M5921" s="41"/>
      <c r="N5921" s="41"/>
      <c r="O5921" s="41"/>
      <c r="P5921" s="41"/>
      <c r="Q5921" s="41"/>
      <c r="R5921" s="41"/>
      <c r="S5921" s="41"/>
      <c r="T5921" s="41"/>
      <c r="U5921" s="41"/>
      <c r="V5921" s="41"/>
      <c r="W5921" s="41"/>
      <c r="X5921" s="41"/>
      <c r="Y5921" s="41"/>
      <c r="Z5921" s="41"/>
      <c r="AA5921" s="41"/>
      <c r="AB5921" s="41"/>
      <c r="AC5921" s="41"/>
      <c r="AD5921" s="41"/>
      <c r="AE5921" s="41"/>
      <c r="AF5921" s="41"/>
      <c r="AG5921" s="41"/>
      <c r="AH5921" s="41"/>
      <c r="AI5921" s="41"/>
      <c r="AJ5921" s="41"/>
    </row>
    <row r="5922" spans="5:36" x14ac:dyDescent="0.25">
      <c r="E5922" s="40" t="s">
        <v>961</v>
      </c>
      <c r="F5922" s="41"/>
      <c r="G5922" s="41"/>
      <c r="H5922" s="41"/>
      <c r="I5922" s="41"/>
      <c r="J5922" s="41"/>
      <c r="K5922" s="41"/>
      <c r="L5922" s="41"/>
      <c r="M5922" s="41"/>
      <c r="N5922" s="41"/>
      <c r="O5922" s="41"/>
      <c r="P5922" s="41"/>
      <c r="Q5922" s="41"/>
      <c r="R5922" s="41"/>
      <c r="S5922" s="41"/>
      <c r="T5922" s="41"/>
      <c r="U5922" s="41"/>
      <c r="V5922" s="41"/>
      <c r="W5922" s="41"/>
      <c r="X5922" s="41"/>
      <c r="Y5922" s="41"/>
      <c r="Z5922" s="41"/>
      <c r="AA5922" s="41"/>
      <c r="AB5922" s="41"/>
      <c r="AC5922" s="41"/>
      <c r="AD5922" s="41"/>
      <c r="AE5922" s="41"/>
      <c r="AF5922" s="41"/>
      <c r="AG5922" s="41"/>
      <c r="AH5922" s="41"/>
      <c r="AI5922" s="41"/>
      <c r="AJ5922" s="41"/>
    </row>
    <row r="5923" spans="5:36" x14ac:dyDescent="0.25">
      <c r="E5923" s="40" t="s">
        <v>962</v>
      </c>
      <c r="F5923" s="41"/>
      <c r="G5923" s="41"/>
      <c r="H5923" s="41"/>
      <c r="I5923" s="41"/>
      <c r="J5923" s="41"/>
      <c r="K5923" s="41"/>
      <c r="L5923" s="41"/>
      <c r="M5923" s="41"/>
      <c r="N5923" s="41"/>
      <c r="O5923" s="41"/>
      <c r="P5923" s="41"/>
      <c r="Q5923" s="41"/>
      <c r="R5923" s="41"/>
      <c r="S5923" s="41"/>
      <c r="T5923" s="41"/>
      <c r="U5923" s="41"/>
      <c r="V5923" s="41"/>
      <c r="W5923" s="41"/>
      <c r="X5923" s="41"/>
      <c r="Y5923" s="41"/>
      <c r="Z5923" s="41"/>
      <c r="AA5923" s="41"/>
      <c r="AB5923" s="41"/>
      <c r="AC5923" s="41"/>
      <c r="AD5923" s="41"/>
      <c r="AE5923" s="41"/>
      <c r="AF5923" s="41"/>
      <c r="AG5923" s="41"/>
      <c r="AH5923" s="41"/>
      <c r="AI5923" s="41"/>
      <c r="AJ5923" s="41"/>
    </row>
    <row r="5924" spans="5:36" x14ac:dyDescent="0.25">
      <c r="E5924" s="40" t="s">
        <v>963</v>
      </c>
      <c r="F5924" s="41"/>
      <c r="G5924" s="41"/>
      <c r="H5924" s="41"/>
      <c r="I5924" s="41"/>
      <c r="J5924" s="41"/>
      <c r="K5924" s="41"/>
      <c r="L5924" s="41"/>
      <c r="M5924" s="41"/>
      <c r="N5924" s="41"/>
      <c r="O5924" s="41"/>
      <c r="P5924" s="41"/>
      <c r="Q5924" s="41"/>
      <c r="R5924" s="41"/>
      <c r="S5924" s="41"/>
      <c r="T5924" s="41"/>
      <c r="U5924" s="41"/>
      <c r="V5924" s="41"/>
      <c r="W5924" s="41"/>
      <c r="X5924" s="41"/>
      <c r="Y5924" s="41"/>
      <c r="Z5924" s="41"/>
      <c r="AA5924" s="41"/>
      <c r="AB5924" s="41"/>
      <c r="AC5924" s="41"/>
      <c r="AD5924" s="41"/>
      <c r="AE5924" s="41"/>
      <c r="AF5924" s="41"/>
      <c r="AG5924" s="41"/>
      <c r="AH5924" s="41"/>
      <c r="AI5924" s="41"/>
      <c r="AJ5924" s="41"/>
    </row>
    <row r="5925" spans="5:36" x14ac:dyDescent="0.25">
      <c r="E5925" s="40" t="s">
        <v>964</v>
      </c>
      <c r="F5925" s="41"/>
      <c r="G5925" s="41"/>
      <c r="H5925" s="41"/>
      <c r="I5925" s="41"/>
      <c r="J5925" s="41"/>
      <c r="K5925" s="41"/>
      <c r="L5925" s="41"/>
      <c r="M5925" s="41"/>
      <c r="N5925" s="41"/>
      <c r="O5925" s="41"/>
      <c r="P5925" s="41"/>
      <c r="Q5925" s="41"/>
      <c r="R5925" s="41"/>
      <c r="S5925" s="41"/>
      <c r="T5925" s="41"/>
      <c r="U5925" s="41"/>
      <c r="V5925" s="41"/>
      <c r="W5925" s="41"/>
      <c r="X5925" s="41"/>
      <c r="Y5925" s="41"/>
      <c r="Z5925" s="41"/>
      <c r="AA5925" s="41"/>
      <c r="AB5925" s="41"/>
      <c r="AC5925" s="41"/>
      <c r="AD5925" s="41"/>
      <c r="AE5925" s="41"/>
      <c r="AF5925" s="41"/>
      <c r="AG5925" s="41"/>
      <c r="AH5925" s="41"/>
      <c r="AI5925" s="41"/>
      <c r="AJ5925" s="41"/>
    </row>
    <row r="5926" spans="5:36" x14ac:dyDescent="0.25">
      <c r="E5926" s="40" t="s">
        <v>965</v>
      </c>
      <c r="F5926" s="41"/>
      <c r="G5926" s="41"/>
      <c r="H5926" s="41"/>
      <c r="I5926" s="41"/>
      <c r="J5926" s="41"/>
      <c r="K5926" s="41"/>
      <c r="L5926" s="41"/>
      <c r="M5926" s="41"/>
      <c r="N5926" s="41"/>
      <c r="O5926" s="41"/>
      <c r="P5926" s="41"/>
      <c r="Q5926" s="41"/>
      <c r="R5926" s="41"/>
      <c r="S5926" s="41"/>
      <c r="T5926" s="41"/>
      <c r="U5926" s="41"/>
      <c r="V5926" s="41"/>
      <c r="W5926" s="41"/>
      <c r="X5926" s="41"/>
      <c r="Y5926" s="41"/>
      <c r="Z5926" s="41"/>
      <c r="AA5926" s="41"/>
      <c r="AB5926" s="41"/>
      <c r="AC5926" s="41"/>
      <c r="AD5926" s="41"/>
      <c r="AE5926" s="41"/>
      <c r="AF5926" s="41"/>
      <c r="AG5926" s="41"/>
      <c r="AH5926" s="41"/>
      <c r="AI5926" s="41"/>
      <c r="AJ5926" s="41"/>
    </row>
    <row r="5927" spans="5:36" x14ac:dyDescent="0.25">
      <c r="E5927" s="40" t="s">
        <v>966</v>
      </c>
      <c r="F5927" s="41"/>
      <c r="G5927" s="41"/>
      <c r="H5927" s="41"/>
      <c r="I5927" s="41"/>
      <c r="J5927" s="41"/>
      <c r="K5927" s="41"/>
      <c r="L5927" s="41"/>
      <c r="M5927" s="41"/>
      <c r="N5927" s="41"/>
      <c r="O5927" s="41"/>
      <c r="P5927" s="41"/>
      <c r="Q5927" s="41"/>
      <c r="R5927" s="41"/>
      <c r="S5927" s="41"/>
      <c r="T5927" s="41"/>
      <c r="U5927" s="41"/>
      <c r="V5927" s="41"/>
      <c r="W5927" s="41"/>
      <c r="X5927" s="41"/>
      <c r="Y5927" s="41"/>
      <c r="Z5927" s="41"/>
      <c r="AA5927" s="41"/>
      <c r="AB5927" s="41"/>
      <c r="AC5927" s="41"/>
      <c r="AD5927" s="41"/>
      <c r="AE5927" s="41"/>
      <c r="AF5927" s="41"/>
      <c r="AG5927" s="41"/>
      <c r="AH5927" s="41"/>
      <c r="AI5927" s="41"/>
      <c r="AJ5927" s="41"/>
    </row>
    <row r="5928" spans="5:36" x14ac:dyDescent="0.25">
      <c r="E5928" s="40" t="s">
        <v>967</v>
      </c>
      <c r="F5928" s="41"/>
      <c r="G5928" s="41"/>
      <c r="H5928" s="41"/>
      <c r="I5928" s="41"/>
      <c r="J5928" s="41"/>
      <c r="K5928" s="41"/>
      <c r="L5928" s="41"/>
      <c r="M5928" s="41"/>
      <c r="N5928" s="41"/>
      <c r="O5928" s="41"/>
      <c r="P5928" s="41"/>
      <c r="Q5928" s="41"/>
      <c r="R5928" s="41"/>
      <c r="S5928" s="41"/>
      <c r="T5928" s="41"/>
      <c r="U5928" s="41"/>
      <c r="V5928" s="41"/>
      <c r="W5928" s="41"/>
      <c r="X5928" s="41"/>
      <c r="Y5928" s="41"/>
      <c r="Z5928" s="41"/>
      <c r="AA5928" s="41"/>
      <c r="AB5928" s="41"/>
      <c r="AC5928" s="41"/>
      <c r="AD5928" s="41"/>
      <c r="AE5928" s="41"/>
      <c r="AF5928" s="41"/>
      <c r="AG5928" s="41"/>
      <c r="AH5928" s="41"/>
      <c r="AI5928" s="41"/>
      <c r="AJ5928" s="41"/>
    </row>
    <row r="5929" spans="5:36" x14ac:dyDescent="0.25">
      <c r="E5929" s="40" t="s">
        <v>138</v>
      </c>
      <c r="F5929" s="41"/>
      <c r="G5929" s="41"/>
      <c r="H5929" s="41"/>
      <c r="I5929" s="41"/>
      <c r="J5929" s="41"/>
      <c r="K5929" s="41"/>
      <c r="L5929" s="41"/>
      <c r="M5929" s="41"/>
      <c r="N5929" s="41"/>
      <c r="O5929" s="41"/>
      <c r="P5929" s="41"/>
      <c r="Q5929" s="41"/>
      <c r="R5929" s="41"/>
      <c r="S5929" s="41"/>
      <c r="T5929" s="41"/>
      <c r="U5929" s="41"/>
      <c r="V5929" s="41"/>
      <c r="W5929" s="41"/>
      <c r="X5929" s="41"/>
      <c r="Y5929" s="41"/>
      <c r="Z5929" s="41"/>
      <c r="AA5929" s="41"/>
      <c r="AB5929" s="41"/>
      <c r="AC5929" s="41"/>
      <c r="AD5929" s="41"/>
      <c r="AE5929" s="41"/>
      <c r="AF5929" s="41"/>
      <c r="AG5929" s="41"/>
      <c r="AH5929" s="41"/>
      <c r="AI5929" s="41"/>
      <c r="AJ5929" s="41"/>
    </row>
    <row r="5930" spans="5:36" x14ac:dyDescent="0.25">
      <c r="E5930" s="40" t="s">
        <v>968</v>
      </c>
      <c r="F5930" s="41"/>
      <c r="G5930" s="41"/>
      <c r="H5930" s="41"/>
      <c r="I5930" s="41"/>
      <c r="J5930" s="41"/>
      <c r="K5930" s="41"/>
      <c r="L5930" s="41"/>
      <c r="M5930" s="41"/>
      <c r="N5930" s="41"/>
      <c r="O5930" s="41"/>
      <c r="P5930" s="41"/>
      <c r="Q5930" s="41"/>
      <c r="R5930" s="41"/>
      <c r="S5930" s="41"/>
      <c r="T5930" s="41"/>
      <c r="U5930" s="41"/>
      <c r="V5930" s="41"/>
      <c r="W5930" s="41"/>
      <c r="X5930" s="41"/>
      <c r="Y5930" s="41"/>
      <c r="Z5930" s="41"/>
      <c r="AA5930" s="41"/>
      <c r="AB5930" s="41"/>
      <c r="AC5930" s="41"/>
      <c r="AD5930" s="41"/>
      <c r="AE5930" s="41"/>
      <c r="AF5930" s="41"/>
      <c r="AG5930" s="41"/>
      <c r="AH5930" s="41"/>
      <c r="AI5930" s="41"/>
      <c r="AJ5930" s="41"/>
    </row>
    <row r="5931" spans="5:36" x14ac:dyDescent="0.25">
      <c r="E5931" s="40" t="s">
        <v>969</v>
      </c>
      <c r="F5931" s="41"/>
      <c r="G5931" s="41"/>
      <c r="H5931" s="41"/>
      <c r="I5931" s="41"/>
      <c r="J5931" s="41"/>
      <c r="K5931" s="41"/>
      <c r="L5931" s="41"/>
      <c r="M5931" s="41"/>
      <c r="N5931" s="41"/>
      <c r="O5931" s="41"/>
      <c r="P5931" s="41"/>
      <c r="Q5931" s="41"/>
      <c r="R5931" s="41"/>
      <c r="S5931" s="41"/>
      <c r="T5931" s="41"/>
      <c r="U5931" s="41"/>
      <c r="V5931" s="41"/>
      <c r="W5931" s="41"/>
      <c r="X5931" s="41"/>
      <c r="Y5931" s="41"/>
      <c r="Z5931" s="41"/>
      <c r="AA5931" s="41"/>
      <c r="AB5931" s="41"/>
      <c r="AC5931" s="41"/>
      <c r="AD5931" s="41"/>
      <c r="AE5931" s="41"/>
      <c r="AF5931" s="41"/>
      <c r="AG5931" s="41"/>
      <c r="AH5931" s="41"/>
      <c r="AI5931" s="41"/>
      <c r="AJ5931" s="41"/>
    </row>
    <row r="5932" spans="5:36" x14ac:dyDescent="0.25">
      <c r="E5932" s="40" t="s">
        <v>970</v>
      </c>
      <c r="F5932" s="41"/>
      <c r="G5932" s="41"/>
      <c r="H5932" s="41"/>
      <c r="I5932" s="41"/>
      <c r="J5932" s="41"/>
      <c r="K5932" s="41"/>
      <c r="L5932" s="41"/>
      <c r="M5932" s="41"/>
      <c r="N5932" s="41"/>
      <c r="O5932" s="41"/>
      <c r="P5932" s="41"/>
      <c r="Q5932" s="41"/>
      <c r="R5932" s="41"/>
      <c r="S5932" s="41"/>
      <c r="T5932" s="41"/>
      <c r="U5932" s="41"/>
      <c r="V5932" s="41"/>
      <c r="W5932" s="41"/>
      <c r="X5932" s="41"/>
      <c r="Y5932" s="41"/>
      <c r="Z5932" s="41"/>
      <c r="AA5932" s="41"/>
      <c r="AB5932" s="41"/>
      <c r="AC5932" s="41"/>
      <c r="AD5932" s="41"/>
      <c r="AE5932" s="41"/>
      <c r="AF5932" s="41"/>
      <c r="AG5932" s="41"/>
      <c r="AH5932" s="41"/>
      <c r="AI5932" s="41"/>
      <c r="AJ5932" s="41"/>
    </row>
    <row r="5933" spans="5:36" x14ac:dyDescent="0.25">
      <c r="E5933" s="40" t="s">
        <v>142</v>
      </c>
      <c r="F5933" s="41"/>
      <c r="G5933" s="41"/>
      <c r="H5933" s="41"/>
      <c r="I5933" s="41"/>
      <c r="J5933" s="41"/>
      <c r="K5933" s="41"/>
      <c r="L5933" s="41"/>
      <c r="M5933" s="41"/>
      <c r="N5933" s="41"/>
      <c r="O5933" s="41"/>
      <c r="P5933" s="41"/>
      <c r="Q5933" s="41"/>
      <c r="R5933" s="41"/>
      <c r="S5933" s="41"/>
      <c r="T5933" s="41"/>
      <c r="U5933" s="41"/>
      <c r="V5933" s="41"/>
      <c r="W5933" s="41"/>
      <c r="X5933" s="41"/>
      <c r="Y5933" s="41"/>
      <c r="Z5933" s="41"/>
      <c r="AA5933" s="41"/>
      <c r="AB5933" s="41"/>
      <c r="AC5933" s="41"/>
      <c r="AD5933" s="41"/>
      <c r="AE5933" s="41"/>
      <c r="AF5933" s="41"/>
      <c r="AG5933" s="41"/>
      <c r="AH5933" s="41"/>
      <c r="AI5933" s="41"/>
      <c r="AJ5933" s="41"/>
    </row>
    <row r="5934" spans="5:36" x14ac:dyDescent="0.25">
      <c r="E5934" s="40" t="s">
        <v>971</v>
      </c>
      <c r="F5934" s="41"/>
      <c r="G5934" s="41"/>
      <c r="H5934" s="41"/>
      <c r="I5934" s="41"/>
      <c r="J5934" s="41"/>
      <c r="K5934" s="41"/>
      <c r="L5934" s="41"/>
      <c r="M5934" s="41"/>
      <c r="N5934" s="41"/>
      <c r="O5934" s="41"/>
      <c r="P5934" s="41"/>
      <c r="Q5934" s="41"/>
      <c r="R5934" s="41"/>
      <c r="S5934" s="41"/>
      <c r="T5934" s="41"/>
      <c r="U5934" s="41"/>
      <c r="V5934" s="41"/>
      <c r="W5934" s="41"/>
      <c r="X5934" s="41"/>
      <c r="Y5934" s="41"/>
      <c r="Z5934" s="41"/>
      <c r="AA5934" s="41"/>
      <c r="AB5934" s="41"/>
      <c r="AC5934" s="41"/>
      <c r="AD5934" s="41"/>
      <c r="AE5934" s="41"/>
      <c r="AF5934" s="41"/>
      <c r="AG5934" s="41"/>
      <c r="AH5934" s="41"/>
      <c r="AI5934" s="41"/>
      <c r="AJ5934" s="41"/>
    </row>
    <row r="5935" spans="5:36" x14ac:dyDescent="0.25">
      <c r="E5935" s="40" t="s">
        <v>972</v>
      </c>
      <c r="F5935" s="41"/>
      <c r="G5935" s="41"/>
      <c r="H5935" s="41"/>
      <c r="I5935" s="41"/>
      <c r="J5935" s="41"/>
      <c r="K5935" s="41"/>
      <c r="L5935" s="41"/>
      <c r="M5935" s="41"/>
      <c r="N5935" s="41"/>
      <c r="O5935" s="41"/>
      <c r="P5935" s="41"/>
      <c r="Q5935" s="41"/>
      <c r="R5935" s="41"/>
      <c r="S5935" s="41"/>
      <c r="T5935" s="41"/>
      <c r="U5935" s="41"/>
      <c r="V5935" s="41"/>
      <c r="W5935" s="41"/>
      <c r="X5935" s="41"/>
      <c r="Y5935" s="41"/>
      <c r="Z5935" s="41"/>
      <c r="AA5935" s="41"/>
      <c r="AB5935" s="41"/>
      <c r="AC5935" s="41"/>
      <c r="AD5935" s="41"/>
      <c r="AE5935" s="41"/>
      <c r="AF5935" s="41"/>
      <c r="AG5935" s="41"/>
      <c r="AH5935" s="41"/>
      <c r="AI5935" s="41"/>
      <c r="AJ5935" s="41"/>
    </row>
    <row r="5936" spans="5:36" x14ac:dyDescent="0.25">
      <c r="E5936" s="33"/>
    </row>
    <row r="5937" spans="2:5" x14ac:dyDescent="0.25">
      <c r="E5937" s="33"/>
    </row>
    <row r="5938" spans="2:5" x14ac:dyDescent="0.25">
      <c r="B5938" s="1" t="s">
        <v>973</v>
      </c>
    </row>
    <row r="5940" spans="2:5" x14ac:dyDescent="0.25">
      <c r="C5940" s="13">
        <v>0</v>
      </c>
      <c r="E5940" s="4" t="s">
        <v>974</v>
      </c>
    </row>
    <row r="5953" spans="5:32" x14ac:dyDescent="0.25">
      <c r="E5953" s="42" t="s">
        <v>975</v>
      </c>
      <c r="F5953" s="43"/>
      <c r="G5953" s="43"/>
      <c r="H5953" s="43"/>
      <c r="I5953" s="43"/>
      <c r="J5953" s="43"/>
      <c r="K5953" s="43"/>
      <c r="L5953" s="43"/>
      <c r="M5953" s="43"/>
      <c r="N5953" s="43"/>
      <c r="O5953" s="43"/>
      <c r="P5953" s="43"/>
      <c r="Q5953" s="43"/>
      <c r="R5953" s="43"/>
      <c r="S5953" s="43"/>
      <c r="T5953" s="43"/>
      <c r="U5953" s="43"/>
      <c r="V5953" s="43"/>
      <c r="W5953" s="43"/>
      <c r="X5953" s="43"/>
      <c r="Y5953" s="43"/>
      <c r="Z5953" s="43"/>
      <c r="AA5953" s="43"/>
      <c r="AB5953" s="43"/>
      <c r="AC5953" s="43"/>
      <c r="AD5953" s="43"/>
      <c r="AE5953" s="43"/>
      <c r="AF5953" s="43"/>
    </row>
    <row r="5954" spans="5:32" x14ac:dyDescent="0.25">
      <c r="E5954" s="42" t="s">
        <v>976</v>
      </c>
      <c r="F5954" s="43"/>
      <c r="G5954" s="43"/>
      <c r="H5954" s="43"/>
      <c r="I5954" s="43"/>
      <c r="J5954" s="43"/>
      <c r="K5954" s="43"/>
      <c r="L5954" s="43"/>
      <c r="M5954" s="43"/>
      <c r="N5954" s="43"/>
      <c r="O5954" s="43"/>
      <c r="P5954" s="43"/>
      <c r="Q5954" s="43"/>
      <c r="R5954" s="43"/>
      <c r="S5954" s="43"/>
      <c r="T5954" s="43"/>
      <c r="U5954" s="43"/>
      <c r="V5954" s="43"/>
      <c r="W5954" s="43"/>
      <c r="X5954" s="43"/>
      <c r="Y5954" s="43"/>
      <c r="Z5954" s="43"/>
      <c r="AA5954" s="43"/>
      <c r="AB5954" s="43"/>
      <c r="AC5954" s="43"/>
      <c r="AD5954" s="43"/>
      <c r="AE5954" s="43"/>
      <c r="AF5954" s="43"/>
    </row>
    <row r="5955" spans="5:32" x14ac:dyDescent="0.25">
      <c r="E5955" s="42" t="s">
        <v>811</v>
      </c>
      <c r="F5955" s="43"/>
      <c r="G5955" s="43"/>
      <c r="H5955" s="43"/>
      <c r="I5955" s="43"/>
      <c r="J5955" s="43"/>
      <c r="K5955" s="43"/>
      <c r="L5955" s="43"/>
      <c r="M5955" s="43"/>
      <c r="N5955" s="43"/>
      <c r="O5955" s="43"/>
      <c r="P5955" s="43"/>
      <c r="Q5955" s="43"/>
      <c r="R5955" s="43"/>
      <c r="S5955" s="43"/>
      <c r="T5955" s="43"/>
      <c r="U5955" s="43"/>
      <c r="V5955" s="43"/>
      <c r="W5955" s="43"/>
      <c r="X5955" s="43"/>
      <c r="Y5955" s="43"/>
      <c r="Z5955" s="43"/>
      <c r="AA5955" s="43"/>
      <c r="AB5955" s="43"/>
      <c r="AC5955" s="43"/>
      <c r="AD5955" s="43"/>
      <c r="AE5955" s="43"/>
      <c r="AF5955" s="43"/>
    </row>
    <row r="5956" spans="5:32" x14ac:dyDescent="0.25">
      <c r="E5956" s="42" t="s">
        <v>745</v>
      </c>
      <c r="F5956" s="43"/>
      <c r="G5956" s="43"/>
      <c r="H5956" s="43"/>
      <c r="I5956" s="43"/>
      <c r="J5956" s="43"/>
      <c r="K5956" s="43"/>
      <c r="L5956" s="43"/>
      <c r="M5956" s="43"/>
      <c r="N5956" s="43"/>
      <c r="O5956" s="43"/>
      <c r="P5956" s="43"/>
      <c r="Q5956" s="43"/>
      <c r="R5956" s="43"/>
      <c r="S5956" s="43"/>
      <c r="T5956" s="43"/>
      <c r="U5956" s="43"/>
      <c r="V5956" s="43"/>
      <c r="W5956" s="43"/>
      <c r="X5956" s="43"/>
      <c r="Y5956" s="43"/>
      <c r="Z5956" s="43"/>
      <c r="AA5956" s="43"/>
      <c r="AB5956" s="43"/>
      <c r="AC5956" s="43"/>
      <c r="AD5956" s="43"/>
      <c r="AE5956" s="43"/>
      <c r="AF5956" s="43"/>
    </row>
    <row r="5957" spans="5:32" x14ac:dyDescent="0.25">
      <c r="E5957" s="42" t="s">
        <v>980</v>
      </c>
      <c r="F5957" s="43"/>
      <c r="G5957" s="43"/>
      <c r="H5957" s="43"/>
      <c r="I5957" s="43"/>
      <c r="J5957" s="43"/>
      <c r="K5957" s="43"/>
      <c r="L5957" s="43"/>
      <c r="M5957" s="43"/>
      <c r="N5957" s="43"/>
      <c r="O5957" s="43"/>
      <c r="P5957" s="43"/>
      <c r="Q5957" s="43"/>
      <c r="R5957" s="43"/>
      <c r="S5957" s="43"/>
      <c r="T5957" s="43"/>
      <c r="U5957" s="43"/>
      <c r="V5957" s="43"/>
      <c r="W5957" s="43"/>
      <c r="X5957" s="43"/>
      <c r="Y5957" s="43"/>
      <c r="Z5957" s="43"/>
      <c r="AA5957" s="43"/>
      <c r="AB5957" s="43"/>
      <c r="AC5957" s="43"/>
      <c r="AD5957" s="43"/>
      <c r="AE5957" s="43"/>
      <c r="AF5957" s="43"/>
    </row>
    <row r="5958" spans="5:32" x14ac:dyDescent="0.25">
      <c r="E5958" s="42"/>
      <c r="F5958" s="43"/>
      <c r="G5958" s="43"/>
      <c r="H5958" s="43"/>
      <c r="I5958" s="43"/>
      <c r="J5958" s="43"/>
      <c r="K5958" s="43"/>
      <c r="L5958" s="43"/>
      <c r="M5958" s="43"/>
      <c r="N5958" s="43"/>
      <c r="O5958" s="43"/>
      <c r="P5958" s="43"/>
      <c r="Q5958" s="43"/>
      <c r="R5958" s="43"/>
      <c r="S5958" s="43"/>
      <c r="T5958" s="43"/>
      <c r="U5958" s="43"/>
      <c r="V5958" s="43"/>
      <c r="W5958" s="43"/>
      <c r="X5958" s="43"/>
      <c r="Y5958" s="43"/>
      <c r="Z5958" s="43"/>
      <c r="AA5958" s="43"/>
      <c r="AB5958" s="43"/>
      <c r="AC5958" s="43"/>
      <c r="AD5958" s="43"/>
      <c r="AE5958" s="43"/>
      <c r="AF5958" s="43"/>
    </row>
    <row r="5959" spans="5:32" x14ac:dyDescent="0.25">
      <c r="E5959" s="42" t="s">
        <v>732</v>
      </c>
      <c r="F5959" s="43"/>
      <c r="G5959" s="43"/>
      <c r="H5959" s="43"/>
      <c r="I5959" s="43"/>
      <c r="J5959" s="43"/>
      <c r="K5959" s="43"/>
      <c r="L5959" s="43"/>
      <c r="M5959" s="43"/>
      <c r="N5959" s="43"/>
      <c r="O5959" s="43"/>
      <c r="P5959" s="43"/>
      <c r="Q5959" s="43"/>
      <c r="R5959" s="43"/>
      <c r="S5959" s="43"/>
      <c r="T5959" s="43"/>
      <c r="U5959" s="43"/>
      <c r="V5959" s="43"/>
      <c r="W5959" s="43"/>
      <c r="X5959" s="43"/>
      <c r="Y5959" s="43"/>
      <c r="Z5959" s="43"/>
      <c r="AA5959" s="43"/>
      <c r="AB5959" s="43"/>
      <c r="AC5959" s="43"/>
      <c r="AD5959" s="43"/>
      <c r="AE5959" s="43"/>
      <c r="AF5959" s="43"/>
    </row>
    <row r="5960" spans="5:32" x14ac:dyDescent="0.25">
      <c r="E5960" s="42"/>
      <c r="F5960" s="43"/>
      <c r="G5960" s="43"/>
      <c r="H5960" s="43"/>
      <c r="I5960" s="43"/>
      <c r="J5960" s="43"/>
      <c r="K5960" s="43"/>
      <c r="L5960" s="43"/>
      <c r="M5960" s="43"/>
      <c r="N5960" s="43"/>
      <c r="O5960" s="43"/>
      <c r="P5960" s="43"/>
      <c r="Q5960" s="43"/>
      <c r="R5960" s="43"/>
      <c r="S5960" s="43"/>
      <c r="T5960" s="43"/>
      <c r="U5960" s="43"/>
      <c r="V5960" s="43"/>
      <c r="W5960" s="43"/>
      <c r="X5960" s="43"/>
      <c r="Y5960" s="43"/>
      <c r="Z5960" s="43"/>
      <c r="AA5960" s="43"/>
      <c r="AB5960" s="43"/>
      <c r="AC5960" s="43"/>
      <c r="AD5960" s="43"/>
      <c r="AE5960" s="43"/>
      <c r="AF5960" s="43"/>
    </row>
    <row r="5961" spans="5:32" x14ac:dyDescent="0.25">
      <c r="E5961" s="42" t="s">
        <v>977</v>
      </c>
      <c r="F5961" s="43"/>
      <c r="G5961" s="43"/>
      <c r="H5961" s="43"/>
      <c r="I5961" s="43"/>
      <c r="J5961" s="43"/>
      <c r="K5961" s="43"/>
      <c r="L5961" s="43"/>
      <c r="M5961" s="43"/>
      <c r="N5961" s="43"/>
      <c r="O5961" s="43"/>
      <c r="P5961" s="43"/>
      <c r="Q5961" s="43"/>
      <c r="R5961" s="43"/>
      <c r="S5961" s="43"/>
      <c r="T5961" s="43"/>
      <c r="U5961" s="43"/>
      <c r="V5961" s="43"/>
      <c r="W5961" s="43"/>
      <c r="X5961" s="43"/>
      <c r="Y5961" s="43"/>
      <c r="Z5961" s="43"/>
      <c r="AA5961" s="43"/>
      <c r="AB5961" s="43"/>
      <c r="AC5961" s="43"/>
      <c r="AD5961" s="43"/>
      <c r="AE5961" s="43"/>
      <c r="AF5961" s="43"/>
    </row>
    <row r="5962" spans="5:32" x14ac:dyDescent="0.25">
      <c r="E5962" s="42" t="s">
        <v>734</v>
      </c>
      <c r="F5962" s="43"/>
      <c r="G5962" s="43"/>
      <c r="H5962" s="43"/>
      <c r="I5962" s="43"/>
      <c r="J5962" s="43"/>
      <c r="K5962" s="43"/>
      <c r="L5962" s="43"/>
      <c r="M5962" s="43"/>
      <c r="N5962" s="43"/>
      <c r="O5962" s="43"/>
      <c r="P5962" s="43"/>
      <c r="Q5962" s="43"/>
      <c r="R5962" s="43"/>
      <c r="S5962" s="43"/>
      <c r="T5962" s="43"/>
      <c r="U5962" s="43"/>
      <c r="V5962" s="43"/>
      <c r="W5962" s="43"/>
      <c r="X5962" s="43"/>
      <c r="Y5962" s="43"/>
      <c r="Z5962" s="43"/>
      <c r="AA5962" s="43"/>
      <c r="AB5962" s="43"/>
      <c r="AC5962" s="43"/>
      <c r="AD5962" s="43"/>
      <c r="AE5962" s="43"/>
      <c r="AF5962" s="43"/>
    </row>
    <row r="5963" spans="5:32" x14ac:dyDescent="0.25">
      <c r="E5963" s="42" t="s">
        <v>978</v>
      </c>
      <c r="F5963" s="43"/>
      <c r="G5963" s="43"/>
      <c r="H5963" s="43"/>
      <c r="I5963" s="43"/>
      <c r="J5963" s="43"/>
      <c r="K5963" s="43"/>
      <c r="L5963" s="43"/>
      <c r="M5963" s="43"/>
      <c r="N5963" s="43"/>
      <c r="O5963" s="43"/>
      <c r="P5963" s="43"/>
      <c r="Q5963" s="43"/>
      <c r="R5963" s="43"/>
      <c r="S5963" s="43"/>
      <c r="T5963" s="43"/>
      <c r="U5963" s="43"/>
      <c r="V5963" s="43"/>
      <c r="W5963" s="43"/>
      <c r="X5963" s="43"/>
      <c r="Y5963" s="43"/>
      <c r="Z5963" s="43"/>
      <c r="AA5963" s="43"/>
      <c r="AB5963" s="43"/>
      <c r="AC5963" s="43"/>
      <c r="AD5963" s="43"/>
      <c r="AE5963" s="43"/>
      <c r="AF5963" s="43"/>
    </row>
    <row r="5964" spans="5:32" x14ac:dyDescent="0.25">
      <c r="E5964" s="42" t="s">
        <v>979</v>
      </c>
      <c r="F5964" s="43"/>
      <c r="G5964" s="43"/>
      <c r="H5964" s="43"/>
      <c r="I5964" s="43"/>
      <c r="J5964" s="43"/>
      <c r="K5964" s="43"/>
      <c r="L5964" s="43"/>
      <c r="M5964" s="43"/>
      <c r="N5964" s="43"/>
      <c r="O5964" s="43"/>
      <c r="P5964" s="43"/>
      <c r="Q5964" s="43"/>
      <c r="R5964" s="43"/>
      <c r="S5964" s="43"/>
      <c r="T5964" s="43"/>
      <c r="U5964" s="43"/>
      <c r="V5964" s="43"/>
      <c r="W5964" s="43"/>
      <c r="X5964" s="43"/>
      <c r="Y5964" s="43"/>
      <c r="Z5964" s="43"/>
      <c r="AA5964" s="43"/>
      <c r="AB5964" s="43"/>
      <c r="AC5964" s="43"/>
      <c r="AD5964" s="43"/>
      <c r="AE5964" s="43"/>
      <c r="AF5964" s="43"/>
    </row>
    <row r="5965" spans="5:32" x14ac:dyDescent="0.25">
      <c r="E5965" s="42" t="s">
        <v>981</v>
      </c>
      <c r="F5965" s="43"/>
      <c r="G5965" s="43"/>
      <c r="H5965" s="43"/>
      <c r="I5965" s="43"/>
      <c r="J5965" s="43"/>
      <c r="K5965" s="43"/>
      <c r="L5965" s="43"/>
      <c r="M5965" s="43"/>
      <c r="N5965" s="43"/>
      <c r="O5965" s="43"/>
      <c r="P5965" s="43"/>
      <c r="Q5965" s="43"/>
      <c r="R5965" s="43"/>
      <c r="S5965" s="43"/>
      <c r="T5965" s="43"/>
      <c r="U5965" s="43"/>
      <c r="V5965" s="43"/>
      <c r="W5965" s="43"/>
      <c r="X5965" s="43"/>
      <c r="Y5965" s="43"/>
      <c r="Z5965" s="43"/>
      <c r="AA5965" s="43"/>
      <c r="AB5965" s="43"/>
      <c r="AC5965" s="43"/>
      <c r="AD5965" s="43"/>
      <c r="AE5965" s="43"/>
      <c r="AF5965" s="43"/>
    </row>
    <row r="5966" spans="5:32" x14ac:dyDescent="0.25">
      <c r="E5966" s="42"/>
      <c r="F5966" s="43"/>
      <c r="G5966" s="43"/>
      <c r="H5966" s="43"/>
      <c r="I5966" s="43"/>
      <c r="J5966" s="43"/>
      <c r="K5966" s="43"/>
      <c r="L5966" s="43"/>
      <c r="M5966" s="43"/>
      <c r="N5966" s="43"/>
      <c r="O5966" s="43"/>
      <c r="P5966" s="43"/>
      <c r="Q5966" s="43"/>
      <c r="R5966" s="43"/>
      <c r="S5966" s="43"/>
      <c r="T5966" s="43"/>
      <c r="U5966" s="43"/>
      <c r="V5966" s="43"/>
      <c r="W5966" s="43"/>
      <c r="X5966" s="43"/>
      <c r="Y5966" s="43"/>
      <c r="Z5966" s="43"/>
      <c r="AA5966" s="43"/>
      <c r="AB5966" s="43"/>
      <c r="AC5966" s="43"/>
      <c r="AD5966" s="43"/>
      <c r="AE5966" s="43"/>
      <c r="AF5966" s="43"/>
    </row>
    <row r="5967" spans="5:32" x14ac:dyDescent="0.25">
      <c r="E5967" s="42" t="s">
        <v>975</v>
      </c>
      <c r="F5967" s="43"/>
      <c r="G5967" s="43"/>
      <c r="H5967" s="43"/>
      <c r="I5967" s="43"/>
      <c r="J5967" s="43"/>
      <c r="K5967" s="43"/>
      <c r="L5967" s="43"/>
      <c r="M5967" s="43"/>
      <c r="N5967" s="43"/>
      <c r="O5967" s="43"/>
      <c r="P5967" s="43"/>
      <c r="Q5967" s="43"/>
      <c r="R5967" s="43"/>
      <c r="S5967" s="43"/>
      <c r="T5967" s="43"/>
      <c r="U5967" s="43"/>
      <c r="V5967" s="43"/>
      <c r="W5967" s="43"/>
      <c r="X5967" s="43"/>
      <c r="Y5967" s="43"/>
      <c r="Z5967" s="43"/>
      <c r="AA5967" s="43"/>
      <c r="AB5967" s="43"/>
      <c r="AC5967" s="43"/>
      <c r="AD5967" s="43"/>
      <c r="AE5967" s="43"/>
      <c r="AF5967" s="43"/>
    </row>
    <row r="5968" spans="5:32" x14ac:dyDescent="0.25">
      <c r="E5968" s="42" t="s">
        <v>976</v>
      </c>
      <c r="F5968" s="43"/>
      <c r="G5968" s="43"/>
      <c r="H5968" s="43"/>
      <c r="I5968" s="43"/>
      <c r="J5968" s="43"/>
      <c r="K5968" s="43"/>
      <c r="L5968" s="43"/>
      <c r="M5968" s="43"/>
      <c r="N5968" s="43"/>
      <c r="O5968" s="43"/>
      <c r="P5968" s="43"/>
      <c r="Q5968" s="43"/>
      <c r="R5968" s="43"/>
      <c r="S5968" s="43"/>
      <c r="T5968" s="43"/>
      <c r="U5968" s="43"/>
      <c r="V5968" s="43"/>
      <c r="W5968" s="43"/>
      <c r="X5968" s="43"/>
      <c r="Y5968" s="43"/>
      <c r="Z5968" s="43"/>
      <c r="AA5968" s="43"/>
      <c r="AB5968" s="43"/>
      <c r="AC5968" s="43"/>
      <c r="AD5968" s="43"/>
      <c r="AE5968" s="43"/>
      <c r="AF5968" s="43"/>
    </row>
    <row r="5969" spans="3:34" x14ac:dyDescent="0.25">
      <c r="E5969" s="42" t="s">
        <v>811</v>
      </c>
      <c r="F5969" s="43"/>
      <c r="G5969" s="43"/>
      <c r="H5969" s="43"/>
      <c r="I5969" s="43"/>
      <c r="J5969" s="43"/>
      <c r="K5969" s="43"/>
      <c r="L5969" s="43"/>
      <c r="M5969" s="43"/>
      <c r="N5969" s="43"/>
      <c r="O5969" s="43"/>
      <c r="P5969" s="43"/>
      <c r="Q5969" s="43"/>
      <c r="R5969" s="43"/>
      <c r="S5969" s="43"/>
      <c r="T5969" s="43"/>
      <c r="U5969" s="43"/>
      <c r="V5969" s="43"/>
      <c r="W5969" s="43"/>
      <c r="X5969" s="43"/>
      <c r="Y5969" s="43"/>
      <c r="Z5969" s="43"/>
      <c r="AA5969" s="43"/>
      <c r="AB5969" s="43"/>
      <c r="AC5969" s="43"/>
      <c r="AD5969" s="43"/>
      <c r="AE5969" s="43"/>
      <c r="AF5969" s="43"/>
    </row>
    <row r="5970" spans="3:34" x14ac:dyDescent="0.25">
      <c r="E5970" s="42" t="s">
        <v>745</v>
      </c>
      <c r="F5970" s="43"/>
      <c r="G5970" s="43"/>
      <c r="H5970" s="43"/>
      <c r="I5970" s="43"/>
      <c r="J5970" s="43"/>
      <c r="K5970" s="43"/>
      <c r="L5970" s="43"/>
      <c r="M5970" s="43"/>
      <c r="N5970" s="43"/>
      <c r="O5970" s="43"/>
      <c r="P5970" s="43"/>
      <c r="Q5970" s="43"/>
      <c r="R5970" s="43"/>
      <c r="S5970" s="43"/>
      <c r="T5970" s="43"/>
      <c r="U5970" s="43"/>
      <c r="V5970" s="43"/>
      <c r="W5970" s="43"/>
      <c r="X5970" s="43"/>
      <c r="Y5970" s="43"/>
      <c r="Z5970" s="43"/>
      <c r="AA5970" s="43"/>
      <c r="AB5970" s="43"/>
      <c r="AC5970" s="43"/>
      <c r="AD5970" s="43"/>
      <c r="AE5970" s="43"/>
      <c r="AF5970" s="43"/>
    </row>
    <row r="5971" spans="3:34" x14ac:dyDescent="0.25">
      <c r="E5971" s="42" t="s">
        <v>980</v>
      </c>
      <c r="F5971" s="43"/>
      <c r="G5971" s="43"/>
      <c r="H5971" s="43"/>
      <c r="I5971" s="43"/>
      <c r="J5971" s="43"/>
      <c r="K5971" s="43"/>
      <c r="L5971" s="43"/>
      <c r="M5971" s="43"/>
      <c r="N5971" s="43"/>
      <c r="O5971" s="43"/>
      <c r="P5971" s="43"/>
      <c r="Q5971" s="43"/>
      <c r="R5971" s="43"/>
      <c r="S5971" s="43"/>
      <c r="T5971" s="43"/>
      <c r="U5971" s="43"/>
      <c r="V5971" s="43"/>
      <c r="W5971" s="43"/>
      <c r="X5971" s="43"/>
      <c r="Y5971" s="43"/>
      <c r="Z5971" s="43"/>
      <c r="AA5971" s="43"/>
      <c r="AB5971" s="43"/>
      <c r="AC5971" s="43"/>
      <c r="AD5971" s="43"/>
      <c r="AE5971" s="43"/>
      <c r="AF5971" s="43"/>
    </row>
    <row r="5972" spans="3:34" x14ac:dyDescent="0.25">
      <c r="E5972" s="42"/>
      <c r="F5972" s="43"/>
      <c r="G5972" s="43"/>
      <c r="H5972" s="43"/>
      <c r="I5972" s="43"/>
      <c r="J5972" s="43"/>
      <c r="K5972" s="43"/>
      <c r="L5972" s="43"/>
      <c r="M5972" s="43"/>
      <c r="N5972" s="43"/>
      <c r="O5972" s="43"/>
      <c r="P5972" s="43"/>
      <c r="Q5972" s="43"/>
      <c r="R5972" s="43"/>
      <c r="S5972" s="43"/>
      <c r="T5972" s="43"/>
      <c r="U5972" s="43"/>
      <c r="V5972" s="43"/>
      <c r="W5972" s="43"/>
      <c r="X5972" s="43"/>
      <c r="Y5972" s="43"/>
      <c r="Z5972" s="43"/>
      <c r="AA5972" s="43"/>
      <c r="AB5972" s="43"/>
      <c r="AC5972" s="43"/>
      <c r="AD5972" s="43"/>
      <c r="AE5972" s="43"/>
      <c r="AF5972" s="43"/>
    </row>
    <row r="5973" spans="3:34" x14ac:dyDescent="0.25">
      <c r="E5973" s="42" t="s">
        <v>956</v>
      </c>
      <c r="F5973" s="43"/>
      <c r="G5973" s="43"/>
      <c r="H5973" s="43"/>
      <c r="I5973" s="43"/>
      <c r="J5973" s="43"/>
      <c r="K5973" s="43"/>
      <c r="L5973" s="43"/>
      <c r="M5973" s="43"/>
      <c r="N5973" s="43"/>
      <c r="O5973" s="43"/>
      <c r="P5973" s="43"/>
      <c r="Q5973" s="43"/>
      <c r="R5973" s="43"/>
      <c r="S5973" s="43"/>
      <c r="T5973" s="43"/>
      <c r="U5973" s="43"/>
      <c r="V5973" s="43"/>
      <c r="W5973" s="43"/>
      <c r="X5973" s="43"/>
      <c r="Y5973" s="43"/>
      <c r="Z5973" s="43"/>
      <c r="AA5973" s="43"/>
      <c r="AB5973" s="43"/>
      <c r="AC5973" s="43"/>
      <c r="AD5973" s="43"/>
      <c r="AE5973" s="43"/>
      <c r="AF5973" s="43"/>
    </row>
    <row r="5974" spans="3:34" x14ac:dyDescent="0.25">
      <c r="E5974" s="42" t="s">
        <v>738</v>
      </c>
      <c r="F5974" s="43"/>
      <c r="G5974" s="43"/>
      <c r="H5974" s="43"/>
      <c r="I5974" s="43"/>
      <c r="J5974" s="43"/>
      <c r="K5974" s="43"/>
      <c r="L5974" s="43"/>
      <c r="M5974" s="43"/>
      <c r="N5974" s="43"/>
      <c r="O5974" s="43"/>
      <c r="P5974" s="43"/>
      <c r="Q5974" s="43"/>
      <c r="R5974" s="43"/>
      <c r="S5974" s="43"/>
      <c r="T5974" s="43"/>
      <c r="U5974" s="43"/>
      <c r="V5974" s="43"/>
      <c r="W5974" s="43"/>
      <c r="X5974" s="43"/>
      <c r="Y5974" s="43"/>
      <c r="Z5974" s="43"/>
      <c r="AA5974" s="43"/>
      <c r="AB5974" s="43"/>
      <c r="AC5974" s="43"/>
      <c r="AD5974" s="43"/>
      <c r="AE5974" s="43"/>
      <c r="AF5974" s="43"/>
    </row>
    <row r="5978" spans="3:34" x14ac:dyDescent="0.25">
      <c r="C5978" s="13">
        <v>0</v>
      </c>
      <c r="E5978" s="4" t="s">
        <v>397</v>
      </c>
    </row>
    <row r="5983" spans="3:34" x14ac:dyDescent="0.25">
      <c r="AH5983" s="1" t="s">
        <v>982</v>
      </c>
    </row>
    <row r="5986" spans="5:34" x14ac:dyDescent="0.25">
      <c r="E5986" s="46" t="s">
        <v>997</v>
      </c>
      <c r="F5986" s="43"/>
      <c r="G5986" s="43"/>
      <c r="H5986" s="43"/>
      <c r="I5986" s="43"/>
      <c r="J5986" s="43"/>
      <c r="K5986" s="43"/>
      <c r="L5986" s="43"/>
      <c r="M5986" s="43"/>
      <c r="N5986" s="43"/>
      <c r="O5986" s="43"/>
      <c r="P5986" s="43"/>
      <c r="Q5986" s="43"/>
      <c r="R5986" s="43"/>
      <c r="S5986" s="43"/>
      <c r="T5986" s="43"/>
      <c r="U5986" s="43"/>
      <c r="V5986" s="43"/>
      <c r="W5986" s="43"/>
      <c r="X5986" s="43"/>
      <c r="Y5986" s="43"/>
      <c r="Z5986" s="43"/>
      <c r="AA5986" s="43"/>
      <c r="AB5986" s="43"/>
      <c r="AC5986" s="43"/>
      <c r="AD5986" s="43"/>
      <c r="AE5986" s="43"/>
      <c r="AF5986" s="43"/>
      <c r="AG5986" s="43"/>
      <c r="AH5986" s="43"/>
    </row>
    <row r="5987" spans="5:34" x14ac:dyDescent="0.25">
      <c r="E5987" s="42" t="s">
        <v>864</v>
      </c>
      <c r="F5987" s="43"/>
      <c r="G5987" s="43"/>
      <c r="H5987" s="43"/>
      <c r="I5987" s="43"/>
      <c r="J5987" s="43"/>
      <c r="K5987" s="43"/>
      <c r="L5987" s="43"/>
      <c r="M5987" s="43"/>
      <c r="N5987" s="43"/>
      <c r="O5987" s="43"/>
      <c r="P5987" s="43"/>
      <c r="Q5987" s="43"/>
      <c r="R5987" s="43"/>
      <c r="S5987" s="43"/>
      <c r="T5987" s="43"/>
      <c r="U5987" s="43"/>
      <c r="V5987" s="43"/>
      <c r="W5987" s="43"/>
      <c r="X5987" s="43"/>
      <c r="Y5987" s="43"/>
      <c r="Z5987" s="43"/>
      <c r="AA5987" s="43"/>
      <c r="AB5987" s="43"/>
      <c r="AC5987" s="43"/>
      <c r="AD5987" s="43"/>
      <c r="AE5987" s="43"/>
      <c r="AF5987" s="43"/>
      <c r="AG5987" s="43"/>
      <c r="AH5987" s="43"/>
    </row>
    <row r="5988" spans="5:34" x14ac:dyDescent="0.25">
      <c r="E5988" s="42" t="s">
        <v>948</v>
      </c>
      <c r="F5988" s="43"/>
      <c r="G5988" s="43"/>
      <c r="H5988" s="43"/>
      <c r="I5988" s="43"/>
      <c r="J5988" s="43"/>
      <c r="K5988" s="43"/>
      <c r="L5988" s="43"/>
      <c r="M5988" s="43"/>
      <c r="N5988" s="43"/>
      <c r="O5988" s="43"/>
      <c r="P5988" s="43"/>
      <c r="Q5988" s="43"/>
      <c r="R5988" s="43"/>
      <c r="S5988" s="43"/>
      <c r="T5988" s="43"/>
      <c r="U5988" s="43"/>
      <c r="V5988" s="43"/>
      <c r="W5988" s="43"/>
      <c r="X5988" s="43"/>
      <c r="Y5988" s="43"/>
      <c r="Z5988" s="43"/>
      <c r="AA5988" s="43"/>
      <c r="AB5988" s="43"/>
      <c r="AC5988" s="43"/>
      <c r="AD5988" s="43"/>
      <c r="AE5988" s="43"/>
      <c r="AF5988" s="43"/>
      <c r="AG5988" s="43"/>
      <c r="AH5988" s="43"/>
    </row>
    <row r="5989" spans="5:34" x14ac:dyDescent="0.25">
      <c r="E5989" s="42" t="s">
        <v>984</v>
      </c>
      <c r="F5989" s="43"/>
      <c r="G5989" s="43"/>
      <c r="H5989" s="43"/>
      <c r="I5989" s="43"/>
      <c r="J5989" s="43"/>
      <c r="K5989" s="43"/>
      <c r="L5989" s="43"/>
      <c r="M5989" s="43"/>
      <c r="N5989" s="43"/>
      <c r="O5989" s="43"/>
      <c r="P5989" s="43"/>
      <c r="Q5989" s="43"/>
      <c r="R5989" s="43"/>
      <c r="S5989" s="43"/>
      <c r="T5989" s="43"/>
      <c r="U5989" s="43"/>
      <c r="V5989" s="43"/>
      <c r="W5989" s="43"/>
      <c r="X5989" s="43"/>
      <c r="Y5989" s="43"/>
      <c r="Z5989" s="43"/>
      <c r="AA5989" s="43"/>
      <c r="AB5989" s="43"/>
      <c r="AC5989" s="43"/>
      <c r="AD5989" s="43"/>
      <c r="AE5989" s="43"/>
      <c r="AF5989" s="43"/>
      <c r="AG5989" s="43"/>
      <c r="AH5989" s="43"/>
    </row>
    <row r="5990" spans="5:34" x14ac:dyDescent="0.25">
      <c r="E5990" s="42" t="s">
        <v>985</v>
      </c>
      <c r="F5990" s="43"/>
      <c r="G5990" s="43"/>
      <c r="H5990" s="43"/>
      <c r="I5990" s="43"/>
      <c r="J5990" s="43"/>
      <c r="K5990" s="43"/>
      <c r="L5990" s="43"/>
      <c r="M5990" s="43"/>
      <c r="N5990" s="43"/>
      <c r="O5990" s="43"/>
      <c r="P5990" s="43"/>
      <c r="Q5990" s="43"/>
      <c r="R5990" s="43"/>
      <c r="S5990" s="43"/>
      <c r="T5990" s="43"/>
      <c r="U5990" s="43"/>
      <c r="V5990" s="43"/>
      <c r="W5990" s="43"/>
      <c r="X5990" s="43"/>
      <c r="Y5990" s="43"/>
      <c r="Z5990" s="43"/>
      <c r="AA5990" s="43"/>
      <c r="AB5990" s="43"/>
      <c r="AC5990" s="43"/>
      <c r="AD5990" s="43"/>
      <c r="AE5990" s="43"/>
      <c r="AF5990" s="43"/>
      <c r="AG5990" s="43"/>
      <c r="AH5990" s="43"/>
    </row>
    <row r="5991" spans="5:34" x14ac:dyDescent="0.25">
      <c r="E5991" s="42" t="s">
        <v>986</v>
      </c>
      <c r="F5991" s="43"/>
      <c r="G5991" s="43"/>
      <c r="H5991" s="43"/>
      <c r="I5991" s="43"/>
      <c r="J5991" s="43"/>
      <c r="K5991" s="43"/>
      <c r="L5991" s="43"/>
      <c r="M5991" s="43"/>
      <c r="N5991" s="43"/>
      <c r="O5991" s="43"/>
      <c r="P5991" s="43"/>
      <c r="Q5991" s="43"/>
      <c r="R5991" s="43"/>
      <c r="S5991" s="43"/>
      <c r="T5991" s="43"/>
      <c r="U5991" s="43"/>
      <c r="V5991" s="43"/>
      <c r="W5991" s="43"/>
      <c r="X5991" s="43"/>
      <c r="Y5991" s="43"/>
      <c r="Z5991" s="43"/>
      <c r="AA5991" s="43"/>
      <c r="AB5991" s="43"/>
      <c r="AC5991" s="43"/>
      <c r="AD5991" s="43"/>
      <c r="AE5991" s="43"/>
      <c r="AF5991" s="43"/>
      <c r="AG5991" s="43"/>
      <c r="AH5991" s="43"/>
    </row>
    <row r="5992" spans="5:34" x14ac:dyDescent="0.25">
      <c r="E5992" s="42" t="s">
        <v>987</v>
      </c>
      <c r="F5992" s="43"/>
      <c r="G5992" s="43"/>
      <c r="H5992" s="43"/>
      <c r="I5992" s="43"/>
      <c r="J5992" s="43"/>
      <c r="K5992" s="43"/>
      <c r="L5992" s="43"/>
      <c r="M5992" s="43"/>
      <c r="N5992" s="43"/>
      <c r="O5992" s="43"/>
      <c r="P5992" s="43"/>
      <c r="Q5992" s="43"/>
      <c r="R5992" s="43"/>
      <c r="S5992" s="43"/>
      <c r="T5992" s="43"/>
      <c r="U5992" s="43"/>
      <c r="V5992" s="43"/>
      <c r="W5992" s="43"/>
      <c r="X5992" s="43"/>
      <c r="Y5992" s="43"/>
      <c r="Z5992" s="43"/>
      <c r="AA5992" s="43"/>
      <c r="AB5992" s="43"/>
      <c r="AC5992" s="43"/>
      <c r="AD5992" s="43"/>
      <c r="AE5992" s="43"/>
      <c r="AF5992" s="43"/>
      <c r="AG5992" s="43"/>
      <c r="AH5992" s="43"/>
    </row>
    <row r="5993" spans="5:34" x14ac:dyDescent="0.25">
      <c r="E5993" s="42" t="s">
        <v>988</v>
      </c>
      <c r="F5993" s="43"/>
      <c r="G5993" s="43"/>
      <c r="H5993" s="43"/>
      <c r="I5993" s="43"/>
      <c r="J5993" s="43"/>
      <c r="K5993" s="43"/>
      <c r="L5993" s="43"/>
      <c r="M5993" s="43"/>
      <c r="N5993" s="43"/>
      <c r="O5993" s="43"/>
      <c r="P5993" s="43"/>
      <c r="Q5993" s="43"/>
      <c r="R5993" s="43"/>
      <c r="S5993" s="43"/>
      <c r="T5993" s="43"/>
      <c r="U5993" s="43"/>
      <c r="V5993" s="43"/>
      <c r="W5993" s="43"/>
      <c r="X5993" s="43"/>
      <c r="Y5993" s="43"/>
      <c r="Z5993" s="43"/>
      <c r="AA5993" s="43"/>
      <c r="AB5993" s="43"/>
      <c r="AC5993" s="43"/>
      <c r="AD5993" s="43"/>
      <c r="AE5993" s="43"/>
      <c r="AF5993" s="43"/>
      <c r="AG5993" s="43"/>
      <c r="AH5993" s="43"/>
    </row>
    <row r="5994" spans="5:34" x14ac:dyDescent="0.25">
      <c r="E5994" s="42" t="s">
        <v>989</v>
      </c>
      <c r="F5994" s="43"/>
      <c r="G5994" s="43"/>
      <c r="H5994" s="43"/>
      <c r="I5994" s="43"/>
      <c r="J5994" s="43"/>
      <c r="K5994" s="43"/>
      <c r="L5994" s="43"/>
      <c r="M5994" s="43"/>
      <c r="N5994" s="43"/>
      <c r="O5994" s="43"/>
      <c r="P5994" s="43"/>
      <c r="Q5994" s="43"/>
      <c r="R5994" s="43"/>
      <c r="S5994" s="43"/>
      <c r="T5994" s="43"/>
      <c r="U5994" s="43"/>
      <c r="V5994" s="43"/>
      <c r="W5994" s="43"/>
      <c r="X5994" s="43"/>
      <c r="Y5994" s="43"/>
      <c r="Z5994" s="43"/>
      <c r="AA5994" s="43"/>
      <c r="AB5994" s="43"/>
      <c r="AC5994" s="43"/>
      <c r="AD5994" s="43"/>
      <c r="AE5994" s="43"/>
      <c r="AF5994" s="43"/>
      <c r="AG5994" s="43"/>
      <c r="AH5994" s="43"/>
    </row>
    <row r="5995" spans="5:34" x14ac:dyDescent="0.25">
      <c r="E5995" s="42" t="s">
        <v>990</v>
      </c>
      <c r="F5995" s="43"/>
      <c r="G5995" s="43"/>
      <c r="H5995" s="43"/>
      <c r="I5995" s="43"/>
      <c r="J5995" s="43"/>
      <c r="K5995" s="43"/>
      <c r="L5995" s="43"/>
      <c r="M5995" s="43"/>
      <c r="N5995" s="43"/>
      <c r="O5995" s="43"/>
      <c r="P5995" s="43"/>
      <c r="Q5995" s="43"/>
      <c r="R5995" s="43"/>
      <c r="S5995" s="43"/>
      <c r="T5995" s="43"/>
      <c r="U5995" s="43"/>
      <c r="V5995" s="43"/>
      <c r="W5995" s="43"/>
      <c r="X5995" s="43"/>
      <c r="Y5995" s="43"/>
      <c r="Z5995" s="43"/>
      <c r="AA5995" s="43"/>
      <c r="AB5995" s="43"/>
      <c r="AC5995" s="43"/>
      <c r="AD5995" s="43"/>
      <c r="AE5995" s="43"/>
      <c r="AF5995" s="43"/>
      <c r="AG5995" s="43"/>
      <c r="AH5995" s="43"/>
    </row>
    <row r="5996" spans="5:34" x14ac:dyDescent="0.25">
      <c r="E5996" s="42" t="s">
        <v>928</v>
      </c>
      <c r="F5996" s="43"/>
      <c r="G5996" s="43"/>
      <c r="H5996" s="43"/>
      <c r="I5996" s="43"/>
      <c r="J5996" s="43"/>
      <c r="K5996" s="43"/>
      <c r="L5996" s="43"/>
      <c r="M5996" s="43"/>
      <c r="N5996" s="43"/>
      <c r="O5996" s="43"/>
      <c r="P5996" s="43"/>
      <c r="Q5996" s="43"/>
      <c r="R5996" s="43"/>
      <c r="S5996" s="43"/>
      <c r="T5996" s="43"/>
      <c r="U5996" s="43"/>
      <c r="V5996" s="43"/>
      <c r="W5996" s="43"/>
      <c r="X5996" s="43"/>
      <c r="Y5996" s="43"/>
      <c r="Z5996" s="43"/>
      <c r="AA5996" s="43"/>
      <c r="AB5996" s="43"/>
      <c r="AC5996" s="43"/>
      <c r="AD5996" s="43"/>
      <c r="AE5996" s="43"/>
      <c r="AF5996" s="43"/>
      <c r="AG5996" s="43"/>
      <c r="AH5996" s="43"/>
    </row>
    <row r="5997" spans="5:34" x14ac:dyDescent="0.25">
      <c r="E5997" s="42" t="s">
        <v>991</v>
      </c>
      <c r="F5997" s="43"/>
      <c r="G5997" s="43"/>
      <c r="H5997" s="43"/>
      <c r="I5997" s="43"/>
      <c r="J5997" s="43"/>
      <c r="K5997" s="43"/>
      <c r="L5997" s="43"/>
      <c r="M5997" s="43"/>
      <c r="N5997" s="43"/>
      <c r="O5997" s="43"/>
      <c r="P5997" s="43"/>
      <c r="Q5997" s="43"/>
      <c r="R5997" s="43"/>
      <c r="S5997" s="43"/>
      <c r="T5997" s="43"/>
      <c r="U5997" s="43"/>
      <c r="V5997" s="43"/>
      <c r="W5997" s="43"/>
      <c r="X5997" s="43"/>
      <c r="Y5997" s="43"/>
      <c r="Z5997" s="43"/>
      <c r="AA5997" s="43"/>
      <c r="AB5997" s="43"/>
      <c r="AC5997" s="43"/>
      <c r="AD5997" s="43"/>
      <c r="AE5997" s="43"/>
      <c r="AF5997" s="43"/>
      <c r="AG5997" s="43"/>
      <c r="AH5997" s="43"/>
    </row>
    <row r="5998" spans="5:34" x14ac:dyDescent="0.25">
      <c r="E5998" s="42" t="s">
        <v>885</v>
      </c>
      <c r="F5998" s="43"/>
      <c r="G5998" s="43"/>
      <c r="H5998" s="43"/>
      <c r="I5998" s="43"/>
      <c r="J5998" s="43"/>
      <c r="K5998" s="43"/>
      <c r="L5998" s="43"/>
      <c r="M5998" s="43"/>
      <c r="N5998" s="43"/>
      <c r="O5998" s="43"/>
      <c r="P5998" s="43"/>
      <c r="Q5998" s="43"/>
      <c r="R5998" s="43"/>
      <c r="S5998" s="43"/>
      <c r="T5998" s="43"/>
      <c r="U5998" s="43"/>
      <c r="V5998" s="43"/>
      <c r="W5998" s="43"/>
      <c r="X5998" s="43"/>
      <c r="Y5998" s="43"/>
      <c r="Z5998" s="43"/>
      <c r="AA5998" s="43"/>
      <c r="AB5998" s="43"/>
      <c r="AC5998" s="43"/>
      <c r="AD5998" s="43"/>
      <c r="AE5998" s="43"/>
      <c r="AF5998" s="43"/>
      <c r="AG5998" s="43"/>
      <c r="AH5998" s="43"/>
    </row>
    <row r="5999" spans="5:34" x14ac:dyDescent="0.25">
      <c r="E5999" s="42" t="s">
        <v>992</v>
      </c>
      <c r="F5999" s="43"/>
      <c r="G5999" s="43"/>
      <c r="H5999" s="43"/>
      <c r="I5999" s="43"/>
      <c r="J5999" s="43"/>
      <c r="K5999" s="43"/>
      <c r="L5999" s="43"/>
      <c r="M5999" s="43"/>
      <c r="N5999" s="43"/>
      <c r="O5999" s="43"/>
      <c r="P5999" s="43"/>
      <c r="Q5999" s="43"/>
      <c r="R5999" s="43"/>
      <c r="S5999" s="43"/>
      <c r="T5999" s="43"/>
      <c r="U5999" s="43"/>
      <c r="V5999" s="43"/>
      <c r="W5999" s="43"/>
      <c r="X5999" s="43"/>
      <c r="Y5999" s="43"/>
      <c r="Z5999" s="43"/>
      <c r="AA5999" s="43"/>
      <c r="AB5999" s="43"/>
      <c r="AC5999" s="43"/>
      <c r="AD5999" s="43"/>
      <c r="AE5999" s="43"/>
      <c r="AF5999" s="43"/>
      <c r="AG5999" s="43"/>
      <c r="AH5999" s="43"/>
    </row>
    <row r="6000" spans="5:34" x14ac:dyDescent="0.25">
      <c r="E6000" s="42" t="s">
        <v>885</v>
      </c>
      <c r="F6000" s="43"/>
      <c r="G6000" s="43"/>
      <c r="H6000" s="43"/>
      <c r="I6000" s="43"/>
      <c r="J6000" s="43"/>
      <c r="K6000" s="43"/>
      <c r="L6000" s="43"/>
      <c r="M6000" s="43"/>
      <c r="N6000" s="43"/>
      <c r="O6000" s="43"/>
      <c r="P6000" s="43"/>
      <c r="Q6000" s="43"/>
      <c r="R6000" s="43"/>
      <c r="S6000" s="43"/>
      <c r="T6000" s="43"/>
      <c r="U6000" s="43"/>
      <c r="V6000" s="43"/>
      <c r="W6000" s="43"/>
      <c r="X6000" s="43"/>
      <c r="Y6000" s="43"/>
      <c r="Z6000" s="43"/>
      <c r="AA6000" s="43"/>
      <c r="AB6000" s="43"/>
      <c r="AC6000" s="43"/>
      <c r="AD6000" s="43"/>
      <c r="AE6000" s="43"/>
      <c r="AF6000" s="43"/>
      <c r="AG6000" s="43"/>
      <c r="AH6000" s="43"/>
    </row>
    <row r="6001" spans="5:34" x14ac:dyDescent="0.25">
      <c r="E6001" s="42" t="s">
        <v>935</v>
      </c>
      <c r="F6001" s="43"/>
      <c r="G6001" s="43"/>
      <c r="H6001" s="43"/>
      <c r="I6001" s="43"/>
      <c r="J6001" s="43"/>
      <c r="K6001" s="43"/>
      <c r="L6001" s="43"/>
      <c r="M6001" s="43"/>
      <c r="N6001" s="43"/>
      <c r="O6001" s="43"/>
      <c r="P6001" s="43"/>
      <c r="Q6001" s="43"/>
      <c r="R6001" s="43"/>
      <c r="S6001" s="43"/>
      <c r="T6001" s="43"/>
      <c r="U6001" s="43"/>
      <c r="V6001" s="43"/>
      <c r="W6001" s="43"/>
      <c r="X6001" s="43"/>
      <c r="Y6001" s="43"/>
      <c r="Z6001" s="43"/>
      <c r="AA6001" s="43"/>
      <c r="AB6001" s="43"/>
      <c r="AC6001" s="43"/>
      <c r="AD6001" s="43"/>
      <c r="AE6001" s="43"/>
      <c r="AF6001" s="43"/>
      <c r="AG6001" s="43"/>
      <c r="AH6001" s="43"/>
    </row>
    <row r="6002" spans="5:34" x14ac:dyDescent="0.25">
      <c r="E6002" s="42" t="s">
        <v>936</v>
      </c>
      <c r="F6002" s="43"/>
      <c r="G6002" s="43"/>
      <c r="H6002" s="43"/>
      <c r="I6002" s="43"/>
      <c r="J6002" s="43"/>
      <c r="K6002" s="43"/>
      <c r="L6002" s="43"/>
      <c r="M6002" s="43"/>
      <c r="N6002" s="43"/>
      <c r="O6002" s="43"/>
      <c r="P6002" s="43"/>
      <c r="Q6002" s="43"/>
      <c r="R6002" s="43"/>
      <c r="S6002" s="43"/>
      <c r="T6002" s="43"/>
      <c r="U6002" s="43"/>
      <c r="V6002" s="43"/>
      <c r="W6002" s="43"/>
      <c r="X6002" s="43"/>
      <c r="Y6002" s="43"/>
      <c r="Z6002" s="43"/>
      <c r="AA6002" s="43"/>
      <c r="AB6002" s="43"/>
      <c r="AC6002" s="43"/>
      <c r="AD6002" s="43"/>
      <c r="AE6002" s="43"/>
      <c r="AF6002" s="43"/>
      <c r="AG6002" s="43"/>
      <c r="AH6002" s="43"/>
    </row>
    <row r="6003" spans="5:34" x14ac:dyDescent="0.25">
      <c r="E6003" s="42" t="s">
        <v>993</v>
      </c>
      <c r="F6003" s="43"/>
      <c r="G6003" s="43"/>
      <c r="H6003" s="43"/>
      <c r="I6003" s="43"/>
      <c r="J6003" s="43"/>
      <c r="K6003" s="43"/>
      <c r="L6003" s="43"/>
      <c r="M6003" s="43"/>
      <c r="N6003" s="43"/>
      <c r="O6003" s="43"/>
      <c r="P6003" s="43"/>
      <c r="Q6003" s="43"/>
      <c r="R6003" s="43"/>
      <c r="S6003" s="43"/>
      <c r="T6003" s="43"/>
      <c r="U6003" s="43"/>
      <c r="V6003" s="43"/>
      <c r="W6003" s="43"/>
      <c r="X6003" s="43"/>
      <c r="Y6003" s="43"/>
      <c r="Z6003" s="43"/>
      <c r="AA6003" s="43"/>
      <c r="AB6003" s="43"/>
      <c r="AC6003" s="43"/>
      <c r="AD6003" s="43"/>
      <c r="AE6003" s="43"/>
      <c r="AF6003" s="43"/>
      <c r="AG6003" s="43"/>
      <c r="AH6003" s="43"/>
    </row>
    <row r="6004" spans="5:34" x14ac:dyDescent="0.25">
      <c r="E6004" s="42" t="s">
        <v>994</v>
      </c>
      <c r="F6004" s="43"/>
      <c r="G6004" s="43"/>
      <c r="H6004" s="43"/>
      <c r="I6004" s="43"/>
      <c r="J6004" s="43"/>
      <c r="K6004" s="43"/>
      <c r="L6004" s="43"/>
      <c r="M6004" s="43"/>
      <c r="N6004" s="43"/>
      <c r="O6004" s="43"/>
      <c r="P6004" s="43"/>
      <c r="Q6004" s="43"/>
      <c r="R6004" s="43"/>
      <c r="S6004" s="43"/>
      <c r="T6004" s="43"/>
      <c r="U6004" s="43"/>
      <c r="V6004" s="43"/>
      <c r="W6004" s="43"/>
      <c r="X6004" s="43"/>
      <c r="Y6004" s="43"/>
      <c r="Z6004" s="43"/>
      <c r="AA6004" s="43"/>
      <c r="AB6004" s="43"/>
      <c r="AC6004" s="43"/>
      <c r="AD6004" s="43"/>
      <c r="AE6004" s="43"/>
      <c r="AF6004" s="43"/>
      <c r="AG6004" s="43"/>
      <c r="AH6004" s="43"/>
    </row>
    <row r="6005" spans="5:34" x14ac:dyDescent="0.25">
      <c r="E6005" s="42" t="s">
        <v>995</v>
      </c>
      <c r="F6005" s="43"/>
      <c r="G6005" s="43"/>
      <c r="H6005" s="43"/>
      <c r="I6005" s="43"/>
      <c r="J6005" s="43"/>
      <c r="K6005" s="43"/>
      <c r="L6005" s="43"/>
      <c r="M6005" s="43"/>
      <c r="N6005" s="43"/>
      <c r="O6005" s="43"/>
      <c r="P6005" s="43"/>
      <c r="Q6005" s="43"/>
      <c r="R6005" s="43"/>
      <c r="S6005" s="43"/>
      <c r="T6005" s="43"/>
      <c r="U6005" s="43"/>
      <c r="V6005" s="43"/>
      <c r="W6005" s="43"/>
      <c r="X6005" s="43"/>
      <c r="Y6005" s="43"/>
      <c r="Z6005" s="43"/>
      <c r="AA6005" s="43"/>
      <c r="AB6005" s="43"/>
      <c r="AC6005" s="43"/>
      <c r="AD6005" s="43"/>
      <c r="AE6005" s="43"/>
      <c r="AF6005" s="43"/>
      <c r="AG6005" s="43"/>
      <c r="AH6005" s="43"/>
    </row>
    <row r="6006" spans="5:34" x14ac:dyDescent="0.25">
      <c r="E6006" s="42" t="s">
        <v>885</v>
      </c>
      <c r="F6006" s="43"/>
      <c r="G6006" s="43"/>
      <c r="H6006" s="43"/>
      <c r="I6006" s="43"/>
      <c r="J6006" s="43"/>
      <c r="K6006" s="43"/>
      <c r="L6006" s="43"/>
      <c r="M6006" s="43"/>
      <c r="N6006" s="43"/>
      <c r="O6006" s="43"/>
      <c r="P6006" s="43"/>
      <c r="Q6006" s="43"/>
      <c r="R6006" s="43"/>
      <c r="S6006" s="43"/>
      <c r="T6006" s="43"/>
      <c r="U6006" s="43"/>
      <c r="V6006" s="43"/>
      <c r="W6006" s="43"/>
      <c r="X6006" s="43"/>
      <c r="Y6006" s="43"/>
      <c r="Z6006" s="43"/>
      <c r="AA6006" s="43"/>
      <c r="AB6006" s="43"/>
      <c r="AC6006" s="43"/>
      <c r="AD6006" s="43"/>
      <c r="AE6006" s="43"/>
      <c r="AF6006" s="43"/>
      <c r="AG6006" s="43"/>
      <c r="AH6006" s="43"/>
    </row>
    <row r="6007" spans="5:34" x14ac:dyDescent="0.25">
      <c r="E6007" s="42" t="s">
        <v>948</v>
      </c>
      <c r="F6007" s="43"/>
      <c r="G6007" s="43"/>
      <c r="H6007" s="43"/>
      <c r="I6007" s="43"/>
      <c r="J6007" s="43"/>
      <c r="K6007" s="43"/>
      <c r="L6007" s="43"/>
      <c r="M6007" s="43"/>
      <c r="N6007" s="43"/>
      <c r="O6007" s="43"/>
      <c r="P6007" s="43"/>
      <c r="Q6007" s="43"/>
      <c r="R6007" s="43"/>
      <c r="S6007" s="43"/>
      <c r="T6007" s="43"/>
      <c r="U6007" s="43"/>
      <c r="V6007" s="43"/>
      <c r="W6007" s="43"/>
      <c r="X6007" s="43"/>
      <c r="Y6007" s="43"/>
      <c r="Z6007" s="43"/>
      <c r="AA6007" s="43"/>
      <c r="AB6007" s="43"/>
      <c r="AC6007" s="43"/>
      <c r="AD6007" s="43"/>
      <c r="AE6007" s="43"/>
      <c r="AF6007" s="43"/>
      <c r="AG6007" s="43"/>
      <c r="AH6007" s="43"/>
    </row>
    <row r="6008" spans="5:34" x14ac:dyDescent="0.25">
      <c r="E6008" s="42" t="s">
        <v>984</v>
      </c>
      <c r="F6008" s="43"/>
      <c r="G6008" s="43"/>
      <c r="H6008" s="43"/>
      <c r="I6008" s="43"/>
      <c r="J6008" s="43"/>
      <c r="K6008" s="43"/>
      <c r="L6008" s="43"/>
      <c r="M6008" s="43"/>
      <c r="N6008" s="43"/>
      <c r="O6008" s="43"/>
      <c r="P6008" s="43"/>
      <c r="Q6008" s="43"/>
      <c r="R6008" s="43"/>
      <c r="S6008" s="43"/>
      <c r="T6008" s="43"/>
      <c r="U6008" s="43"/>
      <c r="V6008" s="43"/>
      <c r="W6008" s="43"/>
      <c r="X6008" s="43"/>
      <c r="Y6008" s="43"/>
      <c r="Z6008" s="43"/>
      <c r="AA6008" s="43"/>
      <c r="AB6008" s="43"/>
      <c r="AC6008" s="43"/>
      <c r="AD6008" s="43"/>
      <c r="AE6008" s="43"/>
      <c r="AF6008" s="43"/>
      <c r="AG6008" s="43"/>
      <c r="AH6008" s="43"/>
    </row>
    <row r="6009" spans="5:34" x14ac:dyDescent="0.25">
      <c r="E6009" s="42" t="s">
        <v>985</v>
      </c>
      <c r="F6009" s="43"/>
      <c r="G6009" s="43"/>
      <c r="H6009" s="43"/>
      <c r="I6009" s="43"/>
      <c r="J6009" s="43"/>
      <c r="K6009" s="43"/>
      <c r="L6009" s="43"/>
      <c r="M6009" s="43"/>
      <c r="N6009" s="43"/>
      <c r="O6009" s="43"/>
      <c r="P6009" s="43"/>
      <c r="Q6009" s="43"/>
      <c r="R6009" s="43"/>
      <c r="S6009" s="43"/>
      <c r="T6009" s="43"/>
      <c r="U6009" s="43"/>
      <c r="V6009" s="43"/>
      <c r="W6009" s="43"/>
      <c r="X6009" s="43"/>
      <c r="Y6009" s="43"/>
      <c r="Z6009" s="43"/>
      <c r="AA6009" s="43"/>
      <c r="AB6009" s="43"/>
      <c r="AC6009" s="43"/>
      <c r="AD6009" s="43"/>
      <c r="AE6009" s="43"/>
      <c r="AF6009" s="43"/>
      <c r="AG6009" s="43"/>
      <c r="AH6009" s="43"/>
    </row>
    <row r="6010" spans="5:34" x14ac:dyDescent="0.25">
      <c r="E6010" s="42" t="s">
        <v>986</v>
      </c>
      <c r="F6010" s="43"/>
      <c r="G6010" s="43"/>
      <c r="H6010" s="43"/>
      <c r="I6010" s="43"/>
      <c r="J6010" s="43"/>
      <c r="K6010" s="43"/>
      <c r="L6010" s="43"/>
      <c r="M6010" s="43"/>
      <c r="N6010" s="43"/>
      <c r="O6010" s="43"/>
      <c r="P6010" s="43"/>
      <c r="Q6010" s="43"/>
      <c r="R6010" s="43"/>
      <c r="S6010" s="43"/>
      <c r="T6010" s="43"/>
      <c r="U6010" s="43"/>
      <c r="V6010" s="43"/>
      <c r="W6010" s="43"/>
      <c r="X6010" s="43"/>
      <c r="Y6010" s="43"/>
      <c r="Z6010" s="43"/>
      <c r="AA6010" s="43"/>
      <c r="AB6010" s="43"/>
      <c r="AC6010" s="43"/>
      <c r="AD6010" s="43"/>
      <c r="AE6010" s="43"/>
      <c r="AF6010" s="43"/>
      <c r="AG6010" s="43"/>
      <c r="AH6010" s="43"/>
    </row>
    <row r="6011" spans="5:34" x14ac:dyDescent="0.25">
      <c r="E6011" s="42" t="s">
        <v>987</v>
      </c>
      <c r="F6011" s="43"/>
      <c r="G6011" s="43"/>
      <c r="H6011" s="43"/>
      <c r="I6011" s="43"/>
      <c r="J6011" s="43"/>
      <c r="K6011" s="43"/>
      <c r="L6011" s="43"/>
      <c r="M6011" s="43"/>
      <c r="N6011" s="43"/>
      <c r="O6011" s="43"/>
      <c r="P6011" s="43"/>
      <c r="Q6011" s="43"/>
      <c r="R6011" s="43"/>
      <c r="S6011" s="43"/>
      <c r="T6011" s="43"/>
      <c r="U6011" s="43"/>
      <c r="V6011" s="43"/>
      <c r="W6011" s="43"/>
      <c r="X6011" s="43"/>
      <c r="Y6011" s="43"/>
      <c r="Z6011" s="43"/>
      <c r="AA6011" s="43"/>
      <c r="AB6011" s="43"/>
      <c r="AC6011" s="43"/>
      <c r="AD6011" s="43"/>
      <c r="AE6011" s="43"/>
      <c r="AF6011" s="43"/>
      <c r="AG6011" s="43"/>
      <c r="AH6011" s="43"/>
    </row>
    <row r="6012" spans="5:34" x14ac:dyDescent="0.25">
      <c r="E6012" s="42" t="s">
        <v>988</v>
      </c>
      <c r="F6012" s="43"/>
      <c r="G6012" s="43"/>
      <c r="H6012" s="43"/>
      <c r="I6012" s="43"/>
      <c r="J6012" s="43"/>
      <c r="K6012" s="43"/>
      <c r="L6012" s="43"/>
      <c r="M6012" s="43"/>
      <c r="N6012" s="43"/>
      <c r="O6012" s="43"/>
      <c r="P6012" s="43"/>
      <c r="Q6012" s="43"/>
      <c r="R6012" s="43"/>
      <c r="S6012" s="43"/>
      <c r="T6012" s="43"/>
      <c r="U6012" s="43"/>
      <c r="V6012" s="43"/>
      <c r="W6012" s="43"/>
      <c r="X6012" s="43"/>
      <c r="Y6012" s="43"/>
      <c r="Z6012" s="43"/>
      <c r="AA6012" s="43"/>
      <c r="AB6012" s="43"/>
      <c r="AC6012" s="43"/>
      <c r="AD6012" s="43"/>
      <c r="AE6012" s="43"/>
      <c r="AF6012" s="43"/>
      <c r="AG6012" s="43"/>
      <c r="AH6012" s="43"/>
    </row>
    <row r="6013" spans="5:34" x14ac:dyDescent="0.25">
      <c r="E6013" s="42" t="s">
        <v>989</v>
      </c>
      <c r="F6013" s="43"/>
      <c r="G6013" s="43"/>
      <c r="H6013" s="43"/>
      <c r="I6013" s="43"/>
      <c r="J6013" s="43"/>
      <c r="K6013" s="43"/>
      <c r="L6013" s="43"/>
      <c r="M6013" s="43"/>
      <c r="N6013" s="43"/>
      <c r="O6013" s="43"/>
      <c r="P6013" s="43"/>
      <c r="Q6013" s="43"/>
      <c r="R6013" s="43"/>
      <c r="S6013" s="43"/>
      <c r="T6013" s="43"/>
      <c r="U6013" s="43"/>
      <c r="V6013" s="43"/>
      <c r="W6013" s="43"/>
      <c r="X6013" s="43"/>
      <c r="Y6013" s="43"/>
      <c r="Z6013" s="43"/>
      <c r="AA6013" s="43"/>
      <c r="AB6013" s="43"/>
      <c r="AC6013" s="43"/>
      <c r="AD6013" s="43"/>
      <c r="AE6013" s="43"/>
      <c r="AF6013" s="43"/>
      <c r="AG6013" s="43"/>
      <c r="AH6013" s="43"/>
    </row>
    <row r="6014" spans="5:34" x14ac:dyDescent="0.25">
      <c r="E6014" s="42" t="s">
        <v>990</v>
      </c>
      <c r="F6014" s="43"/>
      <c r="G6014" s="43"/>
      <c r="H6014" s="43"/>
      <c r="I6014" s="43"/>
      <c r="J6014" s="43"/>
      <c r="K6014" s="43"/>
      <c r="L6014" s="43"/>
      <c r="M6014" s="43"/>
      <c r="N6014" s="43"/>
      <c r="O6014" s="43"/>
      <c r="P6014" s="43"/>
      <c r="Q6014" s="43"/>
      <c r="R6014" s="43"/>
      <c r="S6014" s="43"/>
      <c r="T6014" s="43"/>
      <c r="U6014" s="43"/>
      <c r="V6014" s="43"/>
      <c r="W6014" s="43"/>
      <c r="X6014" s="43"/>
      <c r="Y6014" s="43"/>
      <c r="Z6014" s="43"/>
      <c r="AA6014" s="43"/>
      <c r="AB6014" s="43"/>
      <c r="AC6014" s="43"/>
      <c r="AD6014" s="43"/>
      <c r="AE6014" s="43"/>
      <c r="AF6014" s="43"/>
      <c r="AG6014" s="43"/>
      <c r="AH6014" s="43"/>
    </row>
    <row r="6015" spans="5:34" x14ac:dyDescent="0.25">
      <c r="E6015" s="42" t="s">
        <v>928</v>
      </c>
      <c r="F6015" s="43"/>
      <c r="G6015" s="43"/>
      <c r="H6015" s="43"/>
      <c r="I6015" s="43"/>
      <c r="J6015" s="43"/>
      <c r="K6015" s="43"/>
      <c r="L6015" s="43"/>
      <c r="M6015" s="43"/>
      <c r="N6015" s="43"/>
      <c r="O6015" s="43"/>
      <c r="P6015" s="43"/>
      <c r="Q6015" s="43"/>
      <c r="R6015" s="43"/>
      <c r="S6015" s="43"/>
      <c r="T6015" s="43"/>
      <c r="U6015" s="43"/>
      <c r="V6015" s="43"/>
      <c r="W6015" s="43"/>
      <c r="X6015" s="43"/>
      <c r="Y6015" s="43"/>
      <c r="Z6015" s="43"/>
      <c r="AA6015" s="43"/>
      <c r="AB6015" s="43"/>
      <c r="AC6015" s="43"/>
      <c r="AD6015" s="43"/>
      <c r="AE6015" s="43"/>
      <c r="AF6015" s="43"/>
      <c r="AG6015" s="43"/>
      <c r="AH6015" s="43"/>
    </row>
    <row r="6016" spans="5:34" x14ac:dyDescent="0.25">
      <c r="E6016" s="42" t="s">
        <v>991</v>
      </c>
      <c r="F6016" s="43"/>
      <c r="G6016" s="43"/>
      <c r="H6016" s="43"/>
      <c r="I6016" s="43"/>
      <c r="J6016" s="43"/>
      <c r="K6016" s="43"/>
      <c r="L6016" s="43"/>
      <c r="M6016" s="43"/>
      <c r="N6016" s="43"/>
      <c r="O6016" s="43"/>
      <c r="P6016" s="43"/>
      <c r="Q6016" s="43"/>
      <c r="R6016" s="43"/>
      <c r="S6016" s="43"/>
      <c r="T6016" s="43"/>
      <c r="U6016" s="43"/>
      <c r="V6016" s="43"/>
      <c r="W6016" s="43"/>
      <c r="X6016" s="43"/>
      <c r="Y6016" s="43"/>
      <c r="Z6016" s="43"/>
      <c r="AA6016" s="43"/>
      <c r="AB6016" s="43"/>
      <c r="AC6016" s="43"/>
      <c r="AD6016" s="43"/>
      <c r="AE6016" s="43"/>
      <c r="AF6016" s="43"/>
      <c r="AG6016" s="43"/>
      <c r="AH6016" s="43"/>
    </row>
    <row r="6017" spans="5:54" x14ac:dyDescent="0.25">
      <c r="E6017" s="42"/>
      <c r="F6017" s="43"/>
      <c r="G6017" s="43"/>
      <c r="H6017" s="43"/>
      <c r="I6017" s="43"/>
      <c r="J6017" s="43"/>
      <c r="K6017" s="43"/>
      <c r="L6017" s="43"/>
      <c r="M6017" s="43"/>
      <c r="N6017" s="43"/>
      <c r="O6017" s="43"/>
      <c r="P6017" s="43"/>
      <c r="Q6017" s="43"/>
      <c r="R6017" s="43"/>
      <c r="S6017" s="43"/>
      <c r="T6017" s="43"/>
      <c r="U6017" s="43"/>
      <c r="V6017" s="43"/>
      <c r="W6017" s="43"/>
      <c r="X6017" s="43"/>
      <c r="Y6017" s="43"/>
      <c r="Z6017" s="43"/>
      <c r="AA6017" s="43"/>
      <c r="AB6017" s="43"/>
      <c r="AC6017" s="43"/>
      <c r="AD6017" s="43"/>
      <c r="AE6017" s="43"/>
      <c r="AF6017" s="43"/>
      <c r="AG6017" s="43"/>
      <c r="AH6017" s="43"/>
    </row>
    <row r="6018" spans="5:54" x14ac:dyDescent="0.25">
      <c r="E6018" s="42" t="s">
        <v>899</v>
      </c>
      <c r="F6018" s="43"/>
      <c r="G6018" s="43"/>
      <c r="H6018" s="43"/>
      <c r="I6018" s="43"/>
      <c r="J6018" s="43"/>
      <c r="K6018" s="43"/>
      <c r="L6018" s="43"/>
      <c r="M6018" s="43"/>
      <c r="N6018" s="43"/>
      <c r="O6018" s="43"/>
      <c r="P6018" s="43"/>
      <c r="Q6018" s="43"/>
      <c r="R6018" s="43"/>
      <c r="S6018" s="43"/>
      <c r="T6018" s="43"/>
      <c r="U6018" s="43"/>
      <c r="V6018" s="43"/>
      <c r="W6018" s="43"/>
      <c r="X6018" s="43"/>
      <c r="Y6018" s="43"/>
      <c r="Z6018" s="43"/>
      <c r="AA6018" s="43"/>
      <c r="AB6018" s="43"/>
      <c r="AC6018" s="43"/>
      <c r="AD6018" s="43"/>
      <c r="AE6018" s="43"/>
      <c r="AF6018" s="43"/>
      <c r="AG6018" s="43"/>
      <c r="AH6018" s="43"/>
    </row>
    <row r="6019" spans="5:54" x14ac:dyDescent="0.25">
      <c r="E6019" s="42" t="s">
        <v>996</v>
      </c>
      <c r="F6019" s="43"/>
      <c r="G6019" s="43"/>
      <c r="H6019" s="43"/>
      <c r="I6019" s="43"/>
      <c r="J6019" s="43"/>
      <c r="K6019" s="43"/>
      <c r="L6019" s="43"/>
      <c r="M6019" s="43"/>
      <c r="N6019" s="43"/>
      <c r="O6019" s="43"/>
      <c r="P6019" s="43"/>
      <c r="Q6019" s="43"/>
      <c r="R6019" s="43"/>
      <c r="S6019" s="43"/>
      <c r="T6019" s="43"/>
      <c r="U6019" s="43"/>
      <c r="V6019" s="43"/>
      <c r="W6019" s="43"/>
      <c r="X6019" s="43"/>
      <c r="Y6019" s="43"/>
      <c r="Z6019" s="43"/>
      <c r="AA6019" s="43"/>
      <c r="AB6019" s="43"/>
      <c r="AC6019" s="43"/>
      <c r="AD6019" s="43"/>
      <c r="AE6019" s="43"/>
      <c r="AF6019" s="43"/>
      <c r="AG6019" s="43"/>
      <c r="AH6019" s="43"/>
    </row>
    <row r="6020" spans="5:54" x14ac:dyDescent="0.25">
      <c r="E6020" s="42" t="s">
        <v>900</v>
      </c>
      <c r="F6020" s="43"/>
      <c r="G6020" s="43"/>
      <c r="H6020" s="43"/>
      <c r="I6020" s="43"/>
      <c r="J6020" s="43"/>
      <c r="K6020" s="43"/>
      <c r="L6020" s="43"/>
      <c r="M6020" s="43"/>
      <c r="N6020" s="43"/>
      <c r="O6020" s="43"/>
      <c r="P6020" s="43"/>
      <c r="Q6020" s="43"/>
      <c r="R6020" s="43"/>
      <c r="S6020" s="43"/>
      <c r="T6020" s="43"/>
      <c r="U6020" s="43"/>
      <c r="V6020" s="43"/>
      <c r="W6020" s="43"/>
      <c r="X6020" s="43"/>
      <c r="Y6020" s="43"/>
      <c r="Z6020" s="43"/>
      <c r="AA6020" s="43"/>
      <c r="AB6020" s="43"/>
      <c r="AC6020" s="43"/>
      <c r="AD6020" s="43"/>
      <c r="AE6020" s="43"/>
      <c r="AF6020" s="43"/>
      <c r="AG6020" s="43"/>
      <c r="AH6020" s="43"/>
    </row>
    <row r="6022" spans="5:54" x14ac:dyDescent="0.25">
      <c r="E6022" s="4" t="s">
        <v>273</v>
      </c>
      <c r="BB6022" s="4" t="s">
        <v>274</v>
      </c>
    </row>
    <row r="6135" spans="3:37" x14ac:dyDescent="0.25">
      <c r="C6135" s="13">
        <v>0</v>
      </c>
      <c r="E6135" s="4" t="s">
        <v>397</v>
      </c>
    </row>
    <row r="6141" spans="3:37" x14ac:dyDescent="0.25">
      <c r="AK6141" s="1" t="s">
        <v>983</v>
      </c>
    </row>
    <row r="6144" spans="3:37" x14ac:dyDescent="0.25">
      <c r="E6144" s="46" t="s">
        <v>997</v>
      </c>
      <c r="F6144" s="43"/>
      <c r="G6144" s="43"/>
      <c r="H6144" s="43"/>
      <c r="I6144" s="43"/>
      <c r="J6144" s="43"/>
      <c r="K6144" s="43"/>
      <c r="L6144" s="43"/>
      <c r="M6144" s="43"/>
      <c r="N6144" s="43"/>
      <c r="O6144" s="43"/>
      <c r="P6144" s="43"/>
      <c r="Q6144" s="43"/>
      <c r="R6144" s="43"/>
      <c r="S6144" s="43"/>
      <c r="T6144" s="43"/>
      <c r="U6144" s="43"/>
      <c r="V6144" s="43"/>
      <c r="W6144" s="43"/>
      <c r="X6144" s="43"/>
      <c r="Y6144" s="43"/>
      <c r="Z6144" s="43"/>
      <c r="AA6144" s="43"/>
      <c r="AB6144" s="43"/>
      <c r="AC6144" s="43"/>
      <c r="AD6144" s="43"/>
      <c r="AE6144" s="43"/>
      <c r="AF6144" s="43"/>
      <c r="AG6144" s="43"/>
      <c r="AH6144" s="43"/>
    </row>
    <row r="6145" spans="5:34" x14ac:dyDescent="0.25">
      <c r="E6145" s="42" t="s">
        <v>864</v>
      </c>
      <c r="F6145" s="43"/>
      <c r="G6145" s="43"/>
      <c r="H6145" s="43"/>
      <c r="I6145" s="43"/>
      <c r="J6145" s="43"/>
      <c r="K6145" s="43"/>
      <c r="L6145" s="43"/>
      <c r="M6145" s="43"/>
      <c r="N6145" s="43"/>
      <c r="O6145" s="43"/>
      <c r="P6145" s="43"/>
      <c r="Q6145" s="43"/>
      <c r="R6145" s="43"/>
      <c r="S6145" s="43"/>
      <c r="T6145" s="43"/>
      <c r="U6145" s="43"/>
      <c r="V6145" s="43"/>
      <c r="W6145" s="43"/>
      <c r="X6145" s="43"/>
      <c r="Y6145" s="43"/>
      <c r="Z6145" s="43"/>
      <c r="AA6145" s="43"/>
      <c r="AB6145" s="43"/>
      <c r="AC6145" s="43"/>
      <c r="AD6145" s="43"/>
      <c r="AE6145" s="43"/>
      <c r="AF6145" s="43"/>
      <c r="AG6145" s="43"/>
      <c r="AH6145" s="43"/>
    </row>
    <row r="6146" spans="5:34" x14ac:dyDescent="0.25">
      <c r="E6146" s="42" t="s">
        <v>948</v>
      </c>
      <c r="F6146" s="43"/>
      <c r="G6146" s="43"/>
      <c r="H6146" s="43"/>
      <c r="I6146" s="43"/>
      <c r="J6146" s="43"/>
      <c r="K6146" s="43"/>
      <c r="L6146" s="43"/>
      <c r="M6146" s="43"/>
      <c r="N6146" s="43"/>
      <c r="O6146" s="43"/>
      <c r="P6146" s="43"/>
      <c r="Q6146" s="43"/>
      <c r="R6146" s="43"/>
      <c r="S6146" s="43"/>
      <c r="T6146" s="43"/>
      <c r="U6146" s="43"/>
      <c r="V6146" s="43"/>
      <c r="W6146" s="43"/>
      <c r="X6146" s="43"/>
      <c r="Y6146" s="43"/>
      <c r="Z6146" s="43"/>
      <c r="AA6146" s="43"/>
      <c r="AB6146" s="43"/>
      <c r="AC6146" s="43"/>
      <c r="AD6146" s="43"/>
      <c r="AE6146" s="43"/>
      <c r="AF6146" s="43"/>
      <c r="AG6146" s="43"/>
      <c r="AH6146" s="43"/>
    </row>
    <row r="6147" spans="5:34" x14ac:dyDescent="0.25">
      <c r="E6147" s="42" t="s">
        <v>984</v>
      </c>
      <c r="F6147" s="43"/>
      <c r="G6147" s="43"/>
      <c r="H6147" s="43"/>
      <c r="I6147" s="43"/>
      <c r="J6147" s="43"/>
      <c r="K6147" s="43"/>
      <c r="L6147" s="43"/>
      <c r="M6147" s="43"/>
      <c r="N6147" s="43"/>
      <c r="O6147" s="43"/>
      <c r="P6147" s="43"/>
      <c r="Q6147" s="43"/>
      <c r="R6147" s="43"/>
      <c r="S6147" s="43"/>
      <c r="T6147" s="43"/>
      <c r="U6147" s="43"/>
      <c r="V6147" s="43"/>
      <c r="W6147" s="43"/>
      <c r="X6147" s="43"/>
      <c r="Y6147" s="43"/>
      <c r="Z6147" s="43"/>
      <c r="AA6147" s="43"/>
      <c r="AB6147" s="43"/>
      <c r="AC6147" s="43"/>
      <c r="AD6147" s="43"/>
      <c r="AE6147" s="43"/>
      <c r="AF6147" s="43"/>
      <c r="AG6147" s="43"/>
      <c r="AH6147" s="43"/>
    </row>
    <row r="6148" spans="5:34" x14ac:dyDescent="0.25">
      <c r="E6148" s="42" t="s">
        <v>985</v>
      </c>
      <c r="F6148" s="43"/>
      <c r="G6148" s="43"/>
      <c r="H6148" s="43"/>
      <c r="I6148" s="43"/>
      <c r="J6148" s="43"/>
      <c r="K6148" s="43"/>
      <c r="L6148" s="43"/>
      <c r="M6148" s="43"/>
      <c r="N6148" s="43"/>
      <c r="O6148" s="43"/>
      <c r="P6148" s="43"/>
      <c r="Q6148" s="43"/>
      <c r="R6148" s="43"/>
      <c r="S6148" s="43"/>
      <c r="T6148" s="43"/>
      <c r="U6148" s="43"/>
      <c r="V6148" s="43"/>
      <c r="W6148" s="43"/>
      <c r="X6148" s="43"/>
      <c r="Y6148" s="43"/>
      <c r="Z6148" s="43"/>
      <c r="AA6148" s="43"/>
      <c r="AB6148" s="43"/>
      <c r="AC6148" s="43"/>
      <c r="AD6148" s="43"/>
      <c r="AE6148" s="43"/>
      <c r="AF6148" s="43"/>
      <c r="AG6148" s="43"/>
      <c r="AH6148" s="43"/>
    </row>
    <row r="6149" spans="5:34" x14ac:dyDescent="0.25">
      <c r="E6149" s="42" t="s">
        <v>986</v>
      </c>
      <c r="F6149" s="43"/>
      <c r="G6149" s="43"/>
      <c r="H6149" s="43"/>
      <c r="I6149" s="43"/>
      <c r="J6149" s="43"/>
      <c r="K6149" s="43"/>
      <c r="L6149" s="43"/>
      <c r="M6149" s="43"/>
      <c r="N6149" s="43"/>
      <c r="O6149" s="43"/>
      <c r="P6149" s="43"/>
      <c r="Q6149" s="43"/>
      <c r="R6149" s="43"/>
      <c r="S6149" s="43"/>
      <c r="T6149" s="43"/>
      <c r="U6149" s="43"/>
      <c r="V6149" s="43"/>
      <c r="W6149" s="43"/>
      <c r="X6149" s="43"/>
      <c r="Y6149" s="43"/>
      <c r="Z6149" s="43"/>
      <c r="AA6149" s="43"/>
      <c r="AB6149" s="43"/>
      <c r="AC6149" s="43"/>
      <c r="AD6149" s="43"/>
      <c r="AE6149" s="43"/>
      <c r="AF6149" s="43"/>
      <c r="AG6149" s="43"/>
      <c r="AH6149" s="43"/>
    </row>
    <row r="6150" spans="5:34" x14ac:dyDescent="0.25">
      <c r="E6150" s="42" t="s">
        <v>987</v>
      </c>
      <c r="F6150" s="43"/>
      <c r="G6150" s="43"/>
      <c r="H6150" s="43"/>
      <c r="I6150" s="43"/>
      <c r="J6150" s="43"/>
      <c r="K6150" s="43"/>
      <c r="L6150" s="43"/>
      <c r="M6150" s="43"/>
      <c r="N6150" s="43"/>
      <c r="O6150" s="43"/>
      <c r="P6150" s="43"/>
      <c r="Q6150" s="43"/>
      <c r="R6150" s="43"/>
      <c r="S6150" s="43"/>
      <c r="T6150" s="43"/>
      <c r="U6150" s="43"/>
      <c r="V6150" s="43"/>
      <c r="W6150" s="43"/>
      <c r="X6150" s="43"/>
      <c r="Y6150" s="43"/>
      <c r="Z6150" s="43"/>
      <c r="AA6150" s="43"/>
      <c r="AB6150" s="43"/>
      <c r="AC6150" s="43"/>
      <c r="AD6150" s="43"/>
      <c r="AE6150" s="43"/>
      <c r="AF6150" s="43"/>
      <c r="AG6150" s="43"/>
      <c r="AH6150" s="43"/>
    </row>
    <row r="6151" spans="5:34" x14ac:dyDescent="0.25">
      <c r="E6151" s="42" t="s">
        <v>988</v>
      </c>
      <c r="F6151" s="43"/>
      <c r="G6151" s="43"/>
      <c r="H6151" s="43"/>
      <c r="I6151" s="43"/>
      <c r="J6151" s="43"/>
      <c r="K6151" s="43"/>
      <c r="L6151" s="43"/>
      <c r="M6151" s="43"/>
      <c r="N6151" s="43"/>
      <c r="O6151" s="43"/>
      <c r="P6151" s="43"/>
      <c r="Q6151" s="43"/>
      <c r="R6151" s="43"/>
      <c r="S6151" s="43"/>
      <c r="T6151" s="43"/>
      <c r="U6151" s="43"/>
      <c r="V6151" s="43"/>
      <c r="W6151" s="43"/>
      <c r="X6151" s="43"/>
      <c r="Y6151" s="43"/>
      <c r="Z6151" s="43"/>
      <c r="AA6151" s="43"/>
      <c r="AB6151" s="43"/>
      <c r="AC6151" s="43"/>
      <c r="AD6151" s="43"/>
      <c r="AE6151" s="43"/>
      <c r="AF6151" s="43"/>
      <c r="AG6151" s="43"/>
      <c r="AH6151" s="43"/>
    </row>
    <row r="6152" spans="5:34" x14ac:dyDescent="0.25">
      <c r="E6152" s="42" t="s">
        <v>989</v>
      </c>
      <c r="F6152" s="43"/>
      <c r="G6152" s="43"/>
      <c r="H6152" s="43"/>
      <c r="I6152" s="43"/>
      <c r="J6152" s="43"/>
      <c r="K6152" s="43"/>
      <c r="L6152" s="43"/>
      <c r="M6152" s="43"/>
      <c r="N6152" s="43"/>
      <c r="O6152" s="43"/>
      <c r="P6152" s="43"/>
      <c r="Q6152" s="43"/>
      <c r="R6152" s="43"/>
      <c r="S6152" s="43"/>
      <c r="T6152" s="43"/>
      <c r="U6152" s="43"/>
      <c r="V6152" s="43"/>
      <c r="W6152" s="43"/>
      <c r="X6152" s="43"/>
      <c r="Y6152" s="43"/>
      <c r="Z6152" s="43"/>
      <c r="AA6152" s="43"/>
      <c r="AB6152" s="43"/>
      <c r="AC6152" s="43"/>
      <c r="AD6152" s="43"/>
      <c r="AE6152" s="43"/>
      <c r="AF6152" s="43"/>
      <c r="AG6152" s="43"/>
      <c r="AH6152" s="43"/>
    </row>
    <row r="6153" spans="5:34" x14ac:dyDescent="0.25">
      <c r="E6153" s="42" t="s">
        <v>990</v>
      </c>
      <c r="F6153" s="43"/>
      <c r="G6153" s="43"/>
      <c r="H6153" s="43"/>
      <c r="I6153" s="43"/>
      <c r="J6153" s="43"/>
      <c r="K6153" s="43"/>
      <c r="L6153" s="43"/>
      <c r="M6153" s="43"/>
      <c r="N6153" s="43"/>
      <c r="O6153" s="43"/>
      <c r="P6153" s="43"/>
      <c r="Q6153" s="43"/>
      <c r="R6153" s="43"/>
      <c r="S6153" s="43"/>
      <c r="T6153" s="43"/>
      <c r="U6153" s="43"/>
      <c r="V6153" s="43"/>
      <c r="W6153" s="43"/>
      <c r="X6153" s="43"/>
      <c r="Y6153" s="43"/>
      <c r="Z6153" s="43"/>
      <c r="AA6153" s="43"/>
      <c r="AB6153" s="43"/>
      <c r="AC6153" s="43"/>
      <c r="AD6153" s="43"/>
      <c r="AE6153" s="43"/>
      <c r="AF6153" s="43"/>
      <c r="AG6153" s="43"/>
      <c r="AH6153" s="43"/>
    </row>
    <row r="6154" spans="5:34" x14ac:dyDescent="0.25">
      <c r="E6154" s="42" t="s">
        <v>928</v>
      </c>
      <c r="F6154" s="43"/>
      <c r="G6154" s="43"/>
      <c r="H6154" s="43"/>
      <c r="I6154" s="43"/>
      <c r="J6154" s="43"/>
      <c r="K6154" s="43"/>
      <c r="L6154" s="43"/>
      <c r="M6154" s="43"/>
      <c r="N6154" s="43"/>
      <c r="O6154" s="43"/>
      <c r="P6154" s="43"/>
      <c r="Q6154" s="43"/>
      <c r="R6154" s="43"/>
      <c r="S6154" s="43"/>
      <c r="T6154" s="43"/>
      <c r="U6154" s="43"/>
      <c r="V6154" s="43"/>
      <c r="W6154" s="43"/>
      <c r="X6154" s="43"/>
      <c r="Y6154" s="43"/>
      <c r="Z6154" s="43"/>
      <c r="AA6154" s="43"/>
      <c r="AB6154" s="43"/>
      <c r="AC6154" s="43"/>
      <c r="AD6154" s="43"/>
      <c r="AE6154" s="43"/>
      <c r="AF6154" s="43"/>
      <c r="AG6154" s="43"/>
      <c r="AH6154" s="43"/>
    </row>
    <row r="6155" spans="5:34" x14ac:dyDescent="0.25">
      <c r="E6155" s="42" t="s">
        <v>998</v>
      </c>
      <c r="F6155" s="43"/>
      <c r="G6155" s="43"/>
      <c r="H6155" s="43"/>
      <c r="I6155" s="43"/>
      <c r="J6155" s="43"/>
      <c r="K6155" s="43"/>
      <c r="L6155" s="43"/>
      <c r="M6155" s="43"/>
      <c r="N6155" s="43"/>
      <c r="O6155" s="43"/>
      <c r="P6155" s="43"/>
      <c r="Q6155" s="43"/>
      <c r="R6155" s="43"/>
      <c r="S6155" s="43"/>
      <c r="T6155" s="43"/>
      <c r="U6155" s="43"/>
      <c r="V6155" s="43"/>
      <c r="W6155" s="43"/>
      <c r="X6155" s="43"/>
      <c r="Y6155" s="43"/>
      <c r="Z6155" s="43"/>
      <c r="AA6155" s="43"/>
      <c r="AB6155" s="43"/>
      <c r="AC6155" s="43"/>
      <c r="AD6155" s="43"/>
      <c r="AE6155" s="43"/>
      <c r="AF6155" s="43"/>
      <c r="AG6155" s="43"/>
      <c r="AH6155" s="43"/>
    </row>
    <row r="6156" spans="5:34" x14ac:dyDescent="0.25">
      <c r="E6156" s="42" t="s">
        <v>885</v>
      </c>
      <c r="F6156" s="43"/>
      <c r="G6156" s="43"/>
      <c r="H6156" s="43"/>
      <c r="I6156" s="43"/>
      <c r="J6156" s="43"/>
      <c r="K6156" s="43"/>
      <c r="L6156" s="43"/>
      <c r="M6156" s="43"/>
      <c r="N6156" s="43"/>
      <c r="O6156" s="43"/>
      <c r="P6156" s="43"/>
      <c r="Q6156" s="43"/>
      <c r="R6156" s="43"/>
      <c r="S6156" s="43"/>
      <c r="T6156" s="43"/>
      <c r="U6156" s="43"/>
      <c r="V6156" s="43"/>
      <c r="W6156" s="43"/>
      <c r="X6156" s="43"/>
      <c r="Y6156" s="43"/>
      <c r="Z6156" s="43"/>
      <c r="AA6156" s="43"/>
      <c r="AB6156" s="43"/>
      <c r="AC6156" s="43"/>
      <c r="AD6156" s="43"/>
      <c r="AE6156" s="43"/>
      <c r="AF6156" s="43"/>
      <c r="AG6156" s="43"/>
      <c r="AH6156" s="43"/>
    </row>
    <row r="6157" spans="5:34" x14ac:dyDescent="0.25">
      <c r="E6157" s="42" t="s">
        <v>992</v>
      </c>
      <c r="F6157" s="43"/>
      <c r="G6157" s="43"/>
      <c r="H6157" s="43"/>
      <c r="I6157" s="43"/>
      <c r="J6157" s="43"/>
      <c r="K6157" s="43"/>
      <c r="L6157" s="43"/>
      <c r="M6157" s="43"/>
      <c r="N6157" s="43"/>
      <c r="O6157" s="43"/>
      <c r="P6157" s="43"/>
      <c r="Q6157" s="43"/>
      <c r="R6157" s="43"/>
      <c r="S6157" s="43"/>
      <c r="T6157" s="43"/>
      <c r="U6157" s="43"/>
      <c r="V6157" s="43"/>
      <c r="W6157" s="43"/>
      <c r="X6157" s="43"/>
      <c r="Y6157" s="43"/>
      <c r="Z6157" s="43"/>
      <c r="AA6157" s="43"/>
      <c r="AB6157" s="43"/>
      <c r="AC6157" s="43"/>
      <c r="AD6157" s="43"/>
      <c r="AE6157" s="43"/>
      <c r="AF6157" s="43"/>
      <c r="AG6157" s="43"/>
      <c r="AH6157" s="43"/>
    </row>
    <row r="6158" spans="5:34" x14ac:dyDescent="0.25">
      <c r="E6158" s="42" t="s">
        <v>885</v>
      </c>
      <c r="F6158" s="43"/>
      <c r="G6158" s="43"/>
      <c r="H6158" s="43"/>
      <c r="I6158" s="43"/>
      <c r="J6158" s="43"/>
      <c r="K6158" s="43"/>
      <c r="L6158" s="43"/>
      <c r="M6158" s="43"/>
      <c r="N6158" s="43"/>
      <c r="O6158" s="43"/>
      <c r="P6158" s="43"/>
      <c r="Q6158" s="43"/>
      <c r="R6158" s="43"/>
      <c r="S6158" s="43"/>
      <c r="T6158" s="43"/>
      <c r="U6158" s="43"/>
      <c r="V6158" s="43"/>
      <c r="W6158" s="43"/>
      <c r="X6158" s="43"/>
      <c r="Y6158" s="43"/>
      <c r="Z6158" s="43"/>
      <c r="AA6158" s="43"/>
      <c r="AB6158" s="43"/>
      <c r="AC6158" s="43"/>
      <c r="AD6158" s="43"/>
      <c r="AE6158" s="43"/>
      <c r="AF6158" s="43"/>
      <c r="AG6158" s="43"/>
      <c r="AH6158" s="43"/>
    </row>
    <row r="6159" spans="5:34" x14ac:dyDescent="0.25">
      <c r="E6159" s="42" t="s">
        <v>935</v>
      </c>
      <c r="F6159" s="43"/>
      <c r="G6159" s="43"/>
      <c r="H6159" s="43"/>
      <c r="I6159" s="43"/>
      <c r="J6159" s="43"/>
      <c r="K6159" s="43"/>
      <c r="L6159" s="43"/>
      <c r="M6159" s="43"/>
      <c r="N6159" s="43"/>
      <c r="O6159" s="43"/>
      <c r="P6159" s="43"/>
      <c r="Q6159" s="43"/>
      <c r="R6159" s="43"/>
      <c r="S6159" s="43"/>
      <c r="T6159" s="43"/>
      <c r="U6159" s="43"/>
      <c r="V6159" s="43"/>
      <c r="W6159" s="43"/>
      <c r="X6159" s="43"/>
      <c r="Y6159" s="43"/>
      <c r="Z6159" s="43"/>
      <c r="AA6159" s="43"/>
      <c r="AB6159" s="43"/>
      <c r="AC6159" s="43"/>
      <c r="AD6159" s="43"/>
      <c r="AE6159" s="43"/>
      <c r="AF6159" s="43"/>
      <c r="AG6159" s="43"/>
      <c r="AH6159" s="43"/>
    </row>
    <row r="6160" spans="5:34" x14ac:dyDescent="0.25">
      <c r="E6160" s="42" t="s">
        <v>936</v>
      </c>
      <c r="F6160" s="43"/>
      <c r="G6160" s="43"/>
      <c r="H6160" s="43"/>
      <c r="I6160" s="43"/>
      <c r="J6160" s="43"/>
      <c r="K6160" s="43"/>
      <c r="L6160" s="43"/>
      <c r="M6160" s="43"/>
      <c r="N6160" s="43"/>
      <c r="O6160" s="43"/>
      <c r="P6160" s="43"/>
      <c r="Q6160" s="43"/>
      <c r="R6160" s="43"/>
      <c r="S6160" s="43"/>
      <c r="T6160" s="43"/>
      <c r="U6160" s="43"/>
      <c r="V6160" s="43"/>
      <c r="W6160" s="43"/>
      <c r="X6160" s="43"/>
      <c r="Y6160" s="43"/>
      <c r="Z6160" s="43"/>
      <c r="AA6160" s="43"/>
      <c r="AB6160" s="43"/>
      <c r="AC6160" s="43"/>
      <c r="AD6160" s="43"/>
      <c r="AE6160" s="43"/>
      <c r="AF6160" s="43"/>
      <c r="AG6160" s="43"/>
      <c r="AH6160" s="43"/>
    </row>
    <row r="6161" spans="5:34" x14ac:dyDescent="0.25">
      <c r="E6161" s="42" t="s">
        <v>999</v>
      </c>
      <c r="F6161" s="43"/>
      <c r="G6161" s="43"/>
      <c r="H6161" s="43"/>
      <c r="I6161" s="43"/>
      <c r="J6161" s="43"/>
      <c r="K6161" s="43"/>
      <c r="L6161" s="43"/>
      <c r="M6161" s="43"/>
      <c r="N6161" s="43"/>
      <c r="O6161" s="43"/>
      <c r="P6161" s="43"/>
      <c r="Q6161" s="43"/>
      <c r="R6161" s="43"/>
      <c r="S6161" s="43"/>
      <c r="T6161" s="43"/>
      <c r="U6161" s="43"/>
      <c r="V6161" s="43"/>
      <c r="W6161" s="43"/>
      <c r="X6161" s="43"/>
      <c r="Y6161" s="43"/>
      <c r="Z6161" s="43"/>
      <c r="AA6161" s="43"/>
      <c r="AB6161" s="43"/>
      <c r="AC6161" s="43"/>
      <c r="AD6161" s="43"/>
      <c r="AE6161" s="43"/>
      <c r="AF6161" s="43"/>
      <c r="AG6161" s="43"/>
      <c r="AH6161" s="43"/>
    </row>
    <row r="6162" spans="5:34" x14ac:dyDescent="0.25">
      <c r="E6162" s="42" t="s">
        <v>1000</v>
      </c>
      <c r="F6162" s="43"/>
      <c r="G6162" s="43"/>
      <c r="H6162" s="43"/>
      <c r="I6162" s="43"/>
      <c r="J6162" s="43"/>
      <c r="K6162" s="43"/>
      <c r="L6162" s="43"/>
      <c r="M6162" s="43"/>
      <c r="N6162" s="43"/>
      <c r="O6162" s="43"/>
      <c r="P6162" s="43"/>
      <c r="Q6162" s="43"/>
      <c r="R6162" s="43"/>
      <c r="S6162" s="43"/>
      <c r="T6162" s="43"/>
      <c r="U6162" s="43"/>
      <c r="V6162" s="43"/>
      <c r="W6162" s="43"/>
      <c r="X6162" s="43"/>
      <c r="Y6162" s="43"/>
      <c r="Z6162" s="43"/>
      <c r="AA6162" s="43"/>
      <c r="AB6162" s="43"/>
      <c r="AC6162" s="43"/>
      <c r="AD6162" s="43"/>
      <c r="AE6162" s="43"/>
      <c r="AF6162" s="43"/>
      <c r="AG6162" s="43"/>
      <c r="AH6162" s="43"/>
    </row>
    <row r="6163" spans="5:34" x14ac:dyDescent="0.25">
      <c r="E6163" s="42" t="s">
        <v>885</v>
      </c>
      <c r="F6163" s="43"/>
      <c r="G6163" s="43"/>
      <c r="H6163" s="43"/>
      <c r="I6163" s="43"/>
      <c r="J6163" s="43"/>
      <c r="K6163" s="43"/>
      <c r="L6163" s="43"/>
      <c r="M6163" s="43"/>
      <c r="N6163" s="43"/>
      <c r="O6163" s="43"/>
      <c r="P6163" s="43"/>
      <c r="Q6163" s="43"/>
      <c r="R6163" s="43"/>
      <c r="S6163" s="43"/>
      <c r="T6163" s="43"/>
      <c r="U6163" s="43"/>
      <c r="V6163" s="43"/>
      <c r="W6163" s="43"/>
      <c r="X6163" s="43"/>
      <c r="Y6163" s="43"/>
      <c r="Z6163" s="43"/>
      <c r="AA6163" s="43"/>
      <c r="AB6163" s="43"/>
      <c r="AC6163" s="43"/>
      <c r="AD6163" s="43"/>
      <c r="AE6163" s="43"/>
      <c r="AF6163" s="43"/>
      <c r="AG6163" s="43"/>
      <c r="AH6163" s="43"/>
    </row>
    <row r="6164" spans="5:34" x14ac:dyDescent="0.25">
      <c r="E6164" s="42" t="s">
        <v>948</v>
      </c>
      <c r="F6164" s="43"/>
      <c r="G6164" s="43"/>
      <c r="H6164" s="43"/>
      <c r="I6164" s="43"/>
      <c r="J6164" s="43"/>
      <c r="K6164" s="43"/>
      <c r="L6164" s="43"/>
      <c r="M6164" s="43"/>
      <c r="N6164" s="43"/>
      <c r="O6164" s="43"/>
      <c r="P6164" s="43"/>
      <c r="Q6164" s="43"/>
      <c r="R6164" s="43"/>
      <c r="S6164" s="43"/>
      <c r="T6164" s="43"/>
      <c r="U6164" s="43"/>
      <c r="V6164" s="43"/>
      <c r="W6164" s="43"/>
      <c r="X6164" s="43"/>
      <c r="Y6164" s="43"/>
      <c r="Z6164" s="43"/>
      <c r="AA6164" s="43"/>
      <c r="AB6164" s="43"/>
      <c r="AC6164" s="43"/>
      <c r="AD6164" s="43"/>
      <c r="AE6164" s="43"/>
      <c r="AF6164" s="43"/>
      <c r="AG6164" s="43"/>
      <c r="AH6164" s="43"/>
    </row>
    <row r="6165" spans="5:34" x14ac:dyDescent="0.25">
      <c r="E6165" s="42" t="s">
        <v>984</v>
      </c>
      <c r="F6165" s="43"/>
      <c r="G6165" s="43"/>
      <c r="H6165" s="43"/>
      <c r="I6165" s="43"/>
      <c r="J6165" s="43"/>
      <c r="K6165" s="43"/>
      <c r="L6165" s="43"/>
      <c r="M6165" s="43"/>
      <c r="N6165" s="43"/>
      <c r="O6165" s="43"/>
      <c r="P6165" s="43"/>
      <c r="Q6165" s="43"/>
      <c r="R6165" s="43"/>
      <c r="S6165" s="43"/>
      <c r="T6165" s="43"/>
      <c r="U6165" s="43"/>
      <c r="V6165" s="43"/>
      <c r="W6165" s="43"/>
      <c r="X6165" s="43"/>
      <c r="Y6165" s="43"/>
      <c r="Z6165" s="43"/>
      <c r="AA6165" s="43"/>
      <c r="AB6165" s="43"/>
      <c r="AC6165" s="43"/>
      <c r="AD6165" s="43"/>
      <c r="AE6165" s="43"/>
      <c r="AF6165" s="43"/>
      <c r="AG6165" s="43"/>
      <c r="AH6165" s="43"/>
    </row>
    <row r="6166" spans="5:34" x14ac:dyDescent="0.25">
      <c r="E6166" s="42" t="s">
        <v>985</v>
      </c>
      <c r="F6166" s="43"/>
      <c r="G6166" s="43"/>
      <c r="H6166" s="43"/>
      <c r="I6166" s="43"/>
      <c r="J6166" s="43"/>
      <c r="K6166" s="43"/>
      <c r="L6166" s="43"/>
      <c r="M6166" s="43"/>
      <c r="N6166" s="43"/>
      <c r="O6166" s="43"/>
      <c r="P6166" s="43"/>
      <c r="Q6166" s="43"/>
      <c r="R6166" s="43"/>
      <c r="S6166" s="43"/>
      <c r="T6166" s="43"/>
      <c r="U6166" s="43"/>
      <c r="V6166" s="43"/>
      <c r="W6166" s="43"/>
      <c r="X6166" s="43"/>
      <c r="Y6166" s="43"/>
      <c r="Z6166" s="43"/>
      <c r="AA6166" s="43"/>
      <c r="AB6166" s="43"/>
      <c r="AC6166" s="43"/>
      <c r="AD6166" s="43"/>
      <c r="AE6166" s="43"/>
      <c r="AF6166" s="43"/>
      <c r="AG6166" s="43"/>
      <c r="AH6166" s="43"/>
    </row>
    <row r="6167" spans="5:34" x14ac:dyDescent="0.25">
      <c r="E6167" s="42" t="s">
        <v>986</v>
      </c>
      <c r="F6167" s="43"/>
      <c r="G6167" s="43"/>
      <c r="H6167" s="43"/>
      <c r="I6167" s="43"/>
      <c r="J6167" s="43"/>
      <c r="K6167" s="43"/>
      <c r="L6167" s="43"/>
      <c r="M6167" s="43"/>
      <c r="N6167" s="43"/>
      <c r="O6167" s="43"/>
      <c r="P6167" s="43"/>
      <c r="Q6167" s="43"/>
      <c r="R6167" s="43"/>
      <c r="S6167" s="43"/>
      <c r="T6167" s="43"/>
      <c r="U6167" s="43"/>
      <c r="V6167" s="43"/>
      <c r="W6167" s="43"/>
      <c r="X6167" s="43"/>
      <c r="Y6167" s="43"/>
      <c r="Z6167" s="43"/>
      <c r="AA6167" s="43"/>
      <c r="AB6167" s="43"/>
      <c r="AC6167" s="43"/>
      <c r="AD6167" s="43"/>
      <c r="AE6167" s="43"/>
      <c r="AF6167" s="43"/>
      <c r="AG6167" s="43"/>
      <c r="AH6167" s="43"/>
    </row>
    <row r="6168" spans="5:34" x14ac:dyDescent="0.25">
      <c r="E6168" s="42" t="s">
        <v>987</v>
      </c>
      <c r="F6168" s="43"/>
      <c r="G6168" s="43"/>
      <c r="H6168" s="43"/>
      <c r="I6168" s="43"/>
      <c r="J6168" s="43"/>
      <c r="K6168" s="43"/>
      <c r="L6168" s="43"/>
      <c r="M6168" s="43"/>
      <c r="N6168" s="43"/>
      <c r="O6168" s="43"/>
      <c r="P6168" s="43"/>
      <c r="Q6168" s="43"/>
      <c r="R6168" s="43"/>
      <c r="S6168" s="43"/>
      <c r="T6168" s="43"/>
      <c r="U6168" s="43"/>
      <c r="V6168" s="43"/>
      <c r="W6168" s="43"/>
      <c r="X6168" s="43"/>
      <c r="Y6168" s="43"/>
      <c r="Z6168" s="43"/>
      <c r="AA6168" s="43"/>
      <c r="AB6168" s="43"/>
      <c r="AC6168" s="43"/>
      <c r="AD6168" s="43"/>
      <c r="AE6168" s="43"/>
      <c r="AF6168" s="43"/>
      <c r="AG6168" s="43"/>
      <c r="AH6168" s="43"/>
    </row>
    <row r="6169" spans="5:34" x14ac:dyDescent="0.25">
      <c r="E6169" s="42" t="s">
        <v>988</v>
      </c>
      <c r="F6169" s="43"/>
      <c r="G6169" s="43"/>
      <c r="H6169" s="43"/>
      <c r="I6169" s="43"/>
      <c r="J6169" s="43"/>
      <c r="K6169" s="43"/>
      <c r="L6169" s="43"/>
      <c r="M6169" s="43"/>
      <c r="N6169" s="43"/>
      <c r="O6169" s="43"/>
      <c r="P6169" s="43"/>
      <c r="Q6169" s="43"/>
      <c r="R6169" s="43"/>
      <c r="S6169" s="43"/>
      <c r="T6169" s="43"/>
      <c r="U6169" s="43"/>
      <c r="V6169" s="43"/>
      <c r="W6169" s="43"/>
      <c r="X6169" s="43"/>
      <c r="Y6169" s="43"/>
      <c r="Z6169" s="43"/>
      <c r="AA6169" s="43"/>
      <c r="AB6169" s="43"/>
      <c r="AC6169" s="43"/>
      <c r="AD6169" s="43"/>
      <c r="AE6169" s="43"/>
      <c r="AF6169" s="43"/>
      <c r="AG6169" s="43"/>
      <c r="AH6169" s="43"/>
    </row>
    <row r="6170" spans="5:34" x14ac:dyDescent="0.25">
      <c r="E6170" s="42" t="s">
        <v>989</v>
      </c>
      <c r="F6170" s="43"/>
      <c r="G6170" s="43"/>
      <c r="H6170" s="43"/>
      <c r="I6170" s="43"/>
      <c r="J6170" s="43"/>
      <c r="K6170" s="43"/>
      <c r="L6170" s="43"/>
      <c r="M6170" s="43"/>
      <c r="N6170" s="43"/>
      <c r="O6170" s="43"/>
      <c r="P6170" s="43"/>
      <c r="Q6170" s="43"/>
      <c r="R6170" s="43"/>
      <c r="S6170" s="43"/>
      <c r="T6170" s="43"/>
      <c r="U6170" s="43"/>
      <c r="V6170" s="43"/>
      <c r="W6170" s="43"/>
      <c r="X6170" s="43"/>
      <c r="Y6170" s="43"/>
      <c r="Z6170" s="43"/>
      <c r="AA6170" s="43"/>
      <c r="AB6170" s="43"/>
      <c r="AC6170" s="43"/>
      <c r="AD6170" s="43"/>
      <c r="AE6170" s="43"/>
      <c r="AF6170" s="43"/>
      <c r="AG6170" s="43"/>
      <c r="AH6170" s="43"/>
    </row>
    <row r="6171" spans="5:34" x14ac:dyDescent="0.25">
      <c r="E6171" s="42" t="s">
        <v>990</v>
      </c>
      <c r="F6171" s="43"/>
      <c r="G6171" s="43"/>
      <c r="H6171" s="43"/>
      <c r="I6171" s="43"/>
      <c r="J6171" s="43"/>
      <c r="K6171" s="43"/>
      <c r="L6171" s="43"/>
      <c r="M6171" s="43"/>
      <c r="N6171" s="43"/>
      <c r="O6171" s="43"/>
      <c r="P6171" s="43"/>
      <c r="Q6171" s="43"/>
      <c r="R6171" s="43"/>
      <c r="S6171" s="43"/>
      <c r="T6171" s="43"/>
      <c r="U6171" s="43"/>
      <c r="V6171" s="43"/>
      <c r="W6171" s="43"/>
      <c r="X6171" s="43"/>
      <c r="Y6171" s="43"/>
      <c r="Z6171" s="43"/>
      <c r="AA6171" s="43"/>
      <c r="AB6171" s="43"/>
      <c r="AC6171" s="43"/>
      <c r="AD6171" s="43"/>
      <c r="AE6171" s="43"/>
      <c r="AF6171" s="43"/>
      <c r="AG6171" s="43"/>
      <c r="AH6171" s="43"/>
    </row>
    <row r="6172" spans="5:34" x14ac:dyDescent="0.25">
      <c r="E6172" s="42" t="s">
        <v>928</v>
      </c>
      <c r="F6172" s="43"/>
      <c r="G6172" s="43"/>
      <c r="H6172" s="43"/>
      <c r="I6172" s="43"/>
      <c r="J6172" s="43"/>
      <c r="K6172" s="43"/>
      <c r="L6172" s="43"/>
      <c r="M6172" s="43"/>
      <c r="N6172" s="43"/>
      <c r="O6172" s="43"/>
      <c r="P6172" s="43"/>
      <c r="Q6172" s="43"/>
      <c r="R6172" s="43"/>
      <c r="S6172" s="43"/>
      <c r="T6172" s="43"/>
      <c r="U6172" s="43"/>
      <c r="V6172" s="43"/>
      <c r="W6172" s="43"/>
      <c r="X6172" s="43"/>
      <c r="Y6172" s="43"/>
      <c r="Z6172" s="43"/>
      <c r="AA6172" s="43"/>
      <c r="AB6172" s="43"/>
      <c r="AC6172" s="43"/>
      <c r="AD6172" s="43"/>
      <c r="AE6172" s="43"/>
      <c r="AF6172" s="43"/>
      <c r="AG6172" s="43"/>
      <c r="AH6172" s="43"/>
    </row>
    <row r="6173" spans="5:34" x14ac:dyDescent="0.25">
      <c r="E6173" s="42" t="s">
        <v>998</v>
      </c>
      <c r="F6173" s="43"/>
      <c r="G6173" s="43"/>
      <c r="H6173" s="43"/>
      <c r="I6173" s="43"/>
      <c r="J6173" s="43"/>
      <c r="K6173" s="43"/>
      <c r="L6173" s="43"/>
      <c r="M6173" s="43"/>
      <c r="N6173" s="43"/>
      <c r="O6173" s="43"/>
      <c r="P6173" s="43"/>
      <c r="Q6173" s="43"/>
      <c r="R6173" s="43"/>
      <c r="S6173" s="43"/>
      <c r="T6173" s="43"/>
      <c r="U6173" s="43"/>
      <c r="V6173" s="43"/>
      <c r="W6173" s="43"/>
      <c r="X6173" s="43"/>
      <c r="Y6173" s="43"/>
      <c r="Z6173" s="43"/>
      <c r="AA6173" s="43"/>
      <c r="AB6173" s="43"/>
      <c r="AC6173" s="43"/>
      <c r="AD6173" s="43"/>
      <c r="AE6173" s="43"/>
      <c r="AF6173" s="43"/>
      <c r="AG6173" s="43"/>
      <c r="AH6173" s="43"/>
    </row>
    <row r="6174" spans="5:34" x14ac:dyDescent="0.25">
      <c r="E6174" s="42"/>
      <c r="F6174" s="43"/>
      <c r="G6174" s="43"/>
      <c r="H6174" s="43"/>
      <c r="I6174" s="43"/>
      <c r="J6174" s="43"/>
      <c r="K6174" s="43"/>
      <c r="L6174" s="43"/>
      <c r="M6174" s="43"/>
      <c r="N6174" s="43"/>
      <c r="O6174" s="43"/>
      <c r="P6174" s="43"/>
      <c r="Q6174" s="43"/>
      <c r="R6174" s="43"/>
      <c r="S6174" s="43"/>
      <c r="T6174" s="43"/>
      <c r="U6174" s="43"/>
      <c r="V6174" s="43"/>
      <c r="W6174" s="43"/>
      <c r="X6174" s="43"/>
      <c r="Y6174" s="43"/>
      <c r="Z6174" s="43"/>
      <c r="AA6174" s="43"/>
      <c r="AB6174" s="43"/>
      <c r="AC6174" s="43"/>
      <c r="AD6174" s="43"/>
      <c r="AE6174" s="43"/>
      <c r="AF6174" s="43"/>
      <c r="AG6174" s="43"/>
      <c r="AH6174" s="43"/>
    </row>
    <row r="6175" spans="5:34" x14ac:dyDescent="0.25">
      <c r="E6175" s="42" t="s">
        <v>899</v>
      </c>
      <c r="F6175" s="43"/>
      <c r="G6175" s="43"/>
      <c r="H6175" s="43"/>
      <c r="I6175" s="43"/>
      <c r="J6175" s="43"/>
      <c r="K6175" s="43"/>
      <c r="L6175" s="43"/>
      <c r="M6175" s="43"/>
      <c r="N6175" s="43"/>
      <c r="O6175" s="43"/>
      <c r="P6175" s="43"/>
      <c r="Q6175" s="43"/>
      <c r="R6175" s="43"/>
      <c r="S6175" s="43"/>
      <c r="T6175" s="43"/>
      <c r="U6175" s="43"/>
      <c r="V6175" s="43"/>
      <c r="W6175" s="43"/>
      <c r="X6175" s="43"/>
      <c r="Y6175" s="43"/>
      <c r="Z6175" s="43"/>
      <c r="AA6175" s="43"/>
      <c r="AB6175" s="43"/>
      <c r="AC6175" s="43"/>
      <c r="AD6175" s="43"/>
      <c r="AE6175" s="43"/>
      <c r="AF6175" s="43"/>
      <c r="AG6175" s="43"/>
      <c r="AH6175" s="43"/>
    </row>
    <row r="6176" spans="5:34" x14ac:dyDescent="0.25">
      <c r="E6176" s="42" t="s">
        <v>996</v>
      </c>
      <c r="F6176" s="43"/>
      <c r="G6176" s="43"/>
      <c r="H6176" s="43"/>
      <c r="I6176" s="43"/>
      <c r="J6176" s="43"/>
      <c r="K6176" s="43"/>
      <c r="L6176" s="43"/>
      <c r="M6176" s="43"/>
      <c r="N6176" s="43"/>
      <c r="O6176" s="43"/>
      <c r="P6176" s="43"/>
      <c r="Q6176" s="43"/>
      <c r="R6176" s="43"/>
      <c r="S6176" s="43"/>
      <c r="T6176" s="43"/>
      <c r="U6176" s="43"/>
      <c r="V6176" s="43"/>
      <c r="W6176" s="43"/>
      <c r="X6176" s="43"/>
      <c r="Y6176" s="43"/>
      <c r="Z6176" s="43"/>
      <c r="AA6176" s="43"/>
      <c r="AB6176" s="43"/>
      <c r="AC6176" s="43"/>
      <c r="AD6176" s="43"/>
      <c r="AE6176" s="43"/>
      <c r="AF6176" s="43"/>
      <c r="AG6176" s="43"/>
      <c r="AH6176" s="43"/>
    </row>
    <row r="6177" spans="5:54" x14ac:dyDescent="0.25">
      <c r="E6177" s="42" t="s">
        <v>900</v>
      </c>
      <c r="F6177" s="43"/>
      <c r="G6177" s="43"/>
      <c r="H6177" s="43"/>
      <c r="I6177" s="43"/>
      <c r="J6177" s="43"/>
      <c r="K6177" s="43"/>
      <c r="L6177" s="43"/>
      <c r="M6177" s="43"/>
      <c r="N6177" s="43"/>
      <c r="O6177" s="43"/>
      <c r="P6177" s="43"/>
      <c r="Q6177" s="43"/>
      <c r="R6177" s="43"/>
      <c r="S6177" s="43"/>
      <c r="T6177" s="43"/>
      <c r="U6177" s="43"/>
      <c r="V6177" s="43"/>
      <c r="W6177" s="43"/>
      <c r="X6177" s="43"/>
      <c r="Y6177" s="43"/>
      <c r="Z6177" s="43"/>
      <c r="AA6177" s="43"/>
      <c r="AB6177" s="43"/>
      <c r="AC6177" s="43"/>
      <c r="AD6177" s="43"/>
      <c r="AE6177" s="43"/>
      <c r="AF6177" s="43"/>
      <c r="AG6177" s="43"/>
      <c r="AH6177" s="43"/>
    </row>
    <row r="6179" spans="5:54" x14ac:dyDescent="0.25">
      <c r="E6179" s="4" t="s">
        <v>273</v>
      </c>
      <c r="BB6179" s="4" t="s">
        <v>274</v>
      </c>
    </row>
    <row r="6287" spans="3:5" x14ac:dyDescent="0.25">
      <c r="C6287" s="13">
        <v>0</v>
      </c>
      <c r="E6287" s="4" t="s">
        <v>1001</v>
      </c>
    </row>
    <row r="6291" spans="34:34" x14ac:dyDescent="0.25">
      <c r="AH6291" s="1" t="s">
        <v>1002</v>
      </c>
    </row>
    <row r="6293" spans="34:34" x14ac:dyDescent="0.25">
      <c r="AH6293" s="4" t="s">
        <v>1003</v>
      </c>
    </row>
    <row r="6294" spans="34:34" x14ac:dyDescent="0.25">
      <c r="AH6294" s="4" t="s">
        <v>1004</v>
      </c>
    </row>
    <row r="6315" spans="5:82" x14ac:dyDescent="0.25">
      <c r="E6315" s="42" t="s">
        <v>706</v>
      </c>
      <c r="F6315" s="43"/>
      <c r="G6315" s="43"/>
      <c r="H6315" s="43"/>
      <c r="I6315" s="43"/>
      <c r="J6315" s="43"/>
      <c r="K6315" s="43"/>
      <c r="L6315" s="43"/>
      <c r="M6315" s="43"/>
      <c r="N6315" s="43"/>
      <c r="O6315" s="43"/>
      <c r="P6315" s="43"/>
      <c r="Q6315" s="43"/>
      <c r="R6315" s="43"/>
      <c r="S6315" s="43"/>
      <c r="T6315" s="43"/>
      <c r="U6315" s="43"/>
      <c r="V6315" s="43"/>
      <c r="W6315" s="43"/>
      <c r="X6315" s="43"/>
      <c r="Y6315" s="43"/>
      <c r="Z6315" s="43"/>
      <c r="AA6315" s="43"/>
      <c r="AB6315" s="43"/>
      <c r="AC6315" s="43"/>
      <c r="AD6315" s="43"/>
      <c r="AE6315" s="43"/>
      <c r="AF6315" s="43"/>
      <c r="AG6315" s="43"/>
      <c r="AH6315" s="43"/>
      <c r="AI6315" s="43"/>
      <c r="AJ6315" s="43"/>
      <c r="AK6315" s="43"/>
      <c r="AL6315" s="43"/>
      <c r="BC6315" s="42" t="s">
        <v>1005</v>
      </c>
      <c r="BD6315" s="43"/>
      <c r="BE6315" s="43"/>
      <c r="BF6315" s="43"/>
      <c r="BG6315" s="43"/>
      <c r="BH6315" s="43"/>
      <c r="BI6315" s="43"/>
      <c r="BJ6315" s="43"/>
      <c r="BK6315" s="43"/>
      <c r="BL6315" s="43"/>
      <c r="BM6315" s="43"/>
      <c r="BN6315" s="43"/>
      <c r="BO6315" s="43"/>
      <c r="BP6315" s="43"/>
      <c r="BQ6315" s="43"/>
      <c r="BR6315" s="43"/>
      <c r="BS6315" s="43"/>
      <c r="BT6315" s="43"/>
      <c r="BU6315" s="43"/>
      <c r="BV6315" s="43"/>
      <c r="BW6315" s="43"/>
      <c r="BX6315" s="43"/>
      <c r="BY6315" s="43"/>
      <c r="BZ6315" s="43"/>
      <c r="CA6315" s="43"/>
      <c r="CB6315" s="43"/>
      <c r="CC6315" s="43"/>
      <c r="CD6315" s="43"/>
    </row>
    <row r="6316" spans="5:82" x14ac:dyDescent="0.25">
      <c r="E6316" s="42" t="s">
        <v>745</v>
      </c>
      <c r="F6316" s="43"/>
      <c r="G6316" s="43"/>
      <c r="H6316" s="43"/>
      <c r="I6316" s="43"/>
      <c r="J6316" s="43"/>
      <c r="K6316" s="43"/>
      <c r="L6316" s="43"/>
      <c r="M6316" s="43"/>
      <c r="N6316" s="43"/>
      <c r="O6316" s="43"/>
      <c r="P6316" s="43"/>
      <c r="Q6316" s="43"/>
      <c r="R6316" s="43"/>
      <c r="S6316" s="43"/>
      <c r="T6316" s="43"/>
      <c r="U6316" s="43"/>
      <c r="V6316" s="43"/>
      <c r="W6316" s="43"/>
      <c r="X6316" s="43"/>
      <c r="Y6316" s="43"/>
      <c r="Z6316" s="43"/>
      <c r="AA6316" s="43"/>
      <c r="AB6316" s="43"/>
      <c r="AC6316" s="43"/>
      <c r="AD6316" s="43"/>
      <c r="AE6316" s="43"/>
      <c r="AF6316" s="43"/>
      <c r="AG6316" s="43"/>
      <c r="AH6316" s="43"/>
      <c r="AI6316" s="43"/>
      <c r="AJ6316" s="43"/>
      <c r="AK6316" s="43"/>
      <c r="AL6316" s="43"/>
      <c r="BC6316" s="42" t="s">
        <v>128</v>
      </c>
      <c r="BD6316" s="43"/>
      <c r="BE6316" s="43"/>
      <c r="BF6316" s="43"/>
      <c r="BG6316" s="43"/>
      <c r="BH6316" s="43"/>
      <c r="BI6316" s="43"/>
      <c r="BJ6316" s="43"/>
      <c r="BK6316" s="43"/>
      <c r="BL6316" s="43"/>
      <c r="BM6316" s="43"/>
      <c r="BN6316" s="43"/>
      <c r="BO6316" s="43"/>
      <c r="BP6316" s="43"/>
      <c r="BQ6316" s="43"/>
      <c r="BR6316" s="43"/>
      <c r="BS6316" s="43"/>
      <c r="BT6316" s="43"/>
      <c r="BU6316" s="43"/>
      <c r="BV6316" s="43"/>
      <c r="BW6316" s="43"/>
      <c r="BX6316" s="43"/>
      <c r="BY6316" s="43"/>
      <c r="BZ6316" s="43"/>
      <c r="CA6316" s="43"/>
      <c r="CB6316" s="43"/>
      <c r="CC6316" s="43"/>
      <c r="CD6316" s="43"/>
    </row>
    <row r="6317" spans="5:82" x14ac:dyDescent="0.25">
      <c r="E6317" s="42" t="s">
        <v>1008</v>
      </c>
      <c r="F6317" s="43"/>
      <c r="G6317" s="43"/>
      <c r="H6317" s="43"/>
      <c r="I6317" s="43"/>
      <c r="J6317" s="43"/>
      <c r="K6317" s="43"/>
      <c r="L6317" s="43"/>
      <c r="M6317" s="43"/>
      <c r="N6317" s="43"/>
      <c r="O6317" s="43"/>
      <c r="P6317" s="43"/>
      <c r="Q6317" s="43"/>
      <c r="R6317" s="43"/>
      <c r="S6317" s="43"/>
      <c r="T6317" s="43"/>
      <c r="U6317" s="43"/>
      <c r="V6317" s="43"/>
      <c r="W6317" s="43"/>
      <c r="X6317" s="43"/>
      <c r="Y6317" s="43"/>
      <c r="Z6317" s="43"/>
      <c r="AA6317" s="43"/>
      <c r="AB6317" s="43"/>
      <c r="AC6317" s="43"/>
      <c r="AD6317" s="43"/>
      <c r="AE6317" s="43"/>
      <c r="AF6317" s="43"/>
      <c r="AG6317" s="43"/>
      <c r="AH6317" s="43"/>
      <c r="AI6317" s="43"/>
      <c r="AJ6317" s="43"/>
      <c r="AK6317" s="43"/>
      <c r="AL6317" s="43"/>
      <c r="BC6317" s="42" t="s">
        <v>1006</v>
      </c>
      <c r="BD6317" s="43"/>
      <c r="BE6317" s="43"/>
      <c r="BF6317" s="43"/>
      <c r="BG6317" s="43"/>
      <c r="BH6317" s="43"/>
      <c r="BI6317" s="43"/>
      <c r="BJ6317" s="43"/>
      <c r="BK6317" s="43"/>
      <c r="BL6317" s="43"/>
      <c r="BM6317" s="43"/>
      <c r="BN6317" s="43"/>
      <c r="BO6317" s="43"/>
      <c r="BP6317" s="43"/>
      <c r="BQ6317" s="43"/>
      <c r="BR6317" s="43"/>
      <c r="BS6317" s="43"/>
      <c r="BT6317" s="43"/>
      <c r="BU6317" s="43"/>
      <c r="BV6317" s="43"/>
      <c r="BW6317" s="43"/>
      <c r="BX6317" s="43"/>
      <c r="BY6317" s="43"/>
      <c r="BZ6317" s="43"/>
      <c r="CA6317" s="43"/>
      <c r="CB6317" s="43"/>
      <c r="CC6317" s="43"/>
      <c r="CD6317" s="43"/>
    </row>
    <row r="6318" spans="5:82" x14ac:dyDescent="0.25">
      <c r="E6318" s="42"/>
      <c r="F6318" s="43"/>
      <c r="G6318" s="43"/>
      <c r="H6318" s="43"/>
      <c r="I6318" s="43"/>
      <c r="J6318" s="43"/>
      <c r="K6318" s="43"/>
      <c r="L6318" s="43"/>
      <c r="M6318" s="43"/>
      <c r="N6318" s="43"/>
      <c r="O6318" s="43"/>
      <c r="P6318" s="43"/>
      <c r="Q6318" s="43"/>
      <c r="R6318" s="43"/>
      <c r="S6318" s="43"/>
      <c r="T6318" s="43"/>
      <c r="U6318" s="43"/>
      <c r="V6318" s="43"/>
      <c r="W6318" s="43"/>
      <c r="X6318" s="43"/>
      <c r="Y6318" s="43"/>
      <c r="Z6318" s="43"/>
      <c r="AA6318" s="43"/>
      <c r="AB6318" s="43"/>
      <c r="AC6318" s="43"/>
      <c r="AD6318" s="43"/>
      <c r="AE6318" s="43"/>
      <c r="AF6318" s="43"/>
      <c r="AG6318" s="43"/>
      <c r="AH6318" s="43"/>
      <c r="AI6318" s="43"/>
      <c r="AJ6318" s="43"/>
      <c r="AK6318" s="43"/>
      <c r="AL6318" s="43"/>
      <c r="BC6318" s="42" t="s">
        <v>1007</v>
      </c>
      <c r="BD6318" s="43"/>
      <c r="BE6318" s="43"/>
      <c r="BF6318" s="43"/>
      <c r="BG6318" s="43"/>
      <c r="BH6318" s="43"/>
      <c r="BI6318" s="43"/>
      <c r="BJ6318" s="43"/>
      <c r="BK6318" s="43"/>
      <c r="BL6318" s="43"/>
      <c r="BM6318" s="43"/>
      <c r="BN6318" s="43"/>
      <c r="BO6318" s="43"/>
      <c r="BP6318" s="43"/>
      <c r="BQ6318" s="43"/>
      <c r="BR6318" s="43"/>
      <c r="BS6318" s="43"/>
      <c r="BT6318" s="43"/>
      <c r="BU6318" s="43"/>
      <c r="BV6318" s="43"/>
      <c r="BW6318" s="43"/>
      <c r="BX6318" s="43"/>
      <c r="BY6318" s="43"/>
      <c r="BZ6318" s="43"/>
      <c r="CA6318" s="43"/>
      <c r="CB6318" s="43"/>
      <c r="CC6318" s="43"/>
      <c r="CD6318" s="43"/>
    </row>
    <row r="6319" spans="5:82" x14ac:dyDescent="0.25">
      <c r="E6319" s="42" t="s">
        <v>732</v>
      </c>
      <c r="F6319" s="43"/>
      <c r="G6319" s="43"/>
      <c r="H6319" s="43"/>
      <c r="I6319" s="43"/>
      <c r="J6319" s="43"/>
      <c r="K6319" s="43"/>
      <c r="L6319" s="43"/>
      <c r="M6319" s="43"/>
      <c r="N6319" s="43"/>
      <c r="O6319" s="43"/>
      <c r="P6319" s="43"/>
      <c r="Q6319" s="43"/>
      <c r="R6319" s="43"/>
      <c r="S6319" s="43"/>
      <c r="T6319" s="43"/>
      <c r="U6319" s="43"/>
      <c r="V6319" s="43"/>
      <c r="W6319" s="43"/>
      <c r="X6319" s="43"/>
      <c r="Y6319" s="43"/>
      <c r="Z6319" s="43"/>
      <c r="AA6319" s="43"/>
      <c r="AB6319" s="43"/>
      <c r="AC6319" s="43"/>
      <c r="AD6319" s="43"/>
      <c r="AE6319" s="43"/>
      <c r="AF6319" s="43"/>
      <c r="AG6319" s="43"/>
      <c r="AH6319" s="43"/>
      <c r="AI6319" s="43"/>
      <c r="AJ6319" s="43"/>
      <c r="AK6319" s="43"/>
      <c r="AL6319" s="43"/>
      <c r="BC6319" s="42" t="s">
        <v>745</v>
      </c>
      <c r="BD6319" s="43"/>
      <c r="BE6319" s="43"/>
      <c r="BF6319" s="43"/>
      <c r="BG6319" s="43"/>
      <c r="BH6319" s="43"/>
      <c r="BI6319" s="43"/>
      <c r="BJ6319" s="43"/>
      <c r="BK6319" s="43"/>
      <c r="BL6319" s="43"/>
      <c r="BM6319" s="43"/>
      <c r="BN6319" s="43"/>
      <c r="BO6319" s="43"/>
      <c r="BP6319" s="43"/>
      <c r="BQ6319" s="43"/>
      <c r="BR6319" s="43"/>
      <c r="BS6319" s="43"/>
      <c r="BT6319" s="43"/>
      <c r="BU6319" s="43"/>
      <c r="BV6319" s="43"/>
      <c r="BW6319" s="43"/>
      <c r="BX6319" s="43"/>
      <c r="BY6319" s="43"/>
      <c r="BZ6319" s="43"/>
      <c r="CA6319" s="43"/>
      <c r="CB6319" s="43"/>
      <c r="CC6319" s="43"/>
      <c r="CD6319" s="43"/>
    </row>
    <row r="6320" spans="5:82" x14ac:dyDescent="0.25">
      <c r="E6320" s="42"/>
      <c r="F6320" s="43"/>
      <c r="G6320" s="43"/>
      <c r="H6320" s="43"/>
      <c r="I6320" s="43"/>
      <c r="J6320" s="43"/>
      <c r="K6320" s="43"/>
      <c r="L6320" s="43"/>
      <c r="M6320" s="43"/>
      <c r="N6320" s="43"/>
      <c r="O6320" s="43"/>
      <c r="P6320" s="43"/>
      <c r="Q6320" s="43"/>
      <c r="R6320" s="43"/>
      <c r="S6320" s="43"/>
      <c r="T6320" s="43"/>
      <c r="U6320" s="43"/>
      <c r="V6320" s="43"/>
      <c r="W6320" s="43"/>
      <c r="X6320" s="43"/>
      <c r="Y6320" s="43"/>
      <c r="Z6320" s="43"/>
      <c r="AA6320" s="43"/>
      <c r="AB6320" s="43"/>
      <c r="AC6320" s="43"/>
      <c r="AD6320" s="43"/>
      <c r="AE6320" s="43"/>
      <c r="AF6320" s="43"/>
      <c r="AG6320" s="43"/>
      <c r="AH6320" s="43"/>
      <c r="AI6320" s="43"/>
      <c r="AJ6320" s="43"/>
      <c r="AK6320" s="43"/>
      <c r="AL6320" s="43"/>
      <c r="BC6320" s="42" t="s">
        <v>790</v>
      </c>
      <c r="BD6320" s="43"/>
      <c r="BE6320" s="43"/>
      <c r="BF6320" s="43"/>
      <c r="BG6320" s="43"/>
      <c r="BH6320" s="43"/>
      <c r="BI6320" s="43"/>
      <c r="BJ6320" s="43"/>
      <c r="BK6320" s="43"/>
      <c r="BL6320" s="43"/>
      <c r="BM6320" s="43"/>
      <c r="BN6320" s="43"/>
      <c r="BO6320" s="43"/>
      <c r="BP6320" s="43"/>
      <c r="BQ6320" s="43"/>
      <c r="BR6320" s="43"/>
      <c r="BS6320" s="43"/>
      <c r="BT6320" s="43"/>
      <c r="BU6320" s="43"/>
      <c r="BV6320" s="43"/>
      <c r="BW6320" s="43"/>
      <c r="BX6320" s="43"/>
      <c r="BY6320" s="43"/>
      <c r="BZ6320" s="43"/>
      <c r="CA6320" s="43"/>
      <c r="CB6320" s="43"/>
      <c r="CC6320" s="43"/>
      <c r="CD6320" s="43"/>
    </row>
    <row r="6321" spans="5:82" x14ac:dyDescent="0.25">
      <c r="E6321" s="42" t="s">
        <v>977</v>
      </c>
      <c r="F6321" s="43"/>
      <c r="G6321" s="43"/>
      <c r="H6321" s="43"/>
      <c r="I6321" s="43"/>
      <c r="J6321" s="43"/>
      <c r="K6321" s="43"/>
      <c r="L6321" s="43"/>
      <c r="M6321" s="43"/>
      <c r="N6321" s="43"/>
      <c r="O6321" s="43"/>
      <c r="P6321" s="43"/>
      <c r="Q6321" s="43"/>
      <c r="R6321" s="43"/>
      <c r="S6321" s="43"/>
      <c r="T6321" s="43"/>
      <c r="U6321" s="43"/>
      <c r="V6321" s="43"/>
      <c r="W6321" s="43"/>
      <c r="X6321" s="43"/>
      <c r="Y6321" s="43"/>
      <c r="Z6321" s="43"/>
      <c r="AA6321" s="43"/>
      <c r="AB6321" s="43"/>
      <c r="AC6321" s="43"/>
      <c r="AD6321" s="43"/>
      <c r="AE6321" s="43"/>
      <c r="AF6321" s="43"/>
      <c r="AG6321" s="43"/>
      <c r="AH6321" s="43"/>
      <c r="AI6321" s="43"/>
      <c r="AJ6321" s="43"/>
      <c r="AK6321" s="43"/>
      <c r="AL6321" s="43"/>
      <c r="BC6321" s="42" t="s">
        <v>791</v>
      </c>
      <c r="BD6321" s="43"/>
      <c r="BE6321" s="43"/>
      <c r="BF6321" s="43"/>
      <c r="BG6321" s="43"/>
      <c r="BH6321" s="43"/>
      <c r="BI6321" s="43"/>
      <c r="BJ6321" s="43"/>
      <c r="BK6321" s="43"/>
      <c r="BL6321" s="43"/>
      <c r="BM6321" s="43"/>
      <c r="BN6321" s="43"/>
      <c r="BO6321" s="43"/>
      <c r="BP6321" s="43"/>
      <c r="BQ6321" s="43"/>
      <c r="BR6321" s="43"/>
      <c r="BS6321" s="43"/>
      <c r="BT6321" s="43"/>
      <c r="BU6321" s="43"/>
      <c r="BV6321" s="43"/>
      <c r="BW6321" s="43"/>
      <c r="BX6321" s="43"/>
      <c r="BY6321" s="43"/>
      <c r="BZ6321" s="43"/>
      <c r="CA6321" s="43"/>
      <c r="CB6321" s="43"/>
      <c r="CC6321" s="43"/>
      <c r="CD6321" s="43"/>
    </row>
    <row r="6322" spans="5:82" x14ac:dyDescent="0.25">
      <c r="E6322" s="42" t="s">
        <v>734</v>
      </c>
      <c r="F6322" s="43"/>
      <c r="G6322" s="43"/>
      <c r="H6322" s="43"/>
      <c r="I6322" s="43"/>
      <c r="J6322" s="43"/>
      <c r="K6322" s="43"/>
      <c r="L6322" s="43"/>
      <c r="M6322" s="43"/>
      <c r="N6322" s="43"/>
      <c r="O6322" s="43"/>
      <c r="P6322" s="43"/>
      <c r="Q6322" s="43"/>
      <c r="R6322" s="43"/>
      <c r="S6322" s="43"/>
      <c r="T6322" s="43"/>
      <c r="U6322" s="43"/>
      <c r="V6322" s="43"/>
      <c r="W6322" s="43"/>
      <c r="X6322" s="43"/>
      <c r="Y6322" s="43"/>
      <c r="Z6322" s="43"/>
      <c r="AA6322" s="43"/>
      <c r="AB6322" s="43"/>
      <c r="AC6322" s="43"/>
      <c r="AD6322" s="43"/>
      <c r="AE6322" s="43"/>
      <c r="AF6322" s="43"/>
      <c r="AG6322" s="43"/>
      <c r="AH6322" s="43"/>
      <c r="AI6322" s="43"/>
      <c r="AJ6322" s="43"/>
      <c r="AK6322" s="43"/>
      <c r="AL6322" s="43"/>
      <c r="BC6322" s="42" t="s">
        <v>1008</v>
      </c>
      <c r="BD6322" s="43"/>
      <c r="BE6322" s="43"/>
      <c r="BF6322" s="43"/>
      <c r="BG6322" s="43"/>
      <c r="BH6322" s="43"/>
      <c r="BI6322" s="43"/>
      <c r="BJ6322" s="43"/>
      <c r="BK6322" s="43"/>
      <c r="BL6322" s="43"/>
      <c r="BM6322" s="43"/>
      <c r="BN6322" s="43"/>
      <c r="BO6322" s="43"/>
      <c r="BP6322" s="43"/>
      <c r="BQ6322" s="43"/>
      <c r="BR6322" s="43"/>
      <c r="BS6322" s="43"/>
      <c r="BT6322" s="43"/>
      <c r="BU6322" s="43"/>
      <c r="BV6322" s="43"/>
      <c r="BW6322" s="43"/>
      <c r="BX6322" s="43"/>
      <c r="BY6322" s="43"/>
      <c r="BZ6322" s="43"/>
      <c r="CA6322" s="43"/>
      <c r="CB6322" s="43"/>
      <c r="CC6322" s="43"/>
      <c r="CD6322" s="43"/>
    </row>
    <row r="6323" spans="5:82" x14ac:dyDescent="0.25">
      <c r="E6323" s="42" t="s">
        <v>1009</v>
      </c>
      <c r="F6323" s="43"/>
      <c r="G6323" s="43"/>
      <c r="H6323" s="43"/>
      <c r="I6323" s="43"/>
      <c r="J6323" s="43"/>
      <c r="K6323" s="43"/>
      <c r="L6323" s="43"/>
      <c r="M6323" s="43"/>
      <c r="N6323" s="43"/>
      <c r="O6323" s="43"/>
      <c r="P6323" s="43"/>
      <c r="Q6323" s="43"/>
      <c r="R6323" s="43"/>
      <c r="S6323" s="43"/>
      <c r="T6323" s="43"/>
      <c r="U6323" s="43"/>
      <c r="V6323" s="43"/>
      <c r="W6323" s="43"/>
      <c r="X6323" s="43"/>
      <c r="Y6323" s="43"/>
      <c r="Z6323" s="43"/>
      <c r="AA6323" s="43"/>
      <c r="AB6323" s="43"/>
      <c r="AC6323" s="43"/>
      <c r="AD6323" s="43"/>
      <c r="AE6323" s="43"/>
      <c r="AF6323" s="43"/>
      <c r="AG6323" s="43"/>
      <c r="AH6323" s="43"/>
      <c r="AI6323" s="43"/>
      <c r="AJ6323" s="43"/>
      <c r="AK6323" s="43"/>
      <c r="AL6323" s="43"/>
      <c r="BC6323" s="42"/>
      <c r="BD6323" s="43"/>
      <c r="BE6323" s="43"/>
      <c r="BF6323" s="43"/>
      <c r="BG6323" s="43"/>
      <c r="BH6323" s="43"/>
      <c r="BI6323" s="43"/>
      <c r="BJ6323" s="43"/>
      <c r="BK6323" s="43"/>
      <c r="BL6323" s="43"/>
      <c r="BM6323" s="43"/>
      <c r="BN6323" s="43"/>
      <c r="BO6323" s="43"/>
      <c r="BP6323" s="43"/>
      <c r="BQ6323" s="43"/>
      <c r="BR6323" s="43"/>
      <c r="BS6323" s="43"/>
      <c r="BT6323" s="43"/>
      <c r="BU6323" s="43"/>
      <c r="BV6323" s="43"/>
      <c r="BW6323" s="43"/>
      <c r="BX6323" s="43"/>
      <c r="BY6323" s="43"/>
      <c r="BZ6323" s="43"/>
      <c r="CA6323" s="43"/>
      <c r="CB6323" s="43"/>
      <c r="CC6323" s="43"/>
      <c r="CD6323" s="43"/>
    </row>
    <row r="6324" spans="5:82" x14ac:dyDescent="0.25">
      <c r="E6324" s="42" t="s">
        <v>1010</v>
      </c>
      <c r="F6324" s="43"/>
      <c r="G6324" s="43"/>
      <c r="H6324" s="43"/>
      <c r="I6324" s="43"/>
      <c r="J6324" s="43"/>
      <c r="K6324" s="43"/>
      <c r="L6324" s="43"/>
      <c r="M6324" s="43"/>
      <c r="N6324" s="43"/>
      <c r="O6324" s="43"/>
      <c r="P6324" s="43"/>
      <c r="Q6324" s="43"/>
      <c r="R6324" s="43"/>
      <c r="S6324" s="43"/>
      <c r="T6324" s="43"/>
      <c r="U6324" s="43"/>
      <c r="V6324" s="43"/>
      <c r="W6324" s="43"/>
      <c r="X6324" s="43"/>
      <c r="Y6324" s="43"/>
      <c r="Z6324" s="43"/>
      <c r="AA6324" s="43"/>
      <c r="AB6324" s="43"/>
      <c r="AC6324" s="43"/>
      <c r="AD6324" s="43"/>
      <c r="AE6324" s="43"/>
      <c r="AF6324" s="43"/>
      <c r="AG6324" s="43"/>
      <c r="AH6324" s="43"/>
      <c r="AI6324" s="43"/>
      <c r="AJ6324" s="43"/>
      <c r="AK6324" s="43"/>
      <c r="AL6324" s="43"/>
      <c r="BC6324" s="42" t="s">
        <v>732</v>
      </c>
      <c r="BD6324" s="43"/>
      <c r="BE6324" s="43"/>
      <c r="BF6324" s="43"/>
      <c r="BG6324" s="43"/>
      <c r="BH6324" s="43"/>
      <c r="BI6324" s="43"/>
      <c r="BJ6324" s="43"/>
      <c r="BK6324" s="43"/>
      <c r="BL6324" s="43"/>
      <c r="BM6324" s="43"/>
      <c r="BN6324" s="43"/>
      <c r="BO6324" s="43"/>
      <c r="BP6324" s="43"/>
      <c r="BQ6324" s="43"/>
      <c r="BR6324" s="43"/>
      <c r="BS6324" s="43"/>
      <c r="BT6324" s="43"/>
      <c r="BU6324" s="43"/>
      <c r="BV6324" s="43"/>
      <c r="BW6324" s="43"/>
      <c r="BX6324" s="43"/>
      <c r="BY6324" s="43"/>
      <c r="BZ6324" s="43"/>
      <c r="CA6324" s="43"/>
      <c r="CB6324" s="43"/>
      <c r="CC6324" s="43"/>
      <c r="CD6324" s="43"/>
    </row>
    <row r="6325" spans="5:82" x14ac:dyDescent="0.25">
      <c r="E6325" s="42" t="s">
        <v>1011</v>
      </c>
      <c r="F6325" s="43"/>
      <c r="G6325" s="43"/>
      <c r="H6325" s="43"/>
      <c r="I6325" s="43"/>
      <c r="J6325" s="43"/>
      <c r="K6325" s="43"/>
      <c r="L6325" s="43"/>
      <c r="M6325" s="43"/>
      <c r="N6325" s="43"/>
      <c r="O6325" s="43"/>
      <c r="P6325" s="43"/>
      <c r="Q6325" s="43"/>
      <c r="R6325" s="43"/>
      <c r="S6325" s="43"/>
      <c r="T6325" s="43"/>
      <c r="U6325" s="43"/>
      <c r="V6325" s="43"/>
      <c r="W6325" s="43"/>
      <c r="X6325" s="43"/>
      <c r="Y6325" s="43"/>
      <c r="Z6325" s="43"/>
      <c r="AA6325" s="43"/>
      <c r="AB6325" s="43"/>
      <c r="AC6325" s="43"/>
      <c r="AD6325" s="43"/>
      <c r="AE6325" s="43"/>
      <c r="AF6325" s="43"/>
      <c r="AG6325" s="43"/>
      <c r="AH6325" s="43"/>
      <c r="AI6325" s="43"/>
      <c r="AJ6325" s="43"/>
      <c r="AK6325" s="43"/>
      <c r="AL6325" s="43"/>
      <c r="BC6325" s="42"/>
      <c r="BD6325" s="43"/>
      <c r="BE6325" s="43"/>
      <c r="BF6325" s="43"/>
      <c r="BG6325" s="43"/>
      <c r="BH6325" s="43"/>
      <c r="BI6325" s="43"/>
      <c r="BJ6325" s="43"/>
      <c r="BK6325" s="43"/>
      <c r="BL6325" s="43"/>
      <c r="BM6325" s="43"/>
      <c r="BN6325" s="43"/>
      <c r="BO6325" s="43"/>
      <c r="BP6325" s="43"/>
      <c r="BQ6325" s="43"/>
      <c r="BR6325" s="43"/>
      <c r="BS6325" s="43"/>
      <c r="BT6325" s="43"/>
      <c r="BU6325" s="43"/>
      <c r="BV6325" s="43"/>
      <c r="BW6325" s="43"/>
      <c r="BX6325" s="43"/>
      <c r="BY6325" s="43"/>
      <c r="BZ6325" s="43"/>
      <c r="CA6325" s="43"/>
      <c r="CB6325" s="43"/>
      <c r="CC6325" s="43"/>
      <c r="CD6325" s="43"/>
    </row>
    <row r="6326" spans="5:82" x14ac:dyDescent="0.25">
      <c r="E6326" s="42" t="s">
        <v>1012</v>
      </c>
      <c r="F6326" s="43"/>
      <c r="G6326" s="43"/>
      <c r="H6326" s="43"/>
      <c r="I6326" s="43"/>
      <c r="J6326" s="43"/>
      <c r="K6326" s="43"/>
      <c r="L6326" s="43"/>
      <c r="M6326" s="43"/>
      <c r="N6326" s="43"/>
      <c r="O6326" s="43"/>
      <c r="P6326" s="43"/>
      <c r="Q6326" s="43"/>
      <c r="R6326" s="43"/>
      <c r="S6326" s="43"/>
      <c r="T6326" s="43"/>
      <c r="U6326" s="43"/>
      <c r="V6326" s="43"/>
      <c r="W6326" s="43"/>
      <c r="X6326" s="43"/>
      <c r="Y6326" s="43"/>
      <c r="Z6326" s="43"/>
      <c r="AA6326" s="43"/>
      <c r="AB6326" s="43"/>
      <c r="AC6326" s="43"/>
      <c r="AD6326" s="43"/>
      <c r="AE6326" s="43"/>
      <c r="AF6326" s="43"/>
      <c r="AG6326" s="43"/>
      <c r="AH6326" s="43"/>
      <c r="AI6326" s="43"/>
      <c r="AJ6326" s="43"/>
      <c r="AK6326" s="43"/>
      <c r="AL6326" s="43"/>
      <c r="BC6326" s="42" t="s">
        <v>878</v>
      </c>
      <c r="BD6326" s="43"/>
      <c r="BE6326" s="43"/>
      <c r="BF6326" s="43"/>
      <c r="BG6326" s="43"/>
      <c r="BH6326" s="43"/>
      <c r="BI6326" s="43"/>
      <c r="BJ6326" s="43"/>
      <c r="BK6326" s="43"/>
      <c r="BL6326" s="43"/>
      <c r="BM6326" s="43"/>
      <c r="BN6326" s="43"/>
      <c r="BO6326" s="43"/>
      <c r="BP6326" s="43"/>
      <c r="BQ6326" s="43"/>
      <c r="BR6326" s="43"/>
      <c r="BS6326" s="43"/>
      <c r="BT6326" s="43"/>
      <c r="BU6326" s="43"/>
      <c r="BV6326" s="43"/>
      <c r="BW6326" s="43"/>
      <c r="BX6326" s="43"/>
      <c r="BY6326" s="43"/>
      <c r="BZ6326" s="43"/>
      <c r="CA6326" s="43"/>
      <c r="CB6326" s="43"/>
      <c r="CC6326" s="43"/>
      <c r="CD6326" s="43"/>
    </row>
    <row r="6327" spans="5:82" x14ac:dyDescent="0.25">
      <c r="E6327" s="42"/>
      <c r="F6327" s="43"/>
      <c r="G6327" s="43"/>
      <c r="H6327" s="43"/>
      <c r="I6327" s="43"/>
      <c r="J6327" s="43"/>
      <c r="K6327" s="43"/>
      <c r="L6327" s="43"/>
      <c r="M6327" s="43"/>
      <c r="N6327" s="43"/>
      <c r="O6327" s="43"/>
      <c r="P6327" s="43"/>
      <c r="Q6327" s="43"/>
      <c r="R6327" s="43"/>
      <c r="S6327" s="43"/>
      <c r="T6327" s="43"/>
      <c r="U6327" s="43"/>
      <c r="V6327" s="43"/>
      <c r="W6327" s="43"/>
      <c r="X6327" s="43"/>
      <c r="Y6327" s="43"/>
      <c r="Z6327" s="43"/>
      <c r="AA6327" s="43"/>
      <c r="AB6327" s="43"/>
      <c r="AC6327" s="43"/>
      <c r="AD6327" s="43"/>
      <c r="AE6327" s="43"/>
      <c r="AF6327" s="43"/>
      <c r="AG6327" s="43"/>
      <c r="AH6327" s="43"/>
      <c r="AI6327" s="43"/>
      <c r="AJ6327" s="43"/>
      <c r="AK6327" s="43"/>
      <c r="AL6327" s="43"/>
      <c r="BC6327" s="42" t="s">
        <v>734</v>
      </c>
      <c r="BD6327" s="43"/>
      <c r="BE6327" s="43"/>
      <c r="BF6327" s="43"/>
      <c r="BG6327" s="43"/>
      <c r="BH6327" s="43"/>
      <c r="BI6327" s="43"/>
      <c r="BJ6327" s="43"/>
      <c r="BK6327" s="43"/>
      <c r="BL6327" s="43"/>
      <c r="BM6327" s="43"/>
      <c r="BN6327" s="43"/>
      <c r="BO6327" s="43"/>
      <c r="BP6327" s="43"/>
      <c r="BQ6327" s="43"/>
      <c r="BR6327" s="43"/>
      <c r="BS6327" s="43"/>
      <c r="BT6327" s="43"/>
      <c r="BU6327" s="43"/>
      <c r="BV6327" s="43"/>
      <c r="BW6327" s="43"/>
      <c r="BX6327" s="43"/>
      <c r="BY6327" s="43"/>
      <c r="BZ6327" s="43"/>
      <c r="CA6327" s="43"/>
      <c r="CB6327" s="43"/>
      <c r="CC6327" s="43"/>
      <c r="CD6327" s="43"/>
    </row>
    <row r="6328" spans="5:82" x14ac:dyDescent="0.25">
      <c r="E6328" s="42" t="s">
        <v>706</v>
      </c>
      <c r="F6328" s="43"/>
      <c r="G6328" s="43"/>
      <c r="H6328" s="43"/>
      <c r="I6328" s="43"/>
      <c r="J6328" s="43"/>
      <c r="K6328" s="43"/>
      <c r="L6328" s="43"/>
      <c r="M6328" s="43"/>
      <c r="N6328" s="43"/>
      <c r="O6328" s="43"/>
      <c r="P6328" s="43"/>
      <c r="Q6328" s="43"/>
      <c r="R6328" s="43"/>
      <c r="S6328" s="43"/>
      <c r="T6328" s="43"/>
      <c r="U6328" s="43"/>
      <c r="V6328" s="43"/>
      <c r="W6328" s="43"/>
      <c r="X6328" s="43"/>
      <c r="Y6328" s="43"/>
      <c r="Z6328" s="43"/>
      <c r="AA6328" s="43"/>
      <c r="AB6328" s="43"/>
      <c r="AC6328" s="43"/>
      <c r="AD6328" s="43"/>
      <c r="AE6328" s="43"/>
      <c r="AF6328" s="43"/>
      <c r="AG6328" s="43"/>
      <c r="AH6328" s="43"/>
      <c r="AI6328" s="43"/>
      <c r="AJ6328" s="43"/>
      <c r="AK6328" s="43"/>
      <c r="AL6328" s="43"/>
      <c r="BC6328" s="42" t="s">
        <v>1013</v>
      </c>
      <c r="BD6328" s="43"/>
      <c r="BE6328" s="43"/>
      <c r="BF6328" s="43"/>
      <c r="BG6328" s="43"/>
      <c r="BH6328" s="43"/>
      <c r="BI6328" s="43"/>
      <c r="BJ6328" s="43"/>
      <c r="BK6328" s="43"/>
      <c r="BL6328" s="43"/>
      <c r="BM6328" s="43"/>
      <c r="BN6328" s="43"/>
      <c r="BO6328" s="43"/>
      <c r="BP6328" s="43"/>
      <c r="BQ6328" s="43"/>
      <c r="BR6328" s="43"/>
      <c r="BS6328" s="43"/>
      <c r="BT6328" s="43"/>
      <c r="BU6328" s="43"/>
      <c r="BV6328" s="43"/>
      <c r="BW6328" s="43"/>
      <c r="BX6328" s="43"/>
      <c r="BY6328" s="43"/>
      <c r="BZ6328" s="43"/>
      <c r="CA6328" s="43"/>
      <c r="CB6328" s="43"/>
      <c r="CC6328" s="43"/>
      <c r="CD6328" s="43"/>
    </row>
    <row r="6329" spans="5:82" x14ac:dyDescent="0.25">
      <c r="E6329" s="42" t="s">
        <v>745</v>
      </c>
      <c r="F6329" s="43"/>
      <c r="G6329" s="43"/>
      <c r="H6329" s="43"/>
      <c r="I6329" s="43"/>
      <c r="J6329" s="43"/>
      <c r="K6329" s="43"/>
      <c r="L6329" s="43"/>
      <c r="M6329" s="43"/>
      <c r="N6329" s="43"/>
      <c r="O6329" s="43"/>
      <c r="P6329" s="43"/>
      <c r="Q6329" s="43"/>
      <c r="R6329" s="43"/>
      <c r="S6329" s="43"/>
      <c r="T6329" s="43"/>
      <c r="U6329" s="43"/>
      <c r="V6329" s="43"/>
      <c r="W6329" s="43"/>
      <c r="X6329" s="43"/>
      <c r="Y6329" s="43"/>
      <c r="Z6329" s="43"/>
      <c r="AA6329" s="43"/>
      <c r="AB6329" s="43"/>
      <c r="AC6329" s="43"/>
      <c r="AD6329" s="43"/>
      <c r="AE6329" s="43"/>
      <c r="AF6329" s="43"/>
      <c r="AG6329" s="43"/>
      <c r="AH6329" s="43"/>
      <c r="AI6329" s="43"/>
      <c r="AJ6329" s="43"/>
      <c r="AK6329" s="43"/>
      <c r="AL6329" s="43"/>
      <c r="BC6329" s="42" t="s">
        <v>1014</v>
      </c>
      <c r="BD6329" s="43"/>
      <c r="BE6329" s="43"/>
      <c r="BF6329" s="43"/>
      <c r="BG6329" s="43"/>
      <c r="BH6329" s="43"/>
      <c r="BI6329" s="43"/>
      <c r="BJ6329" s="43"/>
      <c r="BK6329" s="43"/>
      <c r="BL6329" s="43"/>
      <c r="BM6329" s="43"/>
      <c r="BN6329" s="43"/>
      <c r="BO6329" s="43"/>
      <c r="BP6329" s="43"/>
      <c r="BQ6329" s="43"/>
      <c r="BR6329" s="43"/>
      <c r="BS6329" s="43"/>
      <c r="BT6329" s="43"/>
      <c r="BU6329" s="43"/>
      <c r="BV6329" s="43"/>
      <c r="BW6329" s="43"/>
      <c r="BX6329" s="43"/>
      <c r="BY6329" s="43"/>
      <c r="BZ6329" s="43"/>
      <c r="CA6329" s="43"/>
      <c r="CB6329" s="43"/>
      <c r="CC6329" s="43"/>
      <c r="CD6329" s="43"/>
    </row>
    <row r="6330" spans="5:82" x14ac:dyDescent="0.25">
      <c r="E6330" s="42" t="s">
        <v>1008</v>
      </c>
      <c r="F6330" s="43"/>
      <c r="G6330" s="43"/>
      <c r="H6330" s="43"/>
      <c r="I6330" s="43"/>
      <c r="J6330" s="43"/>
      <c r="K6330" s="43"/>
      <c r="L6330" s="43"/>
      <c r="M6330" s="43"/>
      <c r="N6330" s="43"/>
      <c r="O6330" s="43"/>
      <c r="P6330" s="43"/>
      <c r="Q6330" s="43"/>
      <c r="R6330" s="43"/>
      <c r="S6330" s="43"/>
      <c r="T6330" s="43"/>
      <c r="U6330" s="43"/>
      <c r="V6330" s="43"/>
      <c r="W6330" s="43"/>
      <c r="X6330" s="43"/>
      <c r="Y6330" s="43"/>
      <c r="Z6330" s="43"/>
      <c r="AA6330" s="43"/>
      <c r="AB6330" s="43"/>
      <c r="AC6330" s="43"/>
      <c r="AD6330" s="43"/>
      <c r="AE6330" s="43"/>
      <c r="AF6330" s="43"/>
      <c r="AG6330" s="43"/>
      <c r="AH6330" s="43"/>
      <c r="AI6330" s="43"/>
      <c r="AJ6330" s="43"/>
      <c r="AK6330" s="43"/>
      <c r="AL6330" s="43"/>
      <c r="BC6330" s="42"/>
      <c r="BD6330" s="43"/>
      <c r="BE6330" s="43"/>
      <c r="BF6330" s="43"/>
      <c r="BG6330" s="43"/>
      <c r="BH6330" s="43"/>
      <c r="BI6330" s="43"/>
      <c r="BJ6330" s="43"/>
      <c r="BK6330" s="43"/>
      <c r="BL6330" s="43"/>
      <c r="BM6330" s="43"/>
      <c r="BN6330" s="43"/>
      <c r="BO6330" s="43"/>
      <c r="BP6330" s="43"/>
      <c r="BQ6330" s="43"/>
      <c r="BR6330" s="43"/>
      <c r="BS6330" s="43"/>
      <c r="BT6330" s="43"/>
      <c r="BU6330" s="43"/>
      <c r="BV6330" s="43"/>
      <c r="BW6330" s="43"/>
      <c r="BX6330" s="43"/>
      <c r="BY6330" s="43"/>
      <c r="BZ6330" s="43"/>
      <c r="CA6330" s="43"/>
      <c r="CB6330" s="43"/>
      <c r="CC6330" s="43"/>
      <c r="CD6330" s="43"/>
    </row>
    <row r="6331" spans="5:82" x14ac:dyDescent="0.25">
      <c r="E6331" s="42"/>
      <c r="F6331" s="43"/>
      <c r="G6331" s="43"/>
      <c r="H6331" s="43"/>
      <c r="I6331" s="43"/>
      <c r="J6331" s="43"/>
      <c r="K6331" s="43"/>
      <c r="L6331" s="43"/>
      <c r="M6331" s="43"/>
      <c r="N6331" s="43"/>
      <c r="O6331" s="43"/>
      <c r="P6331" s="43"/>
      <c r="Q6331" s="43"/>
      <c r="R6331" s="43"/>
      <c r="S6331" s="43"/>
      <c r="T6331" s="43"/>
      <c r="U6331" s="43"/>
      <c r="V6331" s="43"/>
      <c r="W6331" s="43"/>
      <c r="X6331" s="43"/>
      <c r="Y6331" s="43"/>
      <c r="Z6331" s="43"/>
      <c r="AA6331" s="43"/>
      <c r="AB6331" s="43"/>
      <c r="AC6331" s="43"/>
      <c r="AD6331" s="43"/>
      <c r="AE6331" s="43"/>
      <c r="AF6331" s="43"/>
      <c r="AG6331" s="43"/>
      <c r="AH6331" s="43"/>
      <c r="AI6331" s="43"/>
      <c r="AJ6331" s="43"/>
      <c r="AK6331" s="43"/>
      <c r="AL6331" s="43"/>
      <c r="BC6331" s="42" t="s">
        <v>1005</v>
      </c>
      <c r="BD6331" s="43"/>
      <c r="BE6331" s="43"/>
      <c r="BF6331" s="43"/>
      <c r="BG6331" s="43"/>
      <c r="BH6331" s="43"/>
      <c r="BI6331" s="43"/>
      <c r="BJ6331" s="43"/>
      <c r="BK6331" s="43"/>
      <c r="BL6331" s="43"/>
      <c r="BM6331" s="43"/>
      <c r="BN6331" s="43"/>
      <c r="BO6331" s="43"/>
      <c r="BP6331" s="43"/>
      <c r="BQ6331" s="43"/>
      <c r="BR6331" s="43"/>
      <c r="BS6331" s="43"/>
      <c r="BT6331" s="43"/>
      <c r="BU6331" s="43"/>
      <c r="BV6331" s="43"/>
      <c r="BW6331" s="43"/>
      <c r="BX6331" s="43"/>
      <c r="BY6331" s="43"/>
      <c r="BZ6331" s="43"/>
      <c r="CA6331" s="43"/>
      <c r="CB6331" s="43"/>
      <c r="CC6331" s="43"/>
      <c r="CD6331" s="43"/>
    </row>
    <row r="6332" spans="5:82" x14ac:dyDescent="0.25">
      <c r="E6332" s="42" t="s">
        <v>956</v>
      </c>
      <c r="F6332" s="43"/>
      <c r="G6332" s="43"/>
      <c r="H6332" s="43"/>
      <c r="I6332" s="43"/>
      <c r="J6332" s="43"/>
      <c r="K6332" s="43"/>
      <c r="L6332" s="43"/>
      <c r="M6332" s="43"/>
      <c r="N6332" s="43"/>
      <c r="O6332" s="43"/>
      <c r="P6332" s="43"/>
      <c r="Q6332" s="43"/>
      <c r="R6332" s="43"/>
      <c r="S6332" s="43"/>
      <c r="T6332" s="43"/>
      <c r="U6332" s="43"/>
      <c r="V6332" s="43"/>
      <c r="W6332" s="43"/>
      <c r="X6332" s="43"/>
      <c r="Y6332" s="43"/>
      <c r="Z6332" s="43"/>
      <c r="AA6332" s="43"/>
      <c r="AB6332" s="43"/>
      <c r="AC6332" s="43"/>
      <c r="AD6332" s="43"/>
      <c r="AE6332" s="43"/>
      <c r="AF6332" s="43"/>
      <c r="AG6332" s="43"/>
      <c r="AH6332" s="43"/>
      <c r="AI6332" s="43"/>
      <c r="AJ6332" s="43"/>
      <c r="AK6332" s="43"/>
      <c r="AL6332" s="43"/>
      <c r="BC6332" s="42" t="s">
        <v>128</v>
      </c>
      <c r="BD6332" s="43"/>
      <c r="BE6332" s="43"/>
      <c r="BF6332" s="43"/>
      <c r="BG6332" s="43"/>
      <c r="BH6332" s="43"/>
      <c r="BI6332" s="43"/>
      <c r="BJ6332" s="43"/>
      <c r="BK6332" s="43"/>
      <c r="BL6332" s="43"/>
      <c r="BM6332" s="43"/>
      <c r="BN6332" s="43"/>
      <c r="BO6332" s="43"/>
      <c r="BP6332" s="43"/>
      <c r="BQ6332" s="43"/>
      <c r="BR6332" s="43"/>
      <c r="BS6332" s="43"/>
      <c r="BT6332" s="43"/>
      <c r="BU6332" s="43"/>
      <c r="BV6332" s="43"/>
      <c r="BW6332" s="43"/>
      <c r="BX6332" s="43"/>
      <c r="BY6332" s="43"/>
      <c r="BZ6332" s="43"/>
      <c r="CA6332" s="43"/>
      <c r="CB6332" s="43"/>
      <c r="CC6332" s="43"/>
      <c r="CD6332" s="43"/>
    </row>
    <row r="6333" spans="5:82" x14ac:dyDescent="0.25">
      <c r="E6333" s="42" t="s">
        <v>738</v>
      </c>
      <c r="F6333" s="43"/>
      <c r="G6333" s="43"/>
      <c r="H6333" s="43"/>
      <c r="I6333" s="43"/>
      <c r="J6333" s="43"/>
      <c r="K6333" s="43"/>
      <c r="L6333" s="43"/>
      <c r="M6333" s="43"/>
      <c r="N6333" s="43"/>
      <c r="O6333" s="43"/>
      <c r="P6333" s="43"/>
      <c r="Q6333" s="43"/>
      <c r="R6333" s="43"/>
      <c r="S6333" s="43"/>
      <c r="T6333" s="43"/>
      <c r="U6333" s="43"/>
      <c r="V6333" s="43"/>
      <c r="W6333" s="43"/>
      <c r="X6333" s="43"/>
      <c r="Y6333" s="43"/>
      <c r="Z6333" s="43"/>
      <c r="AA6333" s="43"/>
      <c r="AB6333" s="43"/>
      <c r="AC6333" s="43"/>
      <c r="AD6333" s="43"/>
      <c r="AE6333" s="43"/>
      <c r="AF6333" s="43"/>
      <c r="AG6333" s="43"/>
      <c r="AH6333" s="43"/>
      <c r="AI6333" s="43"/>
      <c r="AJ6333" s="43"/>
      <c r="AK6333" s="43"/>
      <c r="AL6333" s="43"/>
      <c r="BC6333" s="42" t="s">
        <v>1006</v>
      </c>
      <c r="BD6333" s="43"/>
      <c r="BE6333" s="43"/>
      <c r="BF6333" s="43"/>
      <c r="BG6333" s="43"/>
      <c r="BH6333" s="43"/>
      <c r="BI6333" s="43"/>
      <c r="BJ6333" s="43"/>
      <c r="BK6333" s="43"/>
      <c r="BL6333" s="43"/>
      <c r="BM6333" s="43"/>
      <c r="BN6333" s="43"/>
      <c r="BO6333" s="43"/>
      <c r="BP6333" s="43"/>
      <c r="BQ6333" s="43"/>
      <c r="BR6333" s="43"/>
      <c r="BS6333" s="43"/>
      <c r="BT6333" s="43"/>
      <c r="BU6333" s="43"/>
      <c r="BV6333" s="43"/>
      <c r="BW6333" s="43"/>
      <c r="BX6333" s="43"/>
      <c r="BY6333" s="43"/>
      <c r="BZ6333" s="43"/>
      <c r="CA6333" s="43"/>
      <c r="CB6333" s="43"/>
      <c r="CC6333" s="43"/>
      <c r="CD6333" s="43"/>
    </row>
    <row r="6334" spans="5:82" x14ac:dyDescent="0.25">
      <c r="BC6334" s="42" t="s">
        <v>1007</v>
      </c>
      <c r="BD6334" s="43"/>
      <c r="BE6334" s="43"/>
      <c r="BF6334" s="43"/>
      <c r="BG6334" s="43"/>
      <c r="BH6334" s="43"/>
      <c r="BI6334" s="43"/>
      <c r="BJ6334" s="43"/>
      <c r="BK6334" s="43"/>
      <c r="BL6334" s="43"/>
      <c r="BM6334" s="43"/>
      <c r="BN6334" s="43"/>
      <c r="BO6334" s="43"/>
      <c r="BP6334" s="43"/>
      <c r="BQ6334" s="43"/>
      <c r="BR6334" s="43"/>
      <c r="BS6334" s="43"/>
      <c r="BT6334" s="43"/>
      <c r="BU6334" s="43"/>
      <c r="BV6334" s="43"/>
      <c r="BW6334" s="43"/>
      <c r="BX6334" s="43"/>
      <c r="BY6334" s="43"/>
      <c r="BZ6334" s="43"/>
      <c r="CA6334" s="43"/>
      <c r="CB6334" s="43"/>
      <c r="CC6334" s="43"/>
      <c r="CD6334" s="43"/>
    </row>
    <row r="6335" spans="5:82" x14ac:dyDescent="0.25">
      <c r="BC6335" s="42" t="s">
        <v>745</v>
      </c>
      <c r="BD6335" s="43"/>
      <c r="BE6335" s="43"/>
      <c r="BF6335" s="43"/>
      <c r="BG6335" s="43"/>
      <c r="BH6335" s="43"/>
      <c r="BI6335" s="43"/>
      <c r="BJ6335" s="43"/>
      <c r="BK6335" s="43"/>
      <c r="BL6335" s="43"/>
      <c r="BM6335" s="43"/>
      <c r="BN6335" s="43"/>
      <c r="BO6335" s="43"/>
      <c r="BP6335" s="43"/>
      <c r="BQ6335" s="43"/>
      <c r="BR6335" s="43"/>
      <c r="BS6335" s="43"/>
      <c r="BT6335" s="43"/>
      <c r="BU6335" s="43"/>
      <c r="BV6335" s="43"/>
      <c r="BW6335" s="43"/>
      <c r="BX6335" s="43"/>
      <c r="BY6335" s="43"/>
      <c r="BZ6335" s="43"/>
      <c r="CA6335" s="43"/>
      <c r="CB6335" s="43"/>
      <c r="CC6335" s="43"/>
      <c r="CD6335" s="43"/>
    </row>
    <row r="6336" spans="5:82" x14ac:dyDescent="0.25">
      <c r="BC6336" s="42" t="s">
        <v>790</v>
      </c>
      <c r="BD6336" s="43"/>
      <c r="BE6336" s="43"/>
      <c r="BF6336" s="43"/>
      <c r="BG6336" s="43"/>
      <c r="BH6336" s="43"/>
      <c r="BI6336" s="43"/>
      <c r="BJ6336" s="43"/>
      <c r="BK6336" s="43"/>
      <c r="BL6336" s="43"/>
      <c r="BM6336" s="43"/>
      <c r="BN6336" s="43"/>
      <c r="BO6336" s="43"/>
      <c r="BP6336" s="43"/>
      <c r="BQ6336" s="43"/>
      <c r="BR6336" s="43"/>
      <c r="BS6336" s="43"/>
      <c r="BT6336" s="43"/>
      <c r="BU6336" s="43"/>
      <c r="BV6336" s="43"/>
      <c r="BW6336" s="43"/>
      <c r="BX6336" s="43"/>
      <c r="BY6336" s="43"/>
      <c r="BZ6336" s="43"/>
      <c r="CA6336" s="43"/>
      <c r="CB6336" s="43"/>
      <c r="CC6336" s="43"/>
      <c r="CD6336" s="43"/>
    </row>
    <row r="6337" spans="55:82" x14ac:dyDescent="0.25">
      <c r="BC6337" s="42" t="s">
        <v>791</v>
      </c>
      <c r="BD6337" s="43"/>
      <c r="BE6337" s="43"/>
      <c r="BF6337" s="43"/>
      <c r="BG6337" s="43"/>
      <c r="BH6337" s="43"/>
      <c r="BI6337" s="43"/>
      <c r="BJ6337" s="43"/>
      <c r="BK6337" s="43"/>
      <c r="BL6337" s="43"/>
      <c r="BM6337" s="43"/>
      <c r="BN6337" s="43"/>
      <c r="BO6337" s="43"/>
      <c r="BP6337" s="43"/>
      <c r="BQ6337" s="43"/>
      <c r="BR6337" s="43"/>
      <c r="BS6337" s="43"/>
      <c r="BT6337" s="43"/>
      <c r="BU6337" s="43"/>
      <c r="BV6337" s="43"/>
      <c r="BW6337" s="43"/>
      <c r="BX6337" s="43"/>
      <c r="BY6337" s="43"/>
      <c r="BZ6337" s="43"/>
      <c r="CA6337" s="43"/>
      <c r="CB6337" s="43"/>
      <c r="CC6337" s="43"/>
      <c r="CD6337" s="43"/>
    </row>
    <row r="6338" spans="55:82" x14ac:dyDescent="0.25">
      <c r="BC6338" s="42" t="s">
        <v>1008</v>
      </c>
      <c r="BD6338" s="43"/>
      <c r="BE6338" s="43"/>
      <c r="BF6338" s="43"/>
      <c r="BG6338" s="43"/>
      <c r="BH6338" s="43"/>
      <c r="BI6338" s="43"/>
      <c r="BJ6338" s="43"/>
      <c r="BK6338" s="43"/>
      <c r="BL6338" s="43"/>
      <c r="BM6338" s="43"/>
      <c r="BN6338" s="43"/>
      <c r="BO6338" s="43"/>
      <c r="BP6338" s="43"/>
      <c r="BQ6338" s="43"/>
      <c r="BR6338" s="43"/>
      <c r="BS6338" s="43"/>
      <c r="BT6338" s="43"/>
      <c r="BU6338" s="43"/>
      <c r="BV6338" s="43"/>
      <c r="BW6338" s="43"/>
      <c r="BX6338" s="43"/>
      <c r="BY6338" s="43"/>
      <c r="BZ6338" s="43"/>
      <c r="CA6338" s="43"/>
      <c r="CB6338" s="43"/>
      <c r="CC6338" s="43"/>
      <c r="CD6338" s="43"/>
    </row>
    <row r="6339" spans="55:82" x14ac:dyDescent="0.25">
      <c r="BC6339" s="42"/>
      <c r="BD6339" s="43"/>
      <c r="BE6339" s="43"/>
      <c r="BF6339" s="43"/>
      <c r="BG6339" s="43"/>
      <c r="BH6339" s="43"/>
      <c r="BI6339" s="43"/>
      <c r="BJ6339" s="43"/>
      <c r="BK6339" s="43"/>
      <c r="BL6339" s="43"/>
      <c r="BM6339" s="43"/>
      <c r="BN6339" s="43"/>
      <c r="BO6339" s="43"/>
      <c r="BP6339" s="43"/>
      <c r="BQ6339" s="43"/>
      <c r="BR6339" s="43"/>
      <c r="BS6339" s="43"/>
      <c r="BT6339" s="43"/>
      <c r="BU6339" s="43"/>
      <c r="BV6339" s="43"/>
      <c r="BW6339" s="43"/>
      <c r="BX6339" s="43"/>
      <c r="BY6339" s="43"/>
      <c r="BZ6339" s="43"/>
      <c r="CA6339" s="43"/>
      <c r="CB6339" s="43"/>
      <c r="CC6339" s="43"/>
      <c r="CD6339" s="43"/>
    </row>
    <row r="6340" spans="55:82" x14ac:dyDescent="0.25">
      <c r="BC6340" s="42" t="s">
        <v>956</v>
      </c>
      <c r="BD6340" s="43"/>
      <c r="BE6340" s="43"/>
      <c r="BF6340" s="43"/>
      <c r="BG6340" s="43"/>
      <c r="BH6340" s="43"/>
      <c r="BI6340" s="43"/>
      <c r="BJ6340" s="43"/>
      <c r="BK6340" s="43"/>
      <c r="BL6340" s="43"/>
      <c r="BM6340" s="43"/>
      <c r="BN6340" s="43"/>
      <c r="BO6340" s="43"/>
      <c r="BP6340" s="43"/>
      <c r="BQ6340" s="43"/>
      <c r="BR6340" s="43"/>
      <c r="BS6340" s="43"/>
      <c r="BT6340" s="43"/>
      <c r="BU6340" s="43"/>
      <c r="BV6340" s="43"/>
      <c r="BW6340" s="43"/>
      <c r="BX6340" s="43"/>
      <c r="BY6340" s="43"/>
      <c r="BZ6340" s="43"/>
      <c r="CA6340" s="43"/>
      <c r="CB6340" s="43"/>
      <c r="CC6340" s="43"/>
      <c r="CD6340" s="43"/>
    </row>
    <row r="6341" spans="55:82" x14ac:dyDescent="0.25">
      <c r="BC6341" s="42" t="s">
        <v>738</v>
      </c>
      <c r="BD6341" s="43"/>
      <c r="BE6341" s="43"/>
      <c r="BF6341" s="43"/>
      <c r="BG6341" s="43"/>
      <c r="BH6341" s="43"/>
      <c r="BI6341" s="43"/>
      <c r="BJ6341" s="43"/>
      <c r="BK6341" s="43"/>
      <c r="BL6341" s="43"/>
      <c r="BM6341" s="43"/>
      <c r="BN6341" s="43"/>
      <c r="BO6341" s="43"/>
      <c r="BP6341" s="43"/>
      <c r="BQ6341" s="43"/>
      <c r="BR6341" s="43"/>
      <c r="BS6341" s="43"/>
      <c r="BT6341" s="43"/>
      <c r="BU6341" s="43"/>
      <c r="BV6341" s="43"/>
      <c r="BW6341" s="43"/>
      <c r="BX6341" s="43"/>
      <c r="BY6341" s="43"/>
      <c r="BZ6341" s="43"/>
      <c r="CA6341" s="43"/>
      <c r="CB6341" s="43"/>
      <c r="CC6341" s="43"/>
      <c r="CD6341" s="43"/>
    </row>
    <row r="6377" spans="3:5" x14ac:dyDescent="0.25">
      <c r="C6377" s="13">
        <v>0</v>
      </c>
      <c r="E6377" s="4" t="s">
        <v>1029</v>
      </c>
    </row>
    <row r="6395" spans="5:35" x14ac:dyDescent="0.25">
      <c r="AI6395" s="1" t="s">
        <v>770</v>
      </c>
    </row>
    <row r="6399" spans="5:35" x14ac:dyDescent="0.25">
      <c r="E6399" s="40" t="s">
        <v>1030</v>
      </c>
      <c r="F6399" s="41"/>
      <c r="G6399" s="41"/>
      <c r="H6399" s="41"/>
      <c r="I6399" s="41"/>
      <c r="J6399" s="41"/>
      <c r="K6399" s="41"/>
      <c r="L6399" s="41"/>
      <c r="M6399" s="41"/>
      <c r="N6399" s="41"/>
      <c r="O6399" s="41"/>
      <c r="P6399" s="41"/>
      <c r="Q6399" s="41"/>
      <c r="R6399" s="41"/>
      <c r="S6399" s="41"/>
      <c r="T6399" s="41"/>
      <c r="U6399" s="41"/>
      <c r="V6399" s="41"/>
      <c r="W6399" s="41"/>
      <c r="X6399" s="41"/>
      <c r="Y6399" s="41"/>
      <c r="Z6399" s="41"/>
      <c r="AA6399" s="41"/>
      <c r="AB6399" s="41"/>
      <c r="AC6399" s="41"/>
      <c r="AD6399" s="41"/>
      <c r="AE6399" s="41"/>
      <c r="AF6399" s="41"/>
    </row>
    <row r="6400" spans="5:35" x14ac:dyDescent="0.25">
      <c r="E6400" s="40" t="s">
        <v>811</v>
      </c>
      <c r="F6400" s="41"/>
      <c r="G6400" s="41"/>
      <c r="H6400" s="41"/>
      <c r="I6400" s="41"/>
      <c r="J6400" s="41"/>
      <c r="K6400" s="41"/>
      <c r="L6400" s="41"/>
      <c r="M6400" s="41"/>
      <c r="N6400" s="41"/>
      <c r="O6400" s="41"/>
      <c r="P6400" s="41"/>
      <c r="Q6400" s="41"/>
      <c r="R6400" s="41"/>
      <c r="S6400" s="41"/>
      <c r="T6400" s="41"/>
      <c r="U6400" s="41"/>
      <c r="V6400" s="41"/>
      <c r="W6400" s="41"/>
      <c r="X6400" s="41"/>
      <c r="Y6400" s="41"/>
      <c r="Z6400" s="41"/>
      <c r="AA6400" s="41"/>
      <c r="AB6400" s="41"/>
      <c r="AC6400" s="41"/>
      <c r="AD6400" s="41"/>
      <c r="AE6400" s="41"/>
      <c r="AF6400" s="41"/>
    </row>
    <row r="6401" spans="5:32" x14ac:dyDescent="0.25">
      <c r="E6401" s="40" t="s">
        <v>1031</v>
      </c>
      <c r="F6401" s="41"/>
      <c r="G6401" s="41"/>
      <c r="H6401" s="41"/>
      <c r="I6401" s="41"/>
      <c r="J6401" s="41"/>
      <c r="K6401" s="41"/>
      <c r="L6401" s="41"/>
      <c r="M6401" s="41"/>
      <c r="N6401" s="41"/>
      <c r="O6401" s="41"/>
      <c r="P6401" s="41"/>
      <c r="Q6401" s="41"/>
      <c r="R6401" s="41"/>
      <c r="S6401" s="41"/>
      <c r="T6401" s="41"/>
      <c r="U6401" s="41"/>
      <c r="V6401" s="41"/>
      <c r="W6401" s="41"/>
      <c r="X6401" s="41"/>
      <c r="Y6401" s="41"/>
      <c r="Z6401" s="41"/>
      <c r="AA6401" s="41"/>
      <c r="AB6401" s="41"/>
      <c r="AC6401" s="41"/>
      <c r="AD6401" s="41"/>
      <c r="AE6401" s="41"/>
      <c r="AF6401" s="41"/>
    </row>
    <row r="6402" spans="5:32" x14ac:dyDescent="0.25">
      <c r="E6402" s="40" t="s">
        <v>772</v>
      </c>
      <c r="F6402" s="41"/>
      <c r="G6402" s="41"/>
      <c r="H6402" s="41"/>
      <c r="I6402" s="41"/>
      <c r="J6402" s="41"/>
      <c r="K6402" s="41"/>
      <c r="L6402" s="41"/>
      <c r="M6402" s="41"/>
      <c r="N6402" s="41"/>
      <c r="O6402" s="41"/>
      <c r="P6402" s="41"/>
      <c r="Q6402" s="41"/>
      <c r="R6402" s="41"/>
      <c r="S6402" s="41"/>
      <c r="T6402" s="41"/>
      <c r="U6402" s="41"/>
      <c r="V6402" s="41"/>
      <c r="W6402" s="41"/>
      <c r="X6402" s="41"/>
      <c r="Y6402" s="41"/>
      <c r="Z6402" s="41"/>
      <c r="AA6402" s="41"/>
      <c r="AB6402" s="41"/>
      <c r="AC6402" s="41"/>
      <c r="AD6402" s="41"/>
      <c r="AE6402" s="41"/>
      <c r="AF6402" s="41"/>
    </row>
    <row r="6438" spans="3:34" x14ac:dyDescent="0.25">
      <c r="C6438" s="13">
        <v>0</v>
      </c>
      <c r="E6438" s="4" t="s">
        <v>1032</v>
      </c>
    </row>
    <row r="6444" spans="3:34" x14ac:dyDescent="0.25">
      <c r="AG6444" s="1" t="s">
        <v>983</v>
      </c>
    </row>
    <row r="6447" spans="3:34" x14ac:dyDescent="0.25">
      <c r="E6447" s="46" t="s">
        <v>997</v>
      </c>
      <c r="F6447" s="43"/>
      <c r="G6447" s="43"/>
      <c r="H6447" s="43"/>
      <c r="I6447" s="43"/>
      <c r="J6447" s="43"/>
      <c r="K6447" s="43"/>
      <c r="L6447" s="43"/>
      <c r="M6447" s="43"/>
      <c r="N6447" s="43"/>
      <c r="O6447" s="43"/>
      <c r="P6447" s="43"/>
      <c r="Q6447" s="43"/>
      <c r="R6447" s="43"/>
      <c r="S6447" s="43"/>
      <c r="T6447" s="43"/>
      <c r="U6447" s="43"/>
      <c r="V6447" s="43"/>
      <c r="W6447" s="43"/>
      <c r="X6447" s="43"/>
      <c r="Y6447" s="43"/>
      <c r="Z6447" s="43"/>
      <c r="AA6447" s="43"/>
      <c r="AB6447" s="43"/>
      <c r="AC6447" s="43"/>
      <c r="AD6447" s="43"/>
      <c r="AE6447" s="43"/>
      <c r="AF6447" s="43"/>
      <c r="AG6447" s="43"/>
      <c r="AH6447" s="43"/>
    </row>
    <row r="6448" spans="3:34" x14ac:dyDescent="0.25">
      <c r="E6448" s="42" t="s">
        <v>864</v>
      </c>
      <c r="F6448" s="43"/>
      <c r="G6448" s="43"/>
      <c r="H6448" s="43"/>
      <c r="I6448" s="43"/>
      <c r="J6448" s="43"/>
      <c r="K6448" s="43"/>
      <c r="L6448" s="43"/>
      <c r="M6448" s="43"/>
      <c r="N6448" s="43"/>
      <c r="O6448" s="43"/>
      <c r="P6448" s="43"/>
      <c r="Q6448" s="43"/>
      <c r="R6448" s="43"/>
      <c r="S6448" s="43"/>
      <c r="T6448" s="43"/>
      <c r="U6448" s="43"/>
      <c r="V6448" s="43"/>
      <c r="W6448" s="43"/>
      <c r="X6448" s="43"/>
      <c r="Y6448" s="43"/>
      <c r="Z6448" s="43"/>
      <c r="AA6448" s="43"/>
      <c r="AB6448" s="43"/>
      <c r="AC6448" s="43"/>
      <c r="AD6448" s="43"/>
      <c r="AE6448" s="43"/>
      <c r="AF6448" s="43"/>
      <c r="AG6448" s="43"/>
      <c r="AH6448" s="43"/>
    </row>
    <row r="6449" spans="5:34" x14ac:dyDescent="0.25">
      <c r="E6449" s="42" t="s">
        <v>948</v>
      </c>
      <c r="F6449" s="43"/>
      <c r="G6449" s="43"/>
      <c r="H6449" s="43"/>
      <c r="I6449" s="43"/>
      <c r="J6449" s="43"/>
      <c r="K6449" s="43"/>
      <c r="L6449" s="43"/>
      <c r="M6449" s="43"/>
      <c r="N6449" s="43"/>
      <c r="O6449" s="43"/>
      <c r="P6449" s="43"/>
      <c r="Q6449" s="43"/>
      <c r="R6449" s="43"/>
      <c r="S6449" s="43"/>
      <c r="T6449" s="43"/>
      <c r="U6449" s="43"/>
      <c r="V6449" s="43"/>
      <c r="W6449" s="43"/>
      <c r="X6449" s="43"/>
      <c r="Y6449" s="43"/>
      <c r="Z6449" s="43"/>
      <c r="AA6449" s="43"/>
      <c r="AB6449" s="43"/>
      <c r="AC6449" s="43"/>
      <c r="AD6449" s="43"/>
      <c r="AE6449" s="43"/>
      <c r="AF6449" s="43"/>
      <c r="AG6449" s="43"/>
      <c r="AH6449" s="43"/>
    </row>
    <row r="6450" spans="5:34" x14ac:dyDescent="0.25">
      <c r="E6450" s="42" t="s">
        <v>984</v>
      </c>
      <c r="F6450" s="43"/>
      <c r="G6450" s="43"/>
      <c r="H6450" s="43"/>
      <c r="I6450" s="43"/>
      <c r="J6450" s="43"/>
      <c r="K6450" s="43"/>
      <c r="L6450" s="43"/>
      <c r="M6450" s="43"/>
      <c r="N6450" s="43"/>
      <c r="O6450" s="43"/>
      <c r="P6450" s="43"/>
      <c r="Q6450" s="43"/>
      <c r="R6450" s="43"/>
      <c r="S6450" s="43"/>
      <c r="T6450" s="43"/>
      <c r="U6450" s="43"/>
      <c r="V6450" s="43"/>
      <c r="W6450" s="43"/>
      <c r="X6450" s="43"/>
      <c r="Y6450" s="43"/>
      <c r="Z6450" s="43"/>
      <c r="AA6450" s="43"/>
      <c r="AB6450" s="43"/>
      <c r="AC6450" s="43"/>
      <c r="AD6450" s="43"/>
      <c r="AE6450" s="43"/>
      <c r="AF6450" s="43"/>
      <c r="AG6450" s="43"/>
      <c r="AH6450" s="43"/>
    </row>
    <row r="6451" spans="5:34" x14ac:dyDescent="0.25">
      <c r="E6451" s="42" t="s">
        <v>985</v>
      </c>
      <c r="F6451" s="43"/>
      <c r="G6451" s="43"/>
      <c r="H6451" s="43"/>
      <c r="I6451" s="43"/>
      <c r="J6451" s="43"/>
      <c r="K6451" s="43"/>
      <c r="L6451" s="43"/>
      <c r="M6451" s="43"/>
      <c r="N6451" s="43"/>
      <c r="O6451" s="43"/>
      <c r="P6451" s="43"/>
      <c r="Q6451" s="43"/>
      <c r="R6451" s="43"/>
      <c r="S6451" s="43"/>
      <c r="T6451" s="43"/>
      <c r="U6451" s="43"/>
      <c r="V6451" s="43"/>
      <c r="W6451" s="43"/>
      <c r="X6451" s="43"/>
      <c r="Y6451" s="43"/>
      <c r="Z6451" s="43"/>
      <c r="AA6451" s="43"/>
      <c r="AB6451" s="43"/>
      <c r="AC6451" s="43"/>
      <c r="AD6451" s="43"/>
      <c r="AE6451" s="43"/>
      <c r="AF6451" s="43"/>
      <c r="AG6451" s="43"/>
      <c r="AH6451" s="43"/>
    </row>
    <row r="6452" spans="5:34" x14ac:dyDescent="0.25">
      <c r="E6452" s="42" t="s">
        <v>986</v>
      </c>
      <c r="F6452" s="43"/>
      <c r="G6452" s="43"/>
      <c r="H6452" s="43"/>
      <c r="I6452" s="43"/>
      <c r="J6452" s="43"/>
      <c r="K6452" s="43"/>
      <c r="L6452" s="43"/>
      <c r="M6452" s="43"/>
      <c r="N6452" s="43"/>
      <c r="O6452" s="43"/>
      <c r="P6452" s="43"/>
      <c r="Q6452" s="43"/>
      <c r="R6452" s="43"/>
      <c r="S6452" s="43"/>
      <c r="T6452" s="43"/>
      <c r="U6452" s="43"/>
      <c r="V6452" s="43"/>
      <c r="W6452" s="43"/>
      <c r="X6452" s="43"/>
      <c r="Y6452" s="43"/>
      <c r="Z6452" s="43"/>
      <c r="AA6452" s="43"/>
      <c r="AB6452" s="43"/>
      <c r="AC6452" s="43"/>
      <c r="AD6452" s="43"/>
      <c r="AE6452" s="43"/>
      <c r="AF6452" s="43"/>
      <c r="AG6452" s="43"/>
      <c r="AH6452" s="43"/>
    </row>
    <row r="6453" spans="5:34" x14ac:dyDescent="0.25">
      <c r="E6453" s="42" t="s">
        <v>987</v>
      </c>
      <c r="F6453" s="43"/>
      <c r="G6453" s="43"/>
      <c r="H6453" s="43"/>
      <c r="I6453" s="43"/>
      <c r="J6453" s="43"/>
      <c r="K6453" s="43"/>
      <c r="L6453" s="43"/>
      <c r="M6453" s="43"/>
      <c r="N6453" s="43"/>
      <c r="O6453" s="43"/>
      <c r="P6453" s="43"/>
      <c r="Q6453" s="43"/>
      <c r="R6453" s="43"/>
      <c r="S6453" s="43"/>
      <c r="T6453" s="43"/>
      <c r="U6453" s="43"/>
      <c r="V6453" s="43"/>
      <c r="W6453" s="43"/>
      <c r="X6453" s="43"/>
      <c r="Y6453" s="43"/>
      <c r="Z6453" s="43"/>
      <c r="AA6453" s="43"/>
      <c r="AB6453" s="43"/>
      <c r="AC6453" s="43"/>
      <c r="AD6453" s="43"/>
      <c r="AE6453" s="43"/>
      <c r="AF6453" s="43"/>
      <c r="AG6453" s="43"/>
      <c r="AH6453" s="43"/>
    </row>
    <row r="6454" spans="5:34" x14ac:dyDescent="0.25">
      <c r="E6454" s="42" t="s">
        <v>988</v>
      </c>
      <c r="F6454" s="43"/>
      <c r="G6454" s="43"/>
      <c r="H6454" s="43"/>
      <c r="I6454" s="43"/>
      <c r="J6454" s="43"/>
      <c r="K6454" s="43"/>
      <c r="L6454" s="43"/>
      <c r="M6454" s="43"/>
      <c r="N6454" s="43"/>
      <c r="O6454" s="43"/>
      <c r="P6454" s="43"/>
      <c r="Q6454" s="43"/>
      <c r="R6454" s="43"/>
      <c r="S6454" s="43"/>
      <c r="T6454" s="43"/>
      <c r="U6454" s="43"/>
      <c r="V6454" s="43"/>
      <c r="W6454" s="43"/>
      <c r="X6454" s="43"/>
      <c r="Y6454" s="43"/>
      <c r="Z6454" s="43"/>
      <c r="AA6454" s="43"/>
      <c r="AB6454" s="43"/>
      <c r="AC6454" s="43"/>
      <c r="AD6454" s="43"/>
      <c r="AE6454" s="43"/>
      <c r="AF6454" s="43"/>
      <c r="AG6454" s="43"/>
      <c r="AH6454" s="43"/>
    </row>
    <row r="6455" spans="5:34" x14ac:dyDescent="0.25">
      <c r="E6455" s="42" t="s">
        <v>989</v>
      </c>
      <c r="F6455" s="43"/>
      <c r="G6455" s="43"/>
      <c r="H6455" s="43"/>
      <c r="I6455" s="43"/>
      <c r="J6455" s="43"/>
      <c r="K6455" s="43"/>
      <c r="L6455" s="43"/>
      <c r="M6455" s="43"/>
      <c r="N6455" s="43"/>
      <c r="O6455" s="43"/>
      <c r="P6455" s="43"/>
      <c r="Q6455" s="43"/>
      <c r="R6455" s="43"/>
      <c r="S6455" s="43"/>
      <c r="T6455" s="43"/>
      <c r="U6455" s="43"/>
      <c r="V6455" s="43"/>
      <c r="W6455" s="43"/>
      <c r="X6455" s="43"/>
      <c r="Y6455" s="43"/>
      <c r="Z6455" s="43"/>
      <c r="AA6455" s="43"/>
      <c r="AB6455" s="43"/>
      <c r="AC6455" s="43"/>
      <c r="AD6455" s="43"/>
      <c r="AE6455" s="43"/>
      <c r="AF6455" s="43"/>
      <c r="AG6455" s="43"/>
      <c r="AH6455" s="43"/>
    </row>
    <row r="6456" spans="5:34" x14ac:dyDescent="0.25">
      <c r="E6456" s="42" t="s">
        <v>990</v>
      </c>
      <c r="F6456" s="43"/>
      <c r="G6456" s="43"/>
      <c r="H6456" s="43"/>
      <c r="I6456" s="43"/>
      <c r="J6456" s="43"/>
      <c r="K6456" s="43"/>
      <c r="L6456" s="43"/>
      <c r="M6456" s="43"/>
      <c r="N6456" s="43"/>
      <c r="O6456" s="43"/>
      <c r="P6456" s="43"/>
      <c r="Q6456" s="43"/>
      <c r="R6456" s="43"/>
      <c r="S6456" s="43"/>
      <c r="T6456" s="43"/>
      <c r="U6456" s="43"/>
      <c r="V6456" s="43"/>
      <c r="W6456" s="43"/>
      <c r="X6456" s="43"/>
      <c r="Y6456" s="43"/>
      <c r="Z6456" s="43"/>
      <c r="AA6456" s="43"/>
      <c r="AB6456" s="43"/>
      <c r="AC6456" s="43"/>
      <c r="AD6456" s="43"/>
      <c r="AE6456" s="43"/>
      <c r="AF6456" s="43"/>
      <c r="AG6456" s="43"/>
      <c r="AH6456" s="43"/>
    </row>
    <row r="6457" spans="5:34" x14ac:dyDescent="0.25">
      <c r="E6457" s="42" t="s">
        <v>928</v>
      </c>
      <c r="F6457" s="43"/>
      <c r="G6457" s="43"/>
      <c r="H6457" s="43"/>
      <c r="I6457" s="43"/>
      <c r="J6457" s="43"/>
      <c r="K6457" s="43"/>
      <c r="L6457" s="43"/>
      <c r="M6457" s="43"/>
      <c r="N6457" s="43"/>
      <c r="O6457" s="43"/>
      <c r="P6457" s="43"/>
      <c r="Q6457" s="43"/>
      <c r="R6457" s="43"/>
      <c r="S6457" s="43"/>
      <c r="T6457" s="43"/>
      <c r="U6457" s="43"/>
      <c r="V6457" s="43"/>
      <c r="W6457" s="43"/>
      <c r="X6457" s="43"/>
      <c r="Y6457" s="43"/>
      <c r="Z6457" s="43"/>
      <c r="AA6457" s="43"/>
      <c r="AB6457" s="43"/>
      <c r="AC6457" s="43"/>
      <c r="AD6457" s="43"/>
      <c r="AE6457" s="43"/>
      <c r="AF6457" s="43"/>
      <c r="AG6457" s="43"/>
      <c r="AH6457" s="43"/>
    </row>
    <row r="6458" spans="5:34" x14ac:dyDescent="0.25">
      <c r="E6458" s="42" t="s">
        <v>998</v>
      </c>
      <c r="F6458" s="43"/>
      <c r="G6458" s="43"/>
      <c r="H6458" s="43"/>
      <c r="I6458" s="43"/>
      <c r="J6458" s="43"/>
      <c r="K6458" s="43"/>
      <c r="L6458" s="43"/>
      <c r="M6458" s="43"/>
      <c r="N6458" s="43"/>
      <c r="O6458" s="43"/>
      <c r="P6458" s="43"/>
      <c r="Q6458" s="43"/>
      <c r="R6458" s="43"/>
      <c r="S6458" s="43"/>
      <c r="T6458" s="43"/>
      <c r="U6458" s="43"/>
      <c r="V6458" s="43"/>
      <c r="W6458" s="43"/>
      <c r="X6458" s="43"/>
      <c r="Y6458" s="43"/>
      <c r="Z6458" s="43"/>
      <c r="AA6458" s="43"/>
      <c r="AB6458" s="43"/>
      <c r="AC6458" s="43"/>
      <c r="AD6458" s="43"/>
      <c r="AE6458" s="43"/>
      <c r="AF6458" s="43"/>
      <c r="AG6458" s="43"/>
      <c r="AH6458" s="43"/>
    </row>
    <row r="6459" spans="5:34" x14ac:dyDescent="0.25">
      <c r="E6459" s="42" t="s">
        <v>885</v>
      </c>
      <c r="F6459" s="43"/>
      <c r="G6459" s="43"/>
      <c r="H6459" s="43"/>
      <c r="I6459" s="43"/>
      <c r="J6459" s="43"/>
      <c r="K6459" s="43"/>
      <c r="L6459" s="43"/>
      <c r="M6459" s="43"/>
      <c r="N6459" s="43"/>
      <c r="O6459" s="43"/>
      <c r="P6459" s="43"/>
      <c r="Q6459" s="43"/>
      <c r="R6459" s="43"/>
      <c r="S6459" s="43"/>
      <c r="T6459" s="43"/>
      <c r="U6459" s="43"/>
      <c r="V6459" s="43"/>
      <c r="W6459" s="43"/>
      <c r="X6459" s="43"/>
      <c r="Y6459" s="43"/>
      <c r="Z6459" s="43"/>
      <c r="AA6459" s="43"/>
      <c r="AB6459" s="43"/>
      <c r="AC6459" s="43"/>
      <c r="AD6459" s="43"/>
      <c r="AE6459" s="43"/>
      <c r="AF6459" s="43"/>
      <c r="AG6459" s="43"/>
      <c r="AH6459" s="43"/>
    </row>
    <row r="6460" spans="5:34" x14ac:dyDescent="0.25">
      <c r="E6460" s="42" t="s">
        <v>992</v>
      </c>
      <c r="F6460" s="43"/>
      <c r="G6460" s="43"/>
      <c r="H6460" s="43"/>
      <c r="I6460" s="43"/>
      <c r="J6460" s="43"/>
      <c r="K6460" s="43"/>
      <c r="L6460" s="43"/>
      <c r="M6460" s="43"/>
      <c r="N6460" s="43"/>
      <c r="O6460" s="43"/>
      <c r="P6460" s="43"/>
      <c r="Q6460" s="43"/>
      <c r="R6460" s="43"/>
      <c r="S6460" s="43"/>
      <c r="T6460" s="43"/>
      <c r="U6460" s="43"/>
      <c r="V6460" s="43"/>
      <c r="W6460" s="43"/>
      <c r="X6460" s="43"/>
      <c r="Y6460" s="43"/>
      <c r="Z6460" s="43"/>
      <c r="AA6460" s="43"/>
      <c r="AB6460" s="43"/>
      <c r="AC6460" s="43"/>
      <c r="AD6460" s="43"/>
      <c r="AE6460" s="43"/>
      <c r="AF6460" s="43"/>
      <c r="AG6460" s="43"/>
      <c r="AH6460" s="43"/>
    </row>
    <row r="6461" spans="5:34" x14ac:dyDescent="0.25">
      <c r="E6461" s="42" t="s">
        <v>885</v>
      </c>
      <c r="F6461" s="43"/>
      <c r="G6461" s="43"/>
      <c r="H6461" s="43"/>
      <c r="I6461" s="43"/>
      <c r="J6461" s="43"/>
      <c r="K6461" s="43"/>
      <c r="L6461" s="43"/>
      <c r="M6461" s="43"/>
      <c r="N6461" s="43"/>
      <c r="O6461" s="43"/>
      <c r="P6461" s="43"/>
      <c r="Q6461" s="43"/>
      <c r="R6461" s="43"/>
      <c r="S6461" s="43"/>
      <c r="T6461" s="43"/>
      <c r="U6461" s="43"/>
      <c r="V6461" s="43"/>
      <c r="W6461" s="43"/>
      <c r="X6461" s="43"/>
      <c r="Y6461" s="43"/>
      <c r="Z6461" s="43"/>
      <c r="AA6461" s="43"/>
      <c r="AB6461" s="43"/>
      <c r="AC6461" s="43"/>
      <c r="AD6461" s="43"/>
      <c r="AE6461" s="43"/>
      <c r="AF6461" s="43"/>
      <c r="AG6461" s="43"/>
      <c r="AH6461" s="43"/>
    </row>
    <row r="6462" spans="5:34" x14ac:dyDescent="0.25">
      <c r="E6462" s="42" t="s">
        <v>935</v>
      </c>
      <c r="F6462" s="43"/>
      <c r="G6462" s="43"/>
      <c r="H6462" s="43"/>
      <c r="I6462" s="43"/>
      <c r="J6462" s="43"/>
      <c r="K6462" s="43"/>
      <c r="L6462" s="43"/>
      <c r="M6462" s="43"/>
      <c r="N6462" s="43"/>
      <c r="O6462" s="43"/>
      <c r="P6462" s="43"/>
      <c r="Q6462" s="43"/>
      <c r="R6462" s="43"/>
      <c r="S6462" s="43"/>
      <c r="T6462" s="43"/>
      <c r="U6462" s="43"/>
      <c r="V6462" s="43"/>
      <c r="W6462" s="43"/>
      <c r="X6462" s="43"/>
      <c r="Y6462" s="43"/>
      <c r="Z6462" s="43"/>
      <c r="AA6462" s="43"/>
      <c r="AB6462" s="43"/>
      <c r="AC6462" s="43"/>
      <c r="AD6462" s="43"/>
      <c r="AE6462" s="43"/>
      <c r="AF6462" s="43"/>
      <c r="AG6462" s="43"/>
      <c r="AH6462" s="43"/>
    </row>
    <row r="6463" spans="5:34" x14ac:dyDescent="0.25">
      <c r="E6463" s="42" t="s">
        <v>936</v>
      </c>
      <c r="F6463" s="43"/>
      <c r="G6463" s="43"/>
      <c r="H6463" s="43"/>
      <c r="I6463" s="43"/>
      <c r="J6463" s="43"/>
      <c r="K6463" s="43"/>
      <c r="L6463" s="43"/>
      <c r="M6463" s="43"/>
      <c r="N6463" s="43"/>
      <c r="O6463" s="43"/>
      <c r="P6463" s="43"/>
      <c r="Q6463" s="43"/>
      <c r="R6463" s="43"/>
      <c r="S6463" s="43"/>
      <c r="T6463" s="43"/>
      <c r="U6463" s="43"/>
      <c r="V6463" s="43"/>
      <c r="W6463" s="43"/>
      <c r="X6463" s="43"/>
      <c r="Y6463" s="43"/>
      <c r="Z6463" s="43"/>
      <c r="AA6463" s="43"/>
      <c r="AB6463" s="43"/>
      <c r="AC6463" s="43"/>
      <c r="AD6463" s="43"/>
      <c r="AE6463" s="43"/>
      <c r="AF6463" s="43"/>
      <c r="AG6463" s="43"/>
      <c r="AH6463" s="43"/>
    </row>
    <row r="6464" spans="5:34" x14ac:dyDescent="0.25">
      <c r="E6464" s="42" t="s">
        <v>999</v>
      </c>
      <c r="F6464" s="43"/>
      <c r="G6464" s="43"/>
      <c r="H6464" s="43"/>
      <c r="I6464" s="43"/>
      <c r="J6464" s="43"/>
      <c r="K6464" s="43"/>
      <c r="L6464" s="43"/>
      <c r="M6464" s="43"/>
      <c r="N6464" s="43"/>
      <c r="O6464" s="43"/>
      <c r="P6464" s="43"/>
      <c r="Q6464" s="43"/>
      <c r="R6464" s="43"/>
      <c r="S6464" s="43"/>
      <c r="T6464" s="43"/>
      <c r="U6464" s="43"/>
      <c r="V6464" s="43"/>
      <c r="W6464" s="43"/>
      <c r="X6464" s="43"/>
      <c r="Y6464" s="43"/>
      <c r="Z6464" s="43"/>
      <c r="AA6464" s="43"/>
      <c r="AB6464" s="43"/>
      <c r="AC6464" s="43"/>
      <c r="AD6464" s="43"/>
      <c r="AE6464" s="43"/>
      <c r="AF6464" s="43"/>
      <c r="AG6464" s="43"/>
      <c r="AH6464" s="43"/>
    </row>
    <row r="6465" spans="5:34" x14ac:dyDescent="0.25">
      <c r="E6465" s="42" t="s">
        <v>1000</v>
      </c>
      <c r="F6465" s="43"/>
      <c r="G6465" s="43"/>
      <c r="H6465" s="43"/>
      <c r="I6465" s="43"/>
      <c r="J6465" s="43"/>
      <c r="K6465" s="43"/>
      <c r="L6465" s="43"/>
      <c r="M6465" s="43"/>
      <c r="N6465" s="43"/>
      <c r="O6465" s="43"/>
      <c r="P6465" s="43"/>
      <c r="Q6465" s="43"/>
      <c r="R6465" s="43"/>
      <c r="S6465" s="43"/>
      <c r="T6465" s="43"/>
      <c r="U6465" s="43"/>
      <c r="V6465" s="43"/>
      <c r="W6465" s="43"/>
      <c r="X6465" s="43"/>
      <c r="Y6465" s="43"/>
      <c r="Z6465" s="43"/>
      <c r="AA6465" s="43"/>
      <c r="AB6465" s="43"/>
      <c r="AC6465" s="43"/>
      <c r="AD6465" s="43"/>
      <c r="AE6465" s="43"/>
      <c r="AF6465" s="43"/>
      <c r="AG6465" s="43"/>
      <c r="AH6465" s="43"/>
    </row>
    <row r="6466" spans="5:34" x14ac:dyDescent="0.25">
      <c r="E6466" s="42" t="s">
        <v>885</v>
      </c>
      <c r="F6466" s="43"/>
      <c r="G6466" s="43"/>
      <c r="H6466" s="43"/>
      <c r="I6466" s="43"/>
      <c r="J6466" s="43"/>
      <c r="K6466" s="43"/>
      <c r="L6466" s="43"/>
      <c r="M6466" s="43"/>
      <c r="N6466" s="43"/>
      <c r="O6466" s="43"/>
      <c r="P6466" s="43"/>
      <c r="Q6466" s="43"/>
      <c r="R6466" s="43"/>
      <c r="S6466" s="43"/>
      <c r="T6466" s="43"/>
      <c r="U6466" s="43"/>
      <c r="V6466" s="43"/>
      <c r="W6466" s="43"/>
      <c r="X6466" s="43"/>
      <c r="Y6466" s="43"/>
      <c r="Z6466" s="43"/>
      <c r="AA6466" s="43"/>
      <c r="AB6466" s="43"/>
      <c r="AC6466" s="43"/>
      <c r="AD6466" s="43"/>
      <c r="AE6466" s="43"/>
      <c r="AF6466" s="43"/>
      <c r="AG6466" s="43"/>
      <c r="AH6466" s="43"/>
    </row>
    <row r="6467" spans="5:34" x14ac:dyDescent="0.25">
      <c r="E6467" s="42" t="s">
        <v>948</v>
      </c>
      <c r="F6467" s="43"/>
      <c r="G6467" s="43"/>
      <c r="H6467" s="43"/>
      <c r="I6467" s="43"/>
      <c r="J6467" s="43"/>
      <c r="K6467" s="43"/>
      <c r="L6467" s="43"/>
      <c r="M6467" s="43"/>
      <c r="N6467" s="43"/>
      <c r="O6467" s="43"/>
      <c r="P6467" s="43"/>
      <c r="Q6467" s="43"/>
      <c r="R6467" s="43"/>
      <c r="S6467" s="43"/>
      <c r="T6467" s="43"/>
      <c r="U6467" s="43"/>
      <c r="V6467" s="43"/>
      <c r="W6467" s="43"/>
      <c r="X6467" s="43"/>
      <c r="Y6467" s="43"/>
      <c r="Z6467" s="43"/>
      <c r="AA6467" s="43"/>
      <c r="AB6467" s="43"/>
      <c r="AC6467" s="43"/>
      <c r="AD6467" s="43"/>
      <c r="AE6467" s="43"/>
      <c r="AF6467" s="43"/>
      <c r="AG6467" s="43"/>
      <c r="AH6467" s="43"/>
    </row>
    <row r="6468" spans="5:34" x14ac:dyDescent="0.25">
      <c r="E6468" s="42" t="s">
        <v>984</v>
      </c>
      <c r="F6468" s="43"/>
      <c r="G6468" s="43"/>
      <c r="H6468" s="43"/>
      <c r="I6468" s="43"/>
      <c r="J6468" s="43"/>
      <c r="K6468" s="43"/>
      <c r="L6468" s="43"/>
      <c r="M6468" s="43"/>
      <c r="N6468" s="43"/>
      <c r="O6468" s="43"/>
      <c r="P6468" s="43"/>
      <c r="Q6468" s="43"/>
      <c r="R6468" s="43"/>
      <c r="S6468" s="43"/>
      <c r="T6468" s="43"/>
      <c r="U6468" s="43"/>
      <c r="V6468" s="43"/>
      <c r="W6468" s="43"/>
      <c r="X6468" s="43"/>
      <c r="Y6468" s="43"/>
      <c r="Z6468" s="43"/>
      <c r="AA6468" s="43"/>
      <c r="AB6468" s="43"/>
      <c r="AC6468" s="43"/>
      <c r="AD6468" s="43"/>
      <c r="AE6468" s="43"/>
      <c r="AF6468" s="43"/>
      <c r="AG6468" s="43"/>
      <c r="AH6468" s="43"/>
    </row>
    <row r="6469" spans="5:34" x14ac:dyDescent="0.25">
      <c r="E6469" s="42" t="s">
        <v>985</v>
      </c>
      <c r="F6469" s="43"/>
      <c r="G6469" s="43"/>
      <c r="H6469" s="43"/>
      <c r="I6469" s="43"/>
      <c r="J6469" s="43"/>
      <c r="K6469" s="43"/>
      <c r="L6469" s="43"/>
      <c r="M6469" s="43"/>
      <c r="N6469" s="43"/>
      <c r="O6469" s="43"/>
      <c r="P6469" s="43"/>
      <c r="Q6469" s="43"/>
      <c r="R6469" s="43"/>
      <c r="S6469" s="43"/>
      <c r="T6469" s="43"/>
      <c r="U6469" s="43"/>
      <c r="V6469" s="43"/>
      <c r="W6469" s="43"/>
      <c r="X6469" s="43"/>
      <c r="Y6469" s="43"/>
      <c r="Z6469" s="43"/>
      <c r="AA6469" s="43"/>
      <c r="AB6469" s="43"/>
      <c r="AC6469" s="43"/>
      <c r="AD6469" s="43"/>
      <c r="AE6469" s="43"/>
      <c r="AF6469" s="43"/>
      <c r="AG6469" s="43"/>
      <c r="AH6469" s="43"/>
    </row>
    <row r="6470" spans="5:34" x14ac:dyDescent="0.25">
      <c r="E6470" s="42" t="s">
        <v>986</v>
      </c>
      <c r="F6470" s="43"/>
      <c r="G6470" s="43"/>
      <c r="H6470" s="43"/>
      <c r="I6470" s="43"/>
      <c r="J6470" s="43"/>
      <c r="K6470" s="43"/>
      <c r="L6470" s="43"/>
      <c r="M6470" s="43"/>
      <c r="N6470" s="43"/>
      <c r="O6470" s="43"/>
      <c r="P6470" s="43"/>
      <c r="Q6470" s="43"/>
      <c r="R6470" s="43"/>
      <c r="S6470" s="43"/>
      <c r="T6470" s="43"/>
      <c r="U6470" s="43"/>
      <c r="V6470" s="43"/>
      <c r="W6470" s="43"/>
      <c r="X6470" s="43"/>
      <c r="Y6470" s="43"/>
      <c r="Z6470" s="43"/>
      <c r="AA6470" s="43"/>
      <c r="AB6470" s="43"/>
      <c r="AC6470" s="43"/>
      <c r="AD6470" s="43"/>
      <c r="AE6470" s="43"/>
      <c r="AF6470" s="43"/>
      <c r="AG6470" s="43"/>
      <c r="AH6470" s="43"/>
    </row>
    <row r="6471" spans="5:34" x14ac:dyDescent="0.25">
      <c r="E6471" s="42" t="s">
        <v>987</v>
      </c>
      <c r="F6471" s="43"/>
      <c r="G6471" s="43"/>
      <c r="H6471" s="43"/>
      <c r="I6471" s="43"/>
      <c r="J6471" s="43"/>
      <c r="K6471" s="43"/>
      <c r="L6471" s="43"/>
      <c r="M6471" s="43"/>
      <c r="N6471" s="43"/>
      <c r="O6471" s="43"/>
      <c r="P6471" s="43"/>
      <c r="Q6471" s="43"/>
      <c r="R6471" s="43"/>
      <c r="S6471" s="43"/>
      <c r="T6471" s="43"/>
      <c r="U6471" s="43"/>
      <c r="V6471" s="43"/>
      <c r="W6471" s="43"/>
      <c r="X6471" s="43"/>
      <c r="Y6471" s="43"/>
      <c r="Z6471" s="43"/>
      <c r="AA6471" s="43"/>
      <c r="AB6471" s="43"/>
      <c r="AC6471" s="43"/>
      <c r="AD6471" s="43"/>
      <c r="AE6471" s="43"/>
      <c r="AF6471" s="43"/>
      <c r="AG6471" s="43"/>
      <c r="AH6471" s="43"/>
    </row>
    <row r="6472" spans="5:34" x14ac:dyDescent="0.25">
      <c r="E6472" s="42" t="s">
        <v>988</v>
      </c>
      <c r="F6472" s="43"/>
      <c r="G6472" s="43"/>
      <c r="H6472" s="43"/>
      <c r="I6472" s="43"/>
      <c r="J6472" s="43"/>
      <c r="K6472" s="43"/>
      <c r="L6472" s="43"/>
      <c r="M6472" s="43"/>
      <c r="N6472" s="43"/>
      <c r="O6472" s="43"/>
      <c r="P6472" s="43"/>
      <c r="Q6472" s="43"/>
      <c r="R6472" s="43"/>
      <c r="S6472" s="43"/>
      <c r="T6472" s="43"/>
      <c r="U6472" s="43"/>
      <c r="V6472" s="43"/>
      <c r="W6472" s="43"/>
      <c r="X6472" s="43"/>
      <c r="Y6472" s="43"/>
      <c r="Z6472" s="43"/>
      <c r="AA6472" s="43"/>
      <c r="AB6472" s="43"/>
      <c r="AC6472" s="43"/>
      <c r="AD6472" s="43"/>
      <c r="AE6472" s="43"/>
      <c r="AF6472" s="43"/>
      <c r="AG6472" s="43"/>
      <c r="AH6472" s="43"/>
    </row>
    <row r="6473" spans="5:34" x14ac:dyDescent="0.25">
      <c r="E6473" s="42" t="s">
        <v>989</v>
      </c>
      <c r="F6473" s="43"/>
      <c r="G6473" s="43"/>
      <c r="H6473" s="43"/>
      <c r="I6473" s="43"/>
      <c r="J6473" s="43"/>
      <c r="K6473" s="43"/>
      <c r="L6473" s="43"/>
      <c r="M6473" s="43"/>
      <c r="N6473" s="43"/>
      <c r="O6473" s="43"/>
      <c r="P6473" s="43"/>
      <c r="Q6473" s="43"/>
      <c r="R6473" s="43"/>
      <c r="S6473" s="43"/>
      <c r="T6473" s="43"/>
      <c r="U6473" s="43"/>
      <c r="V6473" s="43"/>
      <c r="W6473" s="43"/>
      <c r="X6473" s="43"/>
      <c r="Y6473" s="43"/>
      <c r="Z6473" s="43"/>
      <c r="AA6473" s="43"/>
      <c r="AB6473" s="43"/>
      <c r="AC6473" s="43"/>
      <c r="AD6473" s="43"/>
      <c r="AE6473" s="43"/>
      <c r="AF6473" s="43"/>
      <c r="AG6473" s="43"/>
      <c r="AH6473" s="43"/>
    </row>
    <row r="6474" spans="5:34" x14ac:dyDescent="0.25">
      <c r="E6474" s="42" t="s">
        <v>990</v>
      </c>
      <c r="F6474" s="43"/>
      <c r="G6474" s="43"/>
      <c r="H6474" s="43"/>
      <c r="I6474" s="43"/>
      <c r="J6474" s="43"/>
      <c r="K6474" s="43"/>
      <c r="L6474" s="43"/>
      <c r="M6474" s="43"/>
      <c r="N6474" s="43"/>
      <c r="O6474" s="43"/>
      <c r="P6474" s="43"/>
      <c r="Q6474" s="43"/>
      <c r="R6474" s="43"/>
      <c r="S6474" s="43"/>
      <c r="T6474" s="43"/>
      <c r="U6474" s="43"/>
      <c r="V6474" s="43"/>
      <c r="W6474" s="43"/>
      <c r="X6474" s="43"/>
      <c r="Y6474" s="43"/>
      <c r="Z6474" s="43"/>
      <c r="AA6474" s="43"/>
      <c r="AB6474" s="43"/>
      <c r="AC6474" s="43"/>
      <c r="AD6474" s="43"/>
      <c r="AE6474" s="43"/>
      <c r="AF6474" s="43"/>
      <c r="AG6474" s="43"/>
      <c r="AH6474" s="43"/>
    </row>
    <row r="6475" spans="5:34" x14ac:dyDescent="0.25">
      <c r="E6475" s="42" t="s">
        <v>928</v>
      </c>
      <c r="F6475" s="43"/>
      <c r="G6475" s="43"/>
      <c r="H6475" s="43"/>
      <c r="I6475" s="43"/>
      <c r="J6475" s="43"/>
      <c r="K6475" s="43"/>
      <c r="L6475" s="43"/>
      <c r="M6475" s="43"/>
      <c r="N6475" s="43"/>
      <c r="O6475" s="43"/>
      <c r="P6475" s="43"/>
      <c r="Q6475" s="43"/>
      <c r="R6475" s="43"/>
      <c r="S6475" s="43"/>
      <c r="T6475" s="43"/>
      <c r="U6475" s="43"/>
      <c r="V6475" s="43"/>
      <c r="W6475" s="43"/>
      <c r="X6475" s="43"/>
      <c r="Y6475" s="43"/>
      <c r="Z6475" s="43"/>
      <c r="AA6475" s="43"/>
      <c r="AB6475" s="43"/>
      <c r="AC6475" s="43"/>
      <c r="AD6475" s="43"/>
      <c r="AE6475" s="43"/>
      <c r="AF6475" s="43"/>
      <c r="AG6475" s="43"/>
      <c r="AH6475" s="43"/>
    </row>
    <row r="6476" spans="5:34" x14ac:dyDescent="0.25">
      <c r="E6476" s="42" t="s">
        <v>998</v>
      </c>
      <c r="F6476" s="43"/>
      <c r="G6476" s="43"/>
      <c r="H6476" s="43"/>
      <c r="I6476" s="43"/>
      <c r="J6476" s="43"/>
      <c r="K6476" s="43"/>
      <c r="L6476" s="43"/>
      <c r="M6476" s="43"/>
      <c r="N6476" s="43"/>
      <c r="O6476" s="43"/>
      <c r="P6476" s="43"/>
      <c r="Q6476" s="43"/>
      <c r="R6476" s="43"/>
      <c r="S6476" s="43"/>
      <c r="T6476" s="43"/>
      <c r="U6476" s="43"/>
      <c r="V6476" s="43"/>
      <c r="W6476" s="43"/>
      <c r="X6476" s="43"/>
      <c r="Y6476" s="43"/>
      <c r="Z6476" s="43"/>
      <c r="AA6476" s="43"/>
      <c r="AB6476" s="43"/>
      <c r="AC6476" s="43"/>
      <c r="AD6476" s="43"/>
      <c r="AE6476" s="43"/>
      <c r="AF6476" s="43"/>
      <c r="AG6476" s="43"/>
      <c r="AH6476" s="43"/>
    </row>
    <row r="6477" spans="5:34" x14ac:dyDescent="0.25">
      <c r="E6477" s="42"/>
      <c r="F6477" s="43"/>
      <c r="G6477" s="43"/>
      <c r="H6477" s="43"/>
      <c r="I6477" s="43"/>
      <c r="J6477" s="43"/>
      <c r="K6477" s="43"/>
      <c r="L6477" s="43"/>
      <c r="M6477" s="43"/>
      <c r="N6477" s="43"/>
      <c r="O6477" s="43"/>
      <c r="P6477" s="43"/>
      <c r="Q6477" s="43"/>
      <c r="R6477" s="43"/>
      <c r="S6477" s="43"/>
      <c r="T6477" s="43"/>
      <c r="U6477" s="43"/>
      <c r="V6477" s="43"/>
      <c r="W6477" s="43"/>
      <c r="X6477" s="43"/>
      <c r="Y6477" s="43"/>
      <c r="Z6477" s="43"/>
      <c r="AA6477" s="43"/>
      <c r="AB6477" s="43"/>
      <c r="AC6477" s="43"/>
      <c r="AD6477" s="43"/>
      <c r="AE6477" s="43"/>
      <c r="AF6477" s="43"/>
      <c r="AG6477" s="43"/>
      <c r="AH6477" s="43"/>
    </row>
    <row r="6478" spans="5:34" x14ac:dyDescent="0.25">
      <c r="E6478" s="42" t="s">
        <v>899</v>
      </c>
      <c r="F6478" s="43"/>
      <c r="G6478" s="43"/>
      <c r="H6478" s="43"/>
      <c r="I6478" s="43"/>
      <c r="J6478" s="43"/>
      <c r="K6478" s="43"/>
      <c r="L6478" s="43"/>
      <c r="M6478" s="43"/>
      <c r="N6478" s="43"/>
      <c r="O6478" s="43"/>
      <c r="P6478" s="43"/>
      <c r="Q6478" s="43"/>
      <c r="R6478" s="43"/>
      <c r="S6478" s="43"/>
      <c r="T6478" s="43"/>
      <c r="U6478" s="43"/>
      <c r="V6478" s="43"/>
      <c r="W6478" s="43"/>
      <c r="X6478" s="43"/>
      <c r="Y6478" s="43"/>
      <c r="Z6478" s="43"/>
      <c r="AA6478" s="43"/>
      <c r="AB6478" s="43"/>
      <c r="AC6478" s="43"/>
      <c r="AD6478" s="43"/>
      <c r="AE6478" s="43"/>
      <c r="AF6478" s="43"/>
      <c r="AG6478" s="43"/>
      <c r="AH6478" s="43"/>
    </row>
    <row r="6479" spans="5:34" x14ac:dyDescent="0.25">
      <c r="E6479" s="42" t="s">
        <v>996</v>
      </c>
      <c r="F6479" s="43"/>
      <c r="G6479" s="43"/>
      <c r="H6479" s="43"/>
      <c r="I6479" s="43"/>
      <c r="J6479" s="43"/>
      <c r="K6479" s="43"/>
      <c r="L6479" s="43"/>
      <c r="M6479" s="43"/>
      <c r="N6479" s="43"/>
      <c r="O6479" s="43"/>
      <c r="P6479" s="43"/>
      <c r="Q6479" s="43"/>
      <c r="R6479" s="43"/>
      <c r="S6479" s="43"/>
      <c r="T6479" s="43"/>
      <c r="U6479" s="43"/>
      <c r="V6479" s="43"/>
      <c r="W6479" s="43"/>
      <c r="X6479" s="43"/>
      <c r="Y6479" s="43"/>
      <c r="Z6479" s="43"/>
      <c r="AA6479" s="43"/>
      <c r="AB6479" s="43"/>
      <c r="AC6479" s="43"/>
      <c r="AD6479" s="43"/>
      <c r="AE6479" s="43"/>
      <c r="AF6479" s="43"/>
      <c r="AG6479" s="43"/>
      <c r="AH6479" s="43"/>
    </row>
    <row r="6480" spans="5:34" x14ac:dyDescent="0.25">
      <c r="E6480" s="42" t="s">
        <v>900</v>
      </c>
      <c r="F6480" s="43"/>
      <c r="G6480" s="43"/>
      <c r="H6480" s="43"/>
      <c r="I6480" s="43"/>
      <c r="J6480" s="43"/>
      <c r="K6480" s="43"/>
      <c r="L6480" s="43"/>
      <c r="M6480" s="43"/>
      <c r="N6480" s="43"/>
      <c r="O6480" s="43"/>
      <c r="P6480" s="43"/>
      <c r="Q6480" s="43"/>
      <c r="R6480" s="43"/>
      <c r="S6480" s="43"/>
      <c r="T6480" s="43"/>
      <c r="U6480" s="43"/>
      <c r="V6480" s="43"/>
      <c r="W6480" s="43"/>
      <c r="X6480" s="43"/>
      <c r="Y6480" s="43"/>
      <c r="Z6480" s="43"/>
      <c r="AA6480" s="43"/>
      <c r="AB6480" s="43"/>
      <c r="AC6480" s="43"/>
      <c r="AD6480" s="43"/>
      <c r="AE6480" s="43"/>
      <c r="AF6480" s="43"/>
      <c r="AG6480" s="43"/>
      <c r="AH6480" s="43"/>
    </row>
    <row r="6484" spans="3:38" x14ac:dyDescent="0.25">
      <c r="C6484" s="13">
        <v>0</v>
      </c>
      <c r="E6484" s="4" t="s">
        <v>1033</v>
      </c>
    </row>
    <row r="6488" spans="3:38" x14ac:dyDescent="0.25">
      <c r="AG6488" s="3" t="s">
        <v>1034</v>
      </c>
    </row>
    <row r="6490" spans="3:38" x14ac:dyDescent="0.25">
      <c r="AG6490" t="s">
        <v>1035</v>
      </c>
    </row>
    <row r="6491" spans="3:38" x14ac:dyDescent="0.25">
      <c r="AG6491" s="3" t="s">
        <v>1034</v>
      </c>
    </row>
    <row r="6494" spans="3:38" x14ac:dyDescent="0.25">
      <c r="E6494" s="42" t="s">
        <v>1036</v>
      </c>
      <c r="F6494" s="43"/>
      <c r="G6494" s="43"/>
      <c r="H6494" s="43"/>
      <c r="I6494" s="43"/>
      <c r="J6494" s="43"/>
      <c r="K6494" s="43"/>
      <c r="L6494" s="43"/>
      <c r="M6494" s="43"/>
      <c r="N6494" s="43"/>
      <c r="O6494" s="43"/>
      <c r="P6494" s="43"/>
      <c r="Q6494" s="43"/>
      <c r="R6494" s="43"/>
      <c r="S6494" s="43"/>
      <c r="T6494" s="43"/>
      <c r="U6494" s="43"/>
      <c r="V6494" s="43"/>
      <c r="W6494" s="43"/>
      <c r="X6494" s="43"/>
      <c r="Y6494" s="43"/>
      <c r="Z6494" s="43"/>
      <c r="AA6494" s="43"/>
      <c r="AB6494" s="43"/>
      <c r="AC6494" s="43"/>
      <c r="AD6494" s="43"/>
      <c r="AE6494" s="43"/>
      <c r="AF6494" s="43"/>
      <c r="AG6494" s="43"/>
      <c r="AH6494" s="43"/>
      <c r="AI6494" s="43"/>
      <c r="AJ6494" s="43"/>
      <c r="AK6494" s="43"/>
      <c r="AL6494" s="43"/>
    </row>
    <row r="6495" spans="3:38" x14ac:dyDescent="0.25">
      <c r="E6495" s="42" t="s">
        <v>811</v>
      </c>
      <c r="F6495" s="43"/>
      <c r="G6495" s="43"/>
      <c r="H6495" s="43"/>
      <c r="I6495" s="43"/>
      <c r="J6495" s="43"/>
      <c r="K6495" s="43"/>
      <c r="L6495" s="43"/>
      <c r="M6495" s="43"/>
      <c r="N6495" s="43"/>
      <c r="O6495" s="43"/>
      <c r="P6495" s="43"/>
      <c r="Q6495" s="43"/>
      <c r="R6495" s="43"/>
      <c r="S6495" s="43"/>
      <c r="T6495" s="43"/>
      <c r="U6495" s="43"/>
      <c r="V6495" s="43"/>
      <c r="W6495" s="43"/>
      <c r="X6495" s="43"/>
      <c r="Y6495" s="43"/>
      <c r="Z6495" s="43"/>
      <c r="AA6495" s="43"/>
      <c r="AB6495" s="43"/>
      <c r="AC6495" s="43"/>
      <c r="AD6495" s="43"/>
      <c r="AE6495" s="43"/>
      <c r="AF6495" s="43"/>
      <c r="AG6495" s="43"/>
      <c r="AH6495" s="43"/>
      <c r="AI6495" s="43"/>
      <c r="AJ6495" s="43"/>
      <c r="AK6495" s="43"/>
      <c r="AL6495" s="43"/>
    </row>
    <row r="6496" spans="3:38" x14ac:dyDescent="0.25">
      <c r="E6496" s="42" t="s">
        <v>745</v>
      </c>
      <c r="F6496" s="43"/>
      <c r="G6496" s="43"/>
      <c r="H6496" s="43"/>
      <c r="I6496" s="43"/>
      <c r="J6496" s="43"/>
      <c r="K6496" s="43"/>
      <c r="L6496" s="43"/>
      <c r="M6496" s="43"/>
      <c r="N6496" s="43"/>
      <c r="O6496" s="43"/>
      <c r="P6496" s="43"/>
      <c r="Q6496" s="43"/>
      <c r="R6496" s="43"/>
      <c r="S6496" s="43"/>
      <c r="T6496" s="43"/>
      <c r="U6496" s="43"/>
      <c r="V6496" s="43"/>
      <c r="W6496" s="43"/>
      <c r="X6496" s="43"/>
      <c r="Y6496" s="43"/>
      <c r="Z6496" s="43"/>
      <c r="AA6496" s="43"/>
      <c r="AB6496" s="43"/>
      <c r="AC6496" s="43"/>
      <c r="AD6496" s="43"/>
      <c r="AE6496" s="43"/>
      <c r="AF6496" s="43"/>
      <c r="AG6496" s="43"/>
      <c r="AH6496" s="43"/>
      <c r="AI6496" s="43"/>
      <c r="AJ6496" s="43"/>
      <c r="AK6496" s="43"/>
      <c r="AL6496" s="43"/>
    </row>
    <row r="6497" spans="5:38" x14ac:dyDescent="0.25">
      <c r="E6497" s="42" t="s">
        <v>1043</v>
      </c>
      <c r="F6497" s="43"/>
      <c r="G6497" s="43"/>
      <c r="H6497" s="43"/>
      <c r="I6497" s="43"/>
      <c r="J6497" s="43"/>
      <c r="K6497" s="43"/>
      <c r="L6497" s="43"/>
      <c r="M6497" s="43"/>
      <c r="N6497" s="43"/>
      <c r="O6497" s="43"/>
      <c r="P6497" s="43"/>
      <c r="Q6497" s="43"/>
      <c r="R6497" s="43"/>
      <c r="S6497" s="43"/>
      <c r="T6497" s="43"/>
      <c r="U6497" s="43"/>
      <c r="V6497" s="43"/>
      <c r="W6497" s="43"/>
      <c r="X6497" s="43"/>
      <c r="Y6497" s="43"/>
      <c r="Z6497" s="43"/>
      <c r="AA6497" s="43"/>
      <c r="AB6497" s="43"/>
      <c r="AC6497" s="43"/>
      <c r="AD6497" s="43"/>
      <c r="AE6497" s="43"/>
      <c r="AF6497" s="43"/>
      <c r="AG6497" s="43"/>
      <c r="AH6497" s="43"/>
      <c r="AI6497" s="43"/>
      <c r="AJ6497" s="43"/>
      <c r="AK6497" s="43"/>
      <c r="AL6497" s="43"/>
    </row>
    <row r="6498" spans="5:38" x14ac:dyDescent="0.25">
      <c r="E6498" s="42"/>
      <c r="F6498" s="43"/>
      <c r="G6498" s="43"/>
      <c r="H6498" s="43"/>
      <c r="I6498" s="43"/>
      <c r="J6498" s="43"/>
      <c r="K6498" s="43"/>
      <c r="L6498" s="43"/>
      <c r="M6498" s="43"/>
      <c r="N6498" s="43"/>
      <c r="O6498" s="43"/>
      <c r="P6498" s="43"/>
      <c r="Q6498" s="43"/>
      <c r="R6498" s="43"/>
      <c r="S6498" s="43"/>
      <c r="T6498" s="43"/>
      <c r="U6498" s="43"/>
      <c r="V6498" s="43"/>
      <c r="W6498" s="43"/>
      <c r="X6498" s="43"/>
      <c r="Y6498" s="43"/>
      <c r="Z6498" s="43"/>
      <c r="AA6498" s="43"/>
      <c r="AB6498" s="43"/>
      <c r="AC6498" s="43"/>
      <c r="AD6498" s="43"/>
      <c r="AE6498" s="43"/>
      <c r="AF6498" s="43"/>
      <c r="AG6498" s="43"/>
      <c r="AH6498" s="43"/>
      <c r="AI6498" s="43"/>
      <c r="AJ6498" s="43"/>
      <c r="AK6498" s="43"/>
      <c r="AL6498" s="43"/>
    </row>
    <row r="6499" spans="5:38" x14ac:dyDescent="0.25">
      <c r="E6499" s="42" t="s">
        <v>732</v>
      </c>
      <c r="F6499" s="43"/>
      <c r="G6499" s="43"/>
      <c r="H6499" s="43"/>
      <c r="I6499" s="43"/>
      <c r="J6499" s="43"/>
      <c r="K6499" s="43"/>
      <c r="L6499" s="43"/>
      <c r="M6499" s="43"/>
      <c r="N6499" s="43"/>
      <c r="O6499" s="43"/>
      <c r="P6499" s="43"/>
      <c r="Q6499" s="43"/>
      <c r="R6499" s="43"/>
      <c r="S6499" s="43"/>
      <c r="T6499" s="43"/>
      <c r="U6499" s="43"/>
      <c r="V6499" s="43"/>
      <c r="W6499" s="43"/>
      <c r="X6499" s="43"/>
      <c r="Y6499" s="43"/>
      <c r="Z6499" s="43"/>
      <c r="AA6499" s="43"/>
      <c r="AB6499" s="43"/>
      <c r="AC6499" s="43"/>
      <c r="AD6499" s="43"/>
      <c r="AE6499" s="43"/>
      <c r="AF6499" s="43"/>
      <c r="AG6499" s="43"/>
      <c r="AH6499" s="43"/>
      <c r="AI6499" s="43"/>
      <c r="AJ6499" s="43"/>
      <c r="AK6499" s="43"/>
      <c r="AL6499" s="43"/>
    </row>
    <row r="6500" spans="5:38" x14ac:dyDescent="0.25">
      <c r="E6500" s="42"/>
      <c r="F6500" s="43"/>
      <c r="G6500" s="43"/>
      <c r="H6500" s="43"/>
      <c r="I6500" s="43"/>
      <c r="J6500" s="43"/>
      <c r="K6500" s="43"/>
      <c r="L6500" s="43"/>
      <c r="M6500" s="43"/>
      <c r="N6500" s="43"/>
      <c r="O6500" s="43"/>
      <c r="P6500" s="43"/>
      <c r="Q6500" s="43"/>
      <c r="R6500" s="43"/>
      <c r="S6500" s="43"/>
      <c r="T6500" s="43"/>
      <c r="U6500" s="43"/>
      <c r="V6500" s="43"/>
      <c r="W6500" s="43"/>
      <c r="X6500" s="43"/>
      <c r="Y6500" s="43"/>
      <c r="Z6500" s="43"/>
      <c r="AA6500" s="43"/>
      <c r="AB6500" s="43"/>
      <c r="AC6500" s="43"/>
      <c r="AD6500" s="43"/>
      <c r="AE6500" s="43"/>
      <c r="AF6500" s="43"/>
      <c r="AG6500" s="43"/>
      <c r="AH6500" s="43"/>
      <c r="AI6500" s="43"/>
      <c r="AJ6500" s="43"/>
      <c r="AK6500" s="43"/>
      <c r="AL6500" s="43"/>
    </row>
    <row r="6501" spans="5:38" x14ac:dyDescent="0.25">
      <c r="E6501" s="42" t="s">
        <v>977</v>
      </c>
      <c r="F6501" s="43"/>
      <c r="G6501" s="43"/>
      <c r="H6501" s="43"/>
      <c r="I6501" s="43"/>
      <c r="J6501" s="43"/>
      <c r="K6501" s="43"/>
      <c r="L6501" s="43"/>
      <c r="M6501" s="43"/>
      <c r="N6501" s="43"/>
      <c r="O6501" s="43"/>
      <c r="P6501" s="43"/>
      <c r="Q6501" s="43"/>
      <c r="R6501" s="43"/>
      <c r="S6501" s="43"/>
      <c r="T6501" s="43"/>
      <c r="U6501" s="43"/>
      <c r="V6501" s="43"/>
      <c r="W6501" s="43"/>
      <c r="X6501" s="43"/>
      <c r="Y6501" s="43"/>
      <c r="Z6501" s="43"/>
      <c r="AA6501" s="43"/>
      <c r="AB6501" s="43"/>
      <c r="AC6501" s="43"/>
      <c r="AD6501" s="43"/>
      <c r="AE6501" s="43"/>
      <c r="AF6501" s="43"/>
      <c r="AG6501" s="43"/>
      <c r="AH6501" s="43"/>
      <c r="AI6501" s="43"/>
      <c r="AJ6501" s="43"/>
      <c r="AK6501" s="43"/>
      <c r="AL6501" s="43"/>
    </row>
    <row r="6502" spans="5:38" x14ac:dyDescent="0.25">
      <c r="E6502" s="42" t="s">
        <v>734</v>
      </c>
      <c r="F6502" s="43"/>
      <c r="G6502" s="43"/>
      <c r="H6502" s="43"/>
      <c r="I6502" s="43"/>
      <c r="J6502" s="43"/>
      <c r="K6502" s="43"/>
      <c r="L6502" s="43"/>
      <c r="M6502" s="43"/>
      <c r="N6502" s="43"/>
      <c r="O6502" s="43"/>
      <c r="P6502" s="43"/>
      <c r="Q6502" s="43"/>
      <c r="R6502" s="43"/>
      <c r="S6502" s="43"/>
      <c r="T6502" s="43"/>
      <c r="U6502" s="43"/>
      <c r="V6502" s="43"/>
      <c r="W6502" s="43"/>
      <c r="X6502" s="43"/>
      <c r="Y6502" s="43"/>
      <c r="Z6502" s="43"/>
      <c r="AA6502" s="43"/>
      <c r="AB6502" s="43"/>
      <c r="AC6502" s="43"/>
      <c r="AD6502" s="43"/>
      <c r="AE6502" s="43"/>
      <c r="AF6502" s="43"/>
      <c r="AG6502" s="43"/>
      <c r="AH6502" s="43"/>
      <c r="AI6502" s="43"/>
      <c r="AJ6502" s="43"/>
      <c r="AK6502" s="43"/>
      <c r="AL6502" s="43"/>
    </row>
    <row r="6503" spans="5:38" x14ac:dyDescent="0.25">
      <c r="E6503" s="42" t="s">
        <v>1038</v>
      </c>
      <c r="F6503" s="43"/>
      <c r="G6503" s="43"/>
      <c r="H6503" s="43"/>
      <c r="I6503" s="43"/>
      <c r="J6503" s="43"/>
      <c r="K6503" s="43"/>
      <c r="L6503" s="43"/>
      <c r="M6503" s="43"/>
      <c r="N6503" s="43"/>
      <c r="O6503" s="43"/>
      <c r="P6503" s="43"/>
      <c r="Q6503" s="43"/>
      <c r="R6503" s="43"/>
      <c r="S6503" s="43"/>
      <c r="T6503" s="43"/>
      <c r="U6503" s="43"/>
      <c r="V6503" s="43"/>
      <c r="W6503" s="43"/>
      <c r="X6503" s="43"/>
      <c r="Y6503" s="43"/>
      <c r="Z6503" s="43"/>
      <c r="AA6503" s="43"/>
      <c r="AB6503" s="43"/>
      <c r="AC6503" s="43"/>
      <c r="AD6503" s="43"/>
      <c r="AE6503" s="43"/>
      <c r="AF6503" s="43"/>
      <c r="AG6503" s="43"/>
      <c r="AH6503" s="43"/>
      <c r="AI6503" s="43"/>
      <c r="AJ6503" s="43"/>
      <c r="AK6503" s="43"/>
      <c r="AL6503" s="43"/>
    </row>
    <row r="6504" spans="5:38" x14ac:dyDescent="0.25">
      <c r="E6504" s="42" t="s">
        <v>1039</v>
      </c>
      <c r="F6504" s="43"/>
      <c r="G6504" s="43"/>
      <c r="H6504" s="43"/>
      <c r="I6504" s="43"/>
      <c r="J6504" s="43"/>
      <c r="K6504" s="43"/>
      <c r="L6504" s="43"/>
      <c r="M6504" s="43"/>
      <c r="N6504" s="43"/>
      <c r="O6504" s="43"/>
      <c r="P6504" s="43"/>
      <c r="Q6504" s="43"/>
      <c r="R6504" s="43"/>
      <c r="S6504" s="43"/>
      <c r="T6504" s="43"/>
      <c r="U6504" s="43"/>
      <c r="V6504" s="43"/>
      <c r="W6504" s="43"/>
      <c r="X6504" s="43"/>
      <c r="Y6504" s="43"/>
      <c r="Z6504" s="43"/>
      <c r="AA6504" s="43"/>
      <c r="AB6504" s="43"/>
      <c r="AC6504" s="43"/>
      <c r="AD6504" s="43"/>
      <c r="AE6504" s="43"/>
      <c r="AF6504" s="43"/>
      <c r="AG6504" s="43"/>
      <c r="AH6504" s="43"/>
      <c r="AI6504" s="43"/>
      <c r="AJ6504" s="43"/>
      <c r="AK6504" s="43"/>
      <c r="AL6504" s="43"/>
    </row>
    <row r="6505" spans="5:38" x14ac:dyDescent="0.25">
      <c r="E6505" s="42" t="s">
        <v>1040</v>
      </c>
      <c r="F6505" s="43"/>
      <c r="G6505" s="43"/>
      <c r="H6505" s="43"/>
      <c r="I6505" s="43"/>
      <c r="J6505" s="43"/>
      <c r="K6505" s="43"/>
      <c r="L6505" s="43"/>
      <c r="M6505" s="43"/>
      <c r="N6505" s="43"/>
      <c r="O6505" s="43"/>
      <c r="P6505" s="43"/>
      <c r="Q6505" s="43"/>
      <c r="R6505" s="43"/>
      <c r="S6505" s="43"/>
      <c r="T6505" s="43"/>
      <c r="U6505" s="43"/>
      <c r="V6505" s="43"/>
      <c r="W6505" s="43"/>
      <c r="X6505" s="43"/>
      <c r="Y6505" s="43"/>
      <c r="Z6505" s="43"/>
      <c r="AA6505" s="43"/>
      <c r="AB6505" s="43"/>
      <c r="AC6505" s="43"/>
      <c r="AD6505" s="43"/>
      <c r="AE6505" s="43"/>
      <c r="AF6505" s="43"/>
      <c r="AG6505" s="43"/>
      <c r="AH6505" s="43"/>
      <c r="AI6505" s="43"/>
      <c r="AJ6505" s="43"/>
      <c r="AK6505" s="43"/>
      <c r="AL6505" s="43"/>
    </row>
    <row r="6506" spans="5:38" x14ac:dyDescent="0.25">
      <c r="E6506" s="42"/>
      <c r="F6506" s="43"/>
      <c r="G6506" s="43"/>
      <c r="H6506" s="43"/>
      <c r="I6506" s="43"/>
      <c r="J6506" s="43"/>
      <c r="K6506" s="43"/>
      <c r="L6506" s="43"/>
      <c r="M6506" s="43"/>
      <c r="N6506" s="43"/>
      <c r="O6506" s="43"/>
      <c r="P6506" s="43"/>
      <c r="Q6506" s="43"/>
      <c r="R6506" s="43"/>
      <c r="S6506" s="43"/>
      <c r="T6506" s="43"/>
      <c r="U6506" s="43"/>
      <c r="V6506" s="43"/>
      <c r="W6506" s="43"/>
      <c r="X6506" s="43"/>
      <c r="Y6506" s="43"/>
      <c r="Z6506" s="43"/>
      <c r="AA6506" s="43"/>
      <c r="AB6506" s="43"/>
      <c r="AC6506" s="43"/>
      <c r="AD6506" s="43"/>
      <c r="AE6506" s="43"/>
      <c r="AF6506" s="43"/>
      <c r="AG6506" s="43"/>
      <c r="AH6506" s="43"/>
      <c r="AI6506" s="43"/>
      <c r="AJ6506" s="43"/>
      <c r="AK6506" s="43"/>
      <c r="AL6506" s="43"/>
    </row>
    <row r="6507" spans="5:38" x14ac:dyDescent="0.25">
      <c r="E6507" s="42" t="s">
        <v>1036</v>
      </c>
      <c r="F6507" s="43"/>
      <c r="G6507" s="43"/>
      <c r="H6507" s="43"/>
      <c r="I6507" s="43"/>
      <c r="J6507" s="43"/>
      <c r="K6507" s="43"/>
      <c r="L6507" s="43"/>
      <c r="M6507" s="43"/>
      <c r="N6507" s="43"/>
      <c r="O6507" s="43"/>
      <c r="P6507" s="43"/>
      <c r="Q6507" s="43"/>
      <c r="R6507" s="43"/>
      <c r="S6507" s="43"/>
      <c r="T6507" s="43"/>
      <c r="U6507" s="43"/>
      <c r="V6507" s="43"/>
      <c r="W6507" s="43"/>
      <c r="X6507" s="43"/>
      <c r="Y6507" s="43"/>
      <c r="Z6507" s="43"/>
      <c r="AA6507" s="43"/>
      <c r="AB6507" s="43"/>
      <c r="AC6507" s="43"/>
      <c r="AD6507" s="43"/>
      <c r="AE6507" s="43"/>
      <c r="AF6507" s="43"/>
      <c r="AG6507" s="43"/>
      <c r="AH6507" s="43"/>
      <c r="AI6507" s="43"/>
      <c r="AJ6507" s="43"/>
      <c r="AK6507" s="43"/>
      <c r="AL6507" s="43"/>
    </row>
    <row r="6508" spans="5:38" x14ac:dyDescent="0.25">
      <c r="E6508" s="42" t="s">
        <v>811</v>
      </c>
      <c r="F6508" s="43"/>
      <c r="G6508" s="43"/>
      <c r="H6508" s="43"/>
      <c r="I6508" s="43"/>
      <c r="J6508" s="43"/>
      <c r="K6508" s="43"/>
      <c r="L6508" s="43"/>
      <c r="M6508" s="43"/>
      <c r="N6508" s="43"/>
      <c r="O6508" s="43"/>
      <c r="P6508" s="43"/>
      <c r="Q6508" s="43"/>
      <c r="R6508" s="43"/>
      <c r="S6508" s="43"/>
      <c r="T6508" s="43"/>
      <c r="U6508" s="43"/>
      <c r="V6508" s="43"/>
      <c r="W6508" s="43"/>
      <c r="X6508" s="43"/>
      <c r="Y6508" s="43"/>
      <c r="Z6508" s="43"/>
      <c r="AA6508" s="43"/>
      <c r="AB6508" s="43"/>
      <c r="AC6508" s="43"/>
      <c r="AD6508" s="43"/>
      <c r="AE6508" s="43"/>
      <c r="AF6508" s="43"/>
      <c r="AG6508" s="43"/>
      <c r="AH6508" s="43"/>
      <c r="AI6508" s="43"/>
      <c r="AJ6508" s="43"/>
      <c r="AK6508" s="43"/>
      <c r="AL6508" s="43"/>
    </row>
    <row r="6509" spans="5:38" x14ac:dyDescent="0.25">
      <c r="E6509" s="42" t="s">
        <v>745</v>
      </c>
      <c r="F6509" s="43"/>
      <c r="G6509" s="43"/>
      <c r="H6509" s="43"/>
      <c r="I6509" s="43"/>
      <c r="J6509" s="43"/>
      <c r="K6509" s="43"/>
      <c r="L6509" s="43"/>
      <c r="M6509" s="43"/>
      <c r="N6509" s="43"/>
      <c r="O6509" s="43"/>
      <c r="P6509" s="43"/>
      <c r="Q6509" s="43"/>
      <c r="R6509" s="43"/>
      <c r="S6509" s="43"/>
      <c r="T6509" s="43"/>
      <c r="U6509" s="43"/>
      <c r="V6509" s="43"/>
      <c r="W6509" s="43"/>
      <c r="X6509" s="43"/>
      <c r="Y6509" s="43"/>
      <c r="Z6509" s="43"/>
      <c r="AA6509" s="43"/>
      <c r="AB6509" s="43"/>
      <c r="AC6509" s="43"/>
      <c r="AD6509" s="43"/>
      <c r="AE6509" s="43"/>
      <c r="AF6509" s="43"/>
      <c r="AG6509" s="43"/>
      <c r="AH6509" s="43"/>
      <c r="AI6509" s="43"/>
      <c r="AJ6509" s="43"/>
      <c r="AK6509" s="43"/>
      <c r="AL6509" s="43"/>
    </row>
    <row r="6510" spans="5:38" x14ac:dyDescent="0.25">
      <c r="E6510" s="42" t="s">
        <v>1037</v>
      </c>
      <c r="F6510" s="43"/>
      <c r="G6510" s="43"/>
      <c r="H6510" s="43"/>
      <c r="I6510" s="43"/>
      <c r="J6510" s="43"/>
      <c r="K6510" s="43"/>
      <c r="L6510" s="43"/>
      <c r="M6510" s="43"/>
      <c r="N6510" s="43"/>
      <c r="O6510" s="43"/>
      <c r="P6510" s="43"/>
      <c r="Q6510" s="43"/>
      <c r="R6510" s="43"/>
      <c r="S6510" s="43"/>
      <c r="T6510" s="43"/>
      <c r="U6510" s="43"/>
      <c r="V6510" s="43"/>
      <c r="W6510" s="43"/>
      <c r="X6510" s="43"/>
      <c r="Y6510" s="43"/>
      <c r="Z6510" s="43"/>
      <c r="AA6510" s="43"/>
      <c r="AB6510" s="43"/>
      <c r="AC6510" s="43"/>
      <c r="AD6510" s="43"/>
      <c r="AE6510" s="43"/>
      <c r="AF6510" s="43"/>
      <c r="AG6510" s="43"/>
      <c r="AH6510" s="43"/>
      <c r="AI6510" s="43"/>
      <c r="AJ6510" s="43"/>
      <c r="AK6510" s="43"/>
      <c r="AL6510" s="43"/>
    </row>
    <row r="6511" spans="5:38" x14ac:dyDescent="0.25">
      <c r="E6511" s="42"/>
      <c r="F6511" s="43"/>
      <c r="G6511" s="43"/>
      <c r="H6511" s="43"/>
      <c r="I6511" s="43"/>
      <c r="J6511" s="43"/>
      <c r="K6511" s="43"/>
      <c r="L6511" s="43"/>
      <c r="M6511" s="43"/>
      <c r="N6511" s="43"/>
      <c r="O6511" s="43"/>
      <c r="P6511" s="43"/>
      <c r="Q6511" s="43"/>
      <c r="R6511" s="43"/>
      <c r="S6511" s="43"/>
      <c r="T6511" s="43"/>
      <c r="U6511" s="43"/>
      <c r="V6511" s="43"/>
      <c r="W6511" s="43"/>
      <c r="X6511" s="43"/>
      <c r="Y6511" s="43"/>
      <c r="Z6511" s="43"/>
      <c r="AA6511" s="43"/>
      <c r="AB6511" s="43"/>
      <c r="AC6511" s="43"/>
      <c r="AD6511" s="43"/>
      <c r="AE6511" s="43"/>
      <c r="AF6511" s="43"/>
      <c r="AG6511" s="43"/>
      <c r="AH6511" s="43"/>
      <c r="AI6511" s="43"/>
      <c r="AJ6511" s="43"/>
      <c r="AK6511" s="43"/>
      <c r="AL6511" s="43"/>
    </row>
    <row r="6512" spans="5:38" x14ac:dyDescent="0.25">
      <c r="E6512" s="42" t="s">
        <v>956</v>
      </c>
      <c r="F6512" s="43"/>
      <c r="G6512" s="43"/>
      <c r="H6512" s="43"/>
      <c r="I6512" s="43"/>
      <c r="J6512" s="43"/>
      <c r="K6512" s="43"/>
      <c r="L6512" s="43"/>
      <c r="M6512" s="43"/>
      <c r="N6512" s="43"/>
      <c r="O6512" s="43"/>
      <c r="P6512" s="43"/>
      <c r="Q6512" s="43"/>
      <c r="R6512" s="43"/>
      <c r="S6512" s="43"/>
      <c r="T6512" s="43"/>
      <c r="U6512" s="43"/>
      <c r="V6512" s="43"/>
      <c r="W6512" s="43"/>
      <c r="X6512" s="43"/>
      <c r="Y6512" s="43"/>
      <c r="Z6512" s="43"/>
      <c r="AA6512" s="43"/>
      <c r="AB6512" s="43"/>
      <c r="AC6512" s="43"/>
      <c r="AD6512" s="43"/>
      <c r="AE6512" s="43"/>
      <c r="AF6512" s="43"/>
      <c r="AG6512" s="43"/>
      <c r="AH6512" s="43"/>
      <c r="AI6512" s="43"/>
      <c r="AJ6512" s="43"/>
      <c r="AK6512" s="43"/>
      <c r="AL6512" s="43"/>
    </row>
    <row r="6513" spans="5:38" x14ac:dyDescent="0.25">
      <c r="E6513" s="42" t="s">
        <v>738</v>
      </c>
      <c r="F6513" s="43"/>
      <c r="G6513" s="43"/>
      <c r="H6513" s="43"/>
      <c r="I6513" s="43"/>
      <c r="J6513" s="43"/>
      <c r="K6513" s="43"/>
      <c r="L6513" s="43"/>
      <c r="M6513" s="43"/>
      <c r="N6513" s="43"/>
      <c r="O6513" s="43"/>
      <c r="P6513" s="43"/>
      <c r="Q6513" s="43"/>
      <c r="R6513" s="43"/>
      <c r="S6513" s="43"/>
      <c r="T6513" s="43"/>
      <c r="U6513" s="43"/>
      <c r="V6513" s="43"/>
      <c r="W6513" s="43"/>
      <c r="X6513" s="43"/>
      <c r="Y6513" s="43"/>
      <c r="Z6513" s="43"/>
      <c r="AA6513" s="43"/>
      <c r="AB6513" s="43"/>
      <c r="AC6513" s="43"/>
      <c r="AD6513" s="43"/>
      <c r="AE6513" s="43"/>
      <c r="AF6513" s="43"/>
      <c r="AG6513" s="43"/>
      <c r="AH6513" s="43"/>
      <c r="AI6513" s="43"/>
      <c r="AJ6513" s="43"/>
      <c r="AK6513" s="43"/>
      <c r="AL6513" s="43"/>
    </row>
    <row r="6515" spans="5:38" x14ac:dyDescent="0.25">
      <c r="E6515" s="42" t="s">
        <v>1005</v>
      </c>
      <c r="F6515" s="43"/>
      <c r="G6515" s="43"/>
      <c r="H6515" s="43"/>
      <c r="I6515" s="43"/>
      <c r="J6515" s="43"/>
      <c r="K6515" s="43"/>
      <c r="L6515" s="43"/>
      <c r="M6515" s="43"/>
      <c r="N6515" s="43"/>
      <c r="O6515" s="43"/>
      <c r="P6515" s="43"/>
      <c r="Q6515" s="43"/>
      <c r="R6515" s="43"/>
      <c r="S6515" s="43"/>
      <c r="T6515" s="43"/>
      <c r="U6515" s="43"/>
      <c r="V6515" s="43"/>
      <c r="W6515" s="43"/>
      <c r="X6515" s="43"/>
      <c r="Y6515" s="43"/>
      <c r="Z6515" s="43"/>
      <c r="AA6515" s="43"/>
      <c r="AB6515" s="43"/>
      <c r="AC6515" s="43"/>
      <c r="AD6515" s="43"/>
      <c r="AE6515" s="43"/>
      <c r="AF6515" s="43"/>
    </row>
    <row r="6516" spans="5:38" x14ac:dyDescent="0.25">
      <c r="E6516" s="42" t="s">
        <v>128</v>
      </c>
      <c r="F6516" s="43"/>
      <c r="G6516" s="43"/>
      <c r="H6516" s="43"/>
      <c r="I6516" s="43"/>
      <c r="J6516" s="43"/>
      <c r="K6516" s="43"/>
      <c r="L6516" s="43"/>
      <c r="M6516" s="43"/>
      <c r="N6516" s="43"/>
      <c r="O6516" s="43"/>
      <c r="P6516" s="43"/>
      <c r="Q6516" s="43"/>
      <c r="R6516" s="43"/>
      <c r="S6516" s="43"/>
      <c r="T6516" s="43"/>
      <c r="U6516" s="43"/>
      <c r="V6516" s="43"/>
      <c r="W6516" s="43"/>
      <c r="X6516" s="43"/>
      <c r="Y6516" s="43"/>
      <c r="Z6516" s="43"/>
      <c r="AA6516" s="43"/>
      <c r="AB6516" s="43"/>
      <c r="AC6516" s="43"/>
      <c r="AD6516" s="43"/>
      <c r="AE6516" s="43"/>
      <c r="AF6516" s="43"/>
    </row>
    <row r="6517" spans="5:38" x14ac:dyDescent="0.25">
      <c r="E6517" s="42" t="s">
        <v>1006</v>
      </c>
      <c r="F6517" s="43"/>
      <c r="G6517" s="43"/>
      <c r="H6517" s="43"/>
      <c r="I6517" s="43"/>
      <c r="J6517" s="43"/>
      <c r="K6517" s="43"/>
      <c r="L6517" s="43"/>
      <c r="M6517" s="43"/>
      <c r="N6517" s="43"/>
      <c r="O6517" s="43"/>
      <c r="P6517" s="43"/>
      <c r="Q6517" s="43"/>
      <c r="R6517" s="43"/>
      <c r="S6517" s="43"/>
      <c r="T6517" s="43"/>
      <c r="U6517" s="43"/>
      <c r="V6517" s="43"/>
      <c r="W6517" s="43"/>
      <c r="X6517" s="43"/>
      <c r="Y6517" s="43"/>
      <c r="Z6517" s="43"/>
      <c r="AA6517" s="43"/>
      <c r="AB6517" s="43"/>
      <c r="AC6517" s="43"/>
      <c r="AD6517" s="43"/>
      <c r="AE6517" s="43"/>
      <c r="AF6517" s="43"/>
    </row>
    <row r="6518" spans="5:38" x14ac:dyDescent="0.25">
      <c r="E6518" s="42" t="s">
        <v>1007</v>
      </c>
      <c r="F6518" s="43"/>
      <c r="G6518" s="43"/>
      <c r="H6518" s="43"/>
      <c r="I6518" s="43"/>
      <c r="J6518" s="43"/>
      <c r="K6518" s="43"/>
      <c r="L6518" s="43"/>
      <c r="M6518" s="43"/>
      <c r="N6518" s="43"/>
      <c r="O6518" s="43"/>
      <c r="P6518" s="43"/>
      <c r="Q6518" s="43"/>
      <c r="R6518" s="43"/>
      <c r="S6518" s="43"/>
      <c r="T6518" s="43"/>
      <c r="U6518" s="43"/>
      <c r="V6518" s="43"/>
      <c r="W6518" s="43"/>
      <c r="X6518" s="43"/>
      <c r="Y6518" s="43"/>
      <c r="Z6518" s="43"/>
      <c r="AA6518" s="43"/>
      <c r="AB6518" s="43"/>
      <c r="AC6518" s="43"/>
      <c r="AD6518" s="43"/>
      <c r="AE6518" s="43"/>
      <c r="AF6518" s="43"/>
    </row>
    <row r="6519" spans="5:38" x14ac:dyDescent="0.25">
      <c r="E6519" s="42" t="s">
        <v>745</v>
      </c>
      <c r="F6519" s="43"/>
      <c r="G6519" s="43"/>
      <c r="H6519" s="43"/>
      <c r="I6519" s="43"/>
      <c r="J6519" s="43"/>
      <c r="K6519" s="43"/>
      <c r="L6519" s="43"/>
      <c r="M6519" s="43"/>
      <c r="N6519" s="43"/>
      <c r="O6519" s="43"/>
      <c r="P6519" s="43"/>
      <c r="Q6519" s="43"/>
      <c r="R6519" s="43"/>
      <c r="S6519" s="43"/>
      <c r="T6519" s="43"/>
      <c r="U6519" s="43"/>
      <c r="V6519" s="43"/>
      <c r="W6519" s="43"/>
      <c r="X6519" s="43"/>
      <c r="Y6519" s="43"/>
      <c r="Z6519" s="43"/>
      <c r="AA6519" s="43"/>
      <c r="AB6519" s="43"/>
      <c r="AC6519" s="43"/>
      <c r="AD6519" s="43"/>
      <c r="AE6519" s="43"/>
      <c r="AF6519" s="43"/>
    </row>
    <row r="6520" spans="5:38" x14ac:dyDescent="0.25">
      <c r="E6520" s="42" t="s">
        <v>790</v>
      </c>
      <c r="F6520" s="43"/>
      <c r="G6520" s="43"/>
      <c r="H6520" s="43"/>
      <c r="I6520" s="43"/>
      <c r="J6520" s="43"/>
      <c r="K6520" s="43"/>
      <c r="L6520" s="43"/>
      <c r="M6520" s="43"/>
      <c r="N6520" s="43"/>
      <c r="O6520" s="43"/>
      <c r="P6520" s="43"/>
      <c r="Q6520" s="43"/>
      <c r="R6520" s="43"/>
      <c r="S6520" s="43"/>
      <c r="T6520" s="43"/>
      <c r="U6520" s="43"/>
      <c r="V6520" s="43"/>
      <c r="W6520" s="43"/>
      <c r="X6520" s="43"/>
      <c r="Y6520" s="43"/>
      <c r="Z6520" s="43"/>
      <c r="AA6520" s="43"/>
      <c r="AB6520" s="43"/>
      <c r="AC6520" s="43"/>
      <c r="AD6520" s="43"/>
      <c r="AE6520" s="43"/>
      <c r="AF6520" s="43"/>
    </row>
    <row r="6521" spans="5:38" x14ac:dyDescent="0.25">
      <c r="E6521" s="42" t="s">
        <v>791</v>
      </c>
      <c r="F6521" s="43"/>
      <c r="G6521" s="43"/>
      <c r="H6521" s="43"/>
      <c r="I6521" s="43"/>
      <c r="J6521" s="43"/>
      <c r="K6521" s="43"/>
      <c r="L6521" s="43"/>
      <c r="M6521" s="43"/>
      <c r="N6521" s="43"/>
      <c r="O6521" s="43"/>
      <c r="P6521" s="43"/>
      <c r="Q6521" s="43"/>
      <c r="R6521" s="43"/>
      <c r="S6521" s="43"/>
      <c r="T6521" s="43"/>
      <c r="U6521" s="43"/>
      <c r="V6521" s="43"/>
      <c r="W6521" s="43"/>
      <c r="X6521" s="43"/>
      <c r="Y6521" s="43"/>
      <c r="Z6521" s="43"/>
      <c r="AA6521" s="43"/>
      <c r="AB6521" s="43"/>
      <c r="AC6521" s="43"/>
      <c r="AD6521" s="43"/>
      <c r="AE6521" s="43"/>
      <c r="AF6521" s="43"/>
    </row>
    <row r="6522" spans="5:38" x14ac:dyDescent="0.25">
      <c r="E6522" s="42" t="s">
        <v>1037</v>
      </c>
      <c r="F6522" s="43"/>
      <c r="G6522" s="43"/>
      <c r="H6522" s="43"/>
      <c r="I6522" s="43"/>
      <c r="J6522" s="43"/>
      <c r="K6522" s="43"/>
      <c r="L6522" s="43"/>
      <c r="M6522" s="43"/>
      <c r="N6522" s="43"/>
      <c r="O6522" s="43"/>
      <c r="P6522" s="43"/>
      <c r="Q6522" s="43"/>
      <c r="R6522" s="43"/>
      <c r="S6522" s="43"/>
      <c r="T6522" s="43"/>
      <c r="U6522" s="43"/>
      <c r="V6522" s="43"/>
      <c r="W6522" s="43"/>
      <c r="X6522" s="43"/>
      <c r="Y6522" s="43"/>
      <c r="Z6522" s="43"/>
      <c r="AA6522" s="43"/>
      <c r="AB6522" s="43"/>
      <c r="AC6522" s="43"/>
      <c r="AD6522" s="43"/>
      <c r="AE6522" s="43"/>
      <c r="AF6522" s="43"/>
    </row>
    <row r="6523" spans="5:38" x14ac:dyDescent="0.25">
      <c r="E6523" s="42"/>
      <c r="F6523" s="43"/>
      <c r="G6523" s="43"/>
      <c r="H6523" s="43"/>
      <c r="I6523" s="43"/>
      <c r="J6523" s="43"/>
      <c r="K6523" s="43"/>
      <c r="L6523" s="43"/>
      <c r="M6523" s="43"/>
      <c r="N6523" s="43"/>
      <c r="O6523" s="43"/>
      <c r="P6523" s="43"/>
      <c r="Q6523" s="43"/>
      <c r="R6523" s="43"/>
      <c r="S6523" s="43"/>
      <c r="T6523" s="43"/>
      <c r="U6523" s="43"/>
      <c r="V6523" s="43"/>
      <c r="W6523" s="43"/>
      <c r="X6523" s="43"/>
      <c r="Y6523" s="43"/>
      <c r="Z6523" s="43"/>
      <c r="AA6523" s="43"/>
      <c r="AB6523" s="43"/>
      <c r="AC6523" s="43"/>
      <c r="AD6523" s="43"/>
      <c r="AE6523" s="43"/>
      <c r="AF6523" s="43"/>
    </row>
    <row r="6524" spans="5:38" x14ac:dyDescent="0.25">
      <c r="E6524" s="42" t="s">
        <v>732</v>
      </c>
      <c r="F6524" s="43"/>
      <c r="G6524" s="43"/>
      <c r="H6524" s="43"/>
      <c r="I6524" s="43"/>
      <c r="J6524" s="43"/>
      <c r="K6524" s="43"/>
      <c r="L6524" s="43"/>
      <c r="M6524" s="43"/>
      <c r="N6524" s="43"/>
      <c r="O6524" s="43"/>
      <c r="P6524" s="43"/>
      <c r="Q6524" s="43"/>
      <c r="R6524" s="43"/>
      <c r="S6524" s="43"/>
      <c r="T6524" s="43"/>
      <c r="U6524" s="43"/>
      <c r="V6524" s="43"/>
      <c r="W6524" s="43"/>
      <c r="X6524" s="43"/>
      <c r="Y6524" s="43"/>
      <c r="Z6524" s="43"/>
      <c r="AA6524" s="43"/>
      <c r="AB6524" s="43"/>
      <c r="AC6524" s="43"/>
      <c r="AD6524" s="43"/>
      <c r="AE6524" s="43"/>
      <c r="AF6524" s="43"/>
    </row>
    <row r="6525" spans="5:38" x14ac:dyDescent="0.25">
      <c r="E6525" s="42"/>
      <c r="F6525" s="43"/>
      <c r="G6525" s="43"/>
      <c r="H6525" s="43"/>
      <c r="I6525" s="43"/>
      <c r="J6525" s="43"/>
      <c r="K6525" s="43"/>
      <c r="L6525" s="43"/>
      <c r="M6525" s="43"/>
      <c r="N6525" s="43"/>
      <c r="O6525" s="43"/>
      <c r="P6525" s="43"/>
      <c r="Q6525" s="43"/>
      <c r="R6525" s="43"/>
      <c r="S6525" s="43"/>
      <c r="T6525" s="43"/>
      <c r="U6525" s="43"/>
      <c r="V6525" s="43"/>
      <c r="W6525" s="43"/>
      <c r="X6525" s="43"/>
      <c r="Y6525" s="43"/>
      <c r="Z6525" s="43"/>
      <c r="AA6525" s="43"/>
      <c r="AB6525" s="43"/>
      <c r="AC6525" s="43"/>
      <c r="AD6525" s="43"/>
      <c r="AE6525" s="43"/>
      <c r="AF6525" s="43"/>
    </row>
    <row r="6526" spans="5:38" x14ac:dyDescent="0.25">
      <c r="E6526" s="42" t="s">
        <v>878</v>
      </c>
      <c r="F6526" s="43"/>
      <c r="G6526" s="43"/>
      <c r="H6526" s="43"/>
      <c r="I6526" s="43"/>
      <c r="J6526" s="43"/>
      <c r="K6526" s="43"/>
      <c r="L6526" s="43"/>
      <c r="M6526" s="43"/>
      <c r="N6526" s="43"/>
      <c r="O6526" s="43"/>
      <c r="P6526" s="43"/>
      <c r="Q6526" s="43"/>
      <c r="R6526" s="43"/>
      <c r="S6526" s="43"/>
      <c r="T6526" s="43"/>
      <c r="U6526" s="43"/>
      <c r="V6526" s="43"/>
      <c r="W6526" s="43"/>
      <c r="X6526" s="43"/>
      <c r="Y6526" s="43"/>
      <c r="Z6526" s="43"/>
      <c r="AA6526" s="43"/>
      <c r="AB6526" s="43"/>
      <c r="AC6526" s="43"/>
      <c r="AD6526" s="43"/>
      <c r="AE6526" s="43"/>
      <c r="AF6526" s="43"/>
    </row>
    <row r="6527" spans="5:38" x14ac:dyDescent="0.25">
      <c r="E6527" s="42" t="s">
        <v>734</v>
      </c>
      <c r="F6527" s="43"/>
      <c r="G6527" s="43"/>
      <c r="H6527" s="43"/>
      <c r="I6527" s="43"/>
      <c r="J6527" s="43"/>
      <c r="K6527" s="43"/>
      <c r="L6527" s="43"/>
      <c r="M6527" s="43"/>
      <c r="N6527" s="43"/>
      <c r="O6527" s="43"/>
      <c r="P6527" s="43"/>
      <c r="Q6527" s="43"/>
      <c r="R6527" s="43"/>
      <c r="S6527" s="43"/>
      <c r="T6527" s="43"/>
      <c r="U6527" s="43"/>
      <c r="V6527" s="43"/>
      <c r="W6527" s="43"/>
      <c r="X6527" s="43"/>
      <c r="Y6527" s="43"/>
      <c r="Z6527" s="43"/>
      <c r="AA6527" s="43"/>
      <c r="AB6527" s="43"/>
      <c r="AC6527" s="43"/>
      <c r="AD6527" s="43"/>
      <c r="AE6527" s="43"/>
      <c r="AF6527" s="43"/>
    </row>
    <row r="6528" spans="5:38" x14ac:dyDescent="0.25">
      <c r="E6528" s="42" t="s">
        <v>1041</v>
      </c>
      <c r="F6528" s="43"/>
      <c r="G6528" s="43"/>
      <c r="H6528" s="43"/>
      <c r="I6528" s="43"/>
      <c r="J6528" s="43"/>
      <c r="K6528" s="43"/>
      <c r="L6528" s="43"/>
      <c r="M6528" s="43"/>
      <c r="N6528" s="43"/>
      <c r="O6528" s="43"/>
      <c r="P6528" s="43"/>
      <c r="Q6528" s="43"/>
      <c r="R6528" s="43"/>
      <c r="S6528" s="43"/>
      <c r="T6528" s="43"/>
      <c r="U6528" s="43"/>
      <c r="V6528" s="43"/>
      <c r="W6528" s="43"/>
      <c r="X6528" s="43"/>
      <c r="Y6528" s="43"/>
      <c r="Z6528" s="43"/>
      <c r="AA6528" s="43"/>
      <c r="AB6528" s="43"/>
      <c r="AC6528" s="43"/>
      <c r="AD6528" s="43"/>
      <c r="AE6528" s="43"/>
      <c r="AF6528" s="43"/>
    </row>
    <row r="6529" spans="3:32" x14ac:dyDescent="0.25">
      <c r="E6529" s="42" t="s">
        <v>1042</v>
      </c>
      <c r="F6529" s="43"/>
      <c r="G6529" s="43"/>
      <c r="H6529" s="43"/>
      <c r="I6529" s="43"/>
      <c r="J6529" s="43"/>
      <c r="K6529" s="43"/>
      <c r="L6529" s="43"/>
      <c r="M6529" s="43"/>
      <c r="N6529" s="43"/>
      <c r="O6529" s="43"/>
      <c r="P6529" s="43"/>
      <c r="Q6529" s="43"/>
      <c r="R6529" s="43"/>
      <c r="S6529" s="43"/>
      <c r="T6529" s="43"/>
      <c r="U6529" s="43"/>
      <c r="V6529" s="43"/>
      <c r="W6529" s="43"/>
      <c r="X6529" s="43"/>
      <c r="Y6529" s="43"/>
      <c r="Z6529" s="43"/>
      <c r="AA6529" s="43"/>
      <c r="AB6529" s="43"/>
      <c r="AC6529" s="43"/>
      <c r="AD6529" s="43"/>
      <c r="AE6529" s="43"/>
      <c r="AF6529" s="43"/>
    </row>
    <row r="6530" spans="3:32" x14ac:dyDescent="0.25">
      <c r="E6530" s="42"/>
      <c r="F6530" s="43"/>
      <c r="G6530" s="43"/>
      <c r="H6530" s="43"/>
      <c r="I6530" s="43"/>
      <c r="J6530" s="43"/>
      <c r="K6530" s="43"/>
      <c r="L6530" s="43"/>
      <c r="M6530" s="43"/>
      <c r="N6530" s="43"/>
      <c r="O6530" s="43"/>
      <c r="P6530" s="43"/>
      <c r="Q6530" s="43"/>
      <c r="R6530" s="43"/>
      <c r="S6530" s="43"/>
      <c r="T6530" s="43"/>
      <c r="U6530" s="43"/>
      <c r="V6530" s="43"/>
      <c r="W6530" s="43"/>
      <c r="X6530" s="43"/>
      <c r="Y6530" s="43"/>
      <c r="Z6530" s="43"/>
      <c r="AA6530" s="43"/>
      <c r="AB6530" s="43"/>
      <c r="AC6530" s="43"/>
      <c r="AD6530" s="43"/>
      <c r="AE6530" s="43"/>
      <c r="AF6530" s="43"/>
    </row>
    <row r="6531" spans="3:32" x14ac:dyDescent="0.25">
      <c r="E6531" s="42" t="s">
        <v>1005</v>
      </c>
      <c r="F6531" s="43"/>
      <c r="G6531" s="43"/>
      <c r="H6531" s="43"/>
      <c r="I6531" s="43"/>
      <c r="J6531" s="43"/>
      <c r="K6531" s="43"/>
      <c r="L6531" s="43"/>
      <c r="M6531" s="43"/>
      <c r="N6531" s="43"/>
      <c r="O6531" s="43"/>
      <c r="P6531" s="43"/>
      <c r="Q6531" s="43"/>
      <c r="R6531" s="43"/>
      <c r="S6531" s="43"/>
      <c r="T6531" s="43"/>
      <c r="U6531" s="43"/>
      <c r="V6531" s="43"/>
      <c r="W6531" s="43"/>
      <c r="X6531" s="43"/>
      <c r="Y6531" s="43"/>
      <c r="Z6531" s="43"/>
      <c r="AA6531" s="43"/>
      <c r="AB6531" s="43"/>
      <c r="AC6531" s="43"/>
      <c r="AD6531" s="43"/>
      <c r="AE6531" s="43"/>
      <c r="AF6531" s="43"/>
    </row>
    <row r="6532" spans="3:32" x14ac:dyDescent="0.25">
      <c r="E6532" s="42" t="s">
        <v>128</v>
      </c>
      <c r="F6532" s="43"/>
      <c r="G6532" s="43"/>
      <c r="H6532" s="43"/>
      <c r="I6532" s="43"/>
      <c r="J6532" s="43"/>
      <c r="K6532" s="43"/>
      <c r="L6532" s="43"/>
      <c r="M6532" s="43"/>
      <c r="N6532" s="43"/>
      <c r="O6532" s="43"/>
      <c r="P6532" s="43"/>
      <c r="Q6532" s="43"/>
      <c r="R6532" s="43"/>
      <c r="S6532" s="43"/>
      <c r="T6532" s="43"/>
      <c r="U6532" s="43"/>
      <c r="V6532" s="43"/>
      <c r="W6532" s="43"/>
      <c r="X6532" s="43"/>
      <c r="Y6532" s="43"/>
      <c r="Z6532" s="43"/>
      <c r="AA6532" s="43"/>
      <c r="AB6532" s="43"/>
      <c r="AC6532" s="43"/>
      <c r="AD6532" s="43"/>
      <c r="AE6532" s="43"/>
      <c r="AF6532" s="43"/>
    </row>
    <row r="6533" spans="3:32" x14ac:dyDescent="0.25">
      <c r="E6533" s="42" t="s">
        <v>1006</v>
      </c>
      <c r="F6533" s="43"/>
      <c r="G6533" s="43"/>
      <c r="H6533" s="43"/>
      <c r="I6533" s="43"/>
      <c r="J6533" s="43"/>
      <c r="K6533" s="43"/>
      <c r="L6533" s="43"/>
      <c r="M6533" s="43"/>
      <c r="N6533" s="43"/>
      <c r="O6533" s="43"/>
      <c r="P6533" s="43"/>
      <c r="Q6533" s="43"/>
      <c r="R6533" s="43"/>
      <c r="S6533" s="43"/>
      <c r="T6533" s="43"/>
      <c r="U6533" s="43"/>
      <c r="V6533" s="43"/>
      <c r="W6533" s="43"/>
      <c r="X6533" s="43"/>
      <c r="Y6533" s="43"/>
      <c r="Z6533" s="43"/>
      <c r="AA6533" s="43"/>
      <c r="AB6533" s="43"/>
      <c r="AC6533" s="43"/>
      <c r="AD6533" s="43"/>
      <c r="AE6533" s="43"/>
      <c r="AF6533" s="43"/>
    </row>
    <row r="6534" spans="3:32" x14ac:dyDescent="0.25">
      <c r="E6534" s="42" t="s">
        <v>1007</v>
      </c>
      <c r="F6534" s="43"/>
      <c r="G6534" s="43"/>
      <c r="H6534" s="43"/>
      <c r="I6534" s="43"/>
      <c r="J6534" s="43"/>
      <c r="K6534" s="43"/>
      <c r="L6534" s="43"/>
      <c r="M6534" s="43"/>
      <c r="N6534" s="43"/>
      <c r="O6534" s="43"/>
      <c r="P6534" s="43"/>
      <c r="Q6534" s="43"/>
      <c r="R6534" s="43"/>
      <c r="S6534" s="43"/>
      <c r="T6534" s="43"/>
      <c r="U6534" s="43"/>
      <c r="V6534" s="43"/>
      <c r="W6534" s="43"/>
      <c r="X6534" s="43"/>
      <c r="Y6534" s="43"/>
      <c r="Z6534" s="43"/>
      <c r="AA6534" s="43"/>
      <c r="AB6534" s="43"/>
      <c r="AC6534" s="43"/>
      <c r="AD6534" s="43"/>
      <c r="AE6534" s="43"/>
      <c r="AF6534" s="43"/>
    </row>
    <row r="6535" spans="3:32" x14ac:dyDescent="0.25">
      <c r="E6535" s="42" t="s">
        <v>745</v>
      </c>
      <c r="F6535" s="43"/>
      <c r="G6535" s="43"/>
      <c r="H6535" s="43"/>
      <c r="I6535" s="43"/>
      <c r="J6535" s="43"/>
      <c r="K6535" s="43"/>
      <c r="L6535" s="43"/>
      <c r="M6535" s="43"/>
      <c r="N6535" s="43"/>
      <c r="O6535" s="43"/>
      <c r="P6535" s="43"/>
      <c r="Q6535" s="43"/>
      <c r="R6535" s="43"/>
      <c r="S6535" s="43"/>
      <c r="T6535" s="43"/>
      <c r="U6535" s="43"/>
      <c r="V6535" s="43"/>
      <c r="W6535" s="43"/>
      <c r="X6535" s="43"/>
      <c r="Y6535" s="43"/>
      <c r="Z6535" s="43"/>
      <c r="AA6535" s="43"/>
      <c r="AB6535" s="43"/>
      <c r="AC6535" s="43"/>
      <c r="AD6535" s="43"/>
      <c r="AE6535" s="43"/>
      <c r="AF6535" s="43"/>
    </row>
    <row r="6536" spans="3:32" x14ac:dyDescent="0.25">
      <c r="E6536" s="42" t="s">
        <v>790</v>
      </c>
      <c r="F6536" s="43"/>
      <c r="G6536" s="43"/>
      <c r="H6536" s="43"/>
      <c r="I6536" s="43"/>
      <c r="J6536" s="43"/>
      <c r="K6536" s="43"/>
      <c r="L6536" s="43"/>
      <c r="M6536" s="43"/>
      <c r="N6536" s="43"/>
      <c r="O6536" s="43"/>
      <c r="P6536" s="43"/>
      <c r="Q6536" s="43"/>
      <c r="R6536" s="43"/>
      <c r="S6536" s="43"/>
      <c r="T6536" s="43"/>
      <c r="U6536" s="43"/>
      <c r="V6536" s="43"/>
      <c r="W6536" s="43"/>
      <c r="X6536" s="43"/>
      <c r="Y6536" s="43"/>
      <c r="Z6536" s="43"/>
      <c r="AA6536" s="43"/>
      <c r="AB6536" s="43"/>
      <c r="AC6536" s="43"/>
      <c r="AD6536" s="43"/>
      <c r="AE6536" s="43"/>
      <c r="AF6536" s="43"/>
    </row>
    <row r="6537" spans="3:32" x14ac:dyDescent="0.25">
      <c r="E6537" s="42" t="s">
        <v>791</v>
      </c>
      <c r="F6537" s="43"/>
      <c r="G6537" s="43"/>
      <c r="H6537" s="43"/>
      <c r="I6537" s="43"/>
      <c r="J6537" s="43"/>
      <c r="K6537" s="43"/>
      <c r="L6537" s="43"/>
      <c r="M6537" s="43"/>
      <c r="N6537" s="43"/>
      <c r="O6537" s="43"/>
      <c r="P6537" s="43"/>
      <c r="Q6537" s="43"/>
      <c r="R6537" s="43"/>
      <c r="S6537" s="43"/>
      <c r="T6537" s="43"/>
      <c r="U6537" s="43"/>
      <c r="V6537" s="43"/>
      <c r="W6537" s="43"/>
      <c r="X6537" s="43"/>
      <c r="Y6537" s="43"/>
      <c r="Z6537" s="43"/>
      <c r="AA6537" s="43"/>
      <c r="AB6537" s="43"/>
      <c r="AC6537" s="43"/>
      <c r="AD6537" s="43"/>
      <c r="AE6537" s="43"/>
      <c r="AF6537" s="43"/>
    </row>
    <row r="6538" spans="3:32" x14ac:dyDescent="0.25">
      <c r="E6538" s="42" t="s">
        <v>1037</v>
      </c>
      <c r="F6538" s="43"/>
      <c r="G6538" s="43"/>
      <c r="H6538" s="43"/>
      <c r="I6538" s="43"/>
      <c r="J6538" s="43"/>
      <c r="K6538" s="43"/>
      <c r="L6538" s="43"/>
      <c r="M6538" s="43"/>
      <c r="N6538" s="43"/>
      <c r="O6538" s="43"/>
      <c r="P6538" s="43"/>
      <c r="Q6538" s="43"/>
      <c r="R6538" s="43"/>
      <c r="S6538" s="43"/>
      <c r="T6538" s="43"/>
      <c r="U6538" s="43"/>
      <c r="V6538" s="43"/>
      <c r="W6538" s="43"/>
      <c r="X6538" s="43"/>
      <c r="Y6538" s="43"/>
      <c r="Z6538" s="43"/>
      <c r="AA6538" s="43"/>
      <c r="AB6538" s="43"/>
      <c r="AC6538" s="43"/>
      <c r="AD6538" s="43"/>
      <c r="AE6538" s="43"/>
      <c r="AF6538" s="43"/>
    </row>
    <row r="6539" spans="3:32" x14ac:dyDescent="0.25">
      <c r="E6539" s="42"/>
      <c r="F6539" s="43"/>
      <c r="G6539" s="43"/>
      <c r="H6539" s="43"/>
      <c r="I6539" s="43"/>
      <c r="J6539" s="43"/>
      <c r="K6539" s="43"/>
      <c r="L6539" s="43"/>
      <c r="M6539" s="43"/>
      <c r="N6539" s="43"/>
      <c r="O6539" s="43"/>
      <c r="P6539" s="43"/>
      <c r="Q6539" s="43"/>
      <c r="R6539" s="43"/>
      <c r="S6539" s="43"/>
      <c r="T6539" s="43"/>
      <c r="U6539" s="43"/>
      <c r="V6539" s="43"/>
      <c r="W6539" s="43"/>
      <c r="X6539" s="43"/>
      <c r="Y6539" s="43"/>
      <c r="Z6539" s="43"/>
      <c r="AA6539" s="43"/>
      <c r="AB6539" s="43"/>
      <c r="AC6539" s="43"/>
      <c r="AD6539" s="43"/>
      <c r="AE6539" s="43"/>
      <c r="AF6539" s="43"/>
    </row>
    <row r="6540" spans="3:32" x14ac:dyDescent="0.25">
      <c r="E6540" s="42" t="s">
        <v>956</v>
      </c>
      <c r="F6540" s="43"/>
      <c r="G6540" s="43"/>
      <c r="H6540" s="43"/>
      <c r="I6540" s="43"/>
      <c r="J6540" s="43"/>
      <c r="K6540" s="43"/>
      <c r="L6540" s="43"/>
      <c r="M6540" s="43"/>
      <c r="N6540" s="43"/>
      <c r="O6540" s="43"/>
      <c r="P6540" s="43"/>
      <c r="Q6540" s="43"/>
      <c r="R6540" s="43"/>
      <c r="S6540" s="43"/>
      <c r="T6540" s="43"/>
      <c r="U6540" s="43"/>
      <c r="V6540" s="43"/>
      <c r="W6540" s="43"/>
      <c r="X6540" s="43"/>
      <c r="Y6540" s="43"/>
      <c r="Z6540" s="43"/>
      <c r="AA6540" s="43"/>
      <c r="AB6540" s="43"/>
      <c r="AC6540" s="43"/>
      <c r="AD6540" s="43"/>
      <c r="AE6540" s="43"/>
      <c r="AF6540" s="43"/>
    </row>
    <row r="6541" spans="3:32" x14ac:dyDescent="0.25">
      <c r="E6541" s="42" t="s">
        <v>738</v>
      </c>
      <c r="F6541" s="43"/>
      <c r="G6541" s="43"/>
      <c r="H6541" s="43"/>
      <c r="I6541" s="43"/>
      <c r="J6541" s="43"/>
      <c r="K6541" s="43"/>
      <c r="L6541" s="43"/>
      <c r="M6541" s="43"/>
      <c r="N6541" s="43"/>
      <c r="O6541" s="43"/>
      <c r="P6541" s="43"/>
      <c r="Q6541" s="43"/>
      <c r="R6541" s="43"/>
      <c r="S6541" s="43"/>
      <c r="T6541" s="43"/>
      <c r="U6541" s="43"/>
      <c r="V6541" s="43"/>
      <c r="W6541" s="43"/>
      <c r="X6541" s="43"/>
      <c r="Y6541" s="43"/>
      <c r="Z6541" s="43"/>
      <c r="AA6541" s="43"/>
      <c r="AB6541" s="43"/>
      <c r="AC6541" s="43"/>
      <c r="AD6541" s="43"/>
      <c r="AE6541" s="43"/>
      <c r="AF6541" s="43"/>
    </row>
    <row r="6544" spans="3:32" x14ac:dyDescent="0.25">
      <c r="C6544" s="13">
        <v>0</v>
      </c>
      <c r="E6544" s="4" t="s">
        <v>1044</v>
      </c>
    </row>
    <row r="6550" spans="3:27" x14ac:dyDescent="0.25">
      <c r="AA6550" s="1" t="s">
        <v>1045</v>
      </c>
    </row>
    <row r="6556" spans="3:27" x14ac:dyDescent="0.25">
      <c r="C6556" s="13">
        <v>0</v>
      </c>
      <c r="E6556" s="4" t="s">
        <v>1046</v>
      </c>
    </row>
    <row r="6569" spans="5:34" x14ac:dyDescent="0.25">
      <c r="AB6569" s="3" t="s">
        <v>815</v>
      </c>
    </row>
    <row r="6574" spans="5:34" x14ac:dyDescent="0.25">
      <c r="E6574" s="40" t="s">
        <v>864</v>
      </c>
      <c r="F6574" s="41"/>
      <c r="G6574" s="41"/>
      <c r="H6574" s="41"/>
      <c r="I6574" s="41"/>
      <c r="J6574" s="41"/>
      <c r="K6574" s="41"/>
      <c r="L6574" s="41"/>
      <c r="M6574" s="41"/>
      <c r="N6574" s="41"/>
      <c r="O6574" s="41"/>
      <c r="P6574" s="41"/>
      <c r="Q6574" s="41"/>
      <c r="R6574" s="41"/>
      <c r="S6574" s="41"/>
      <c r="T6574" s="41"/>
      <c r="U6574" s="41"/>
      <c r="V6574" s="41"/>
      <c r="W6574" s="41"/>
      <c r="X6574" s="41"/>
      <c r="Y6574" s="41"/>
      <c r="Z6574" s="41"/>
      <c r="AA6574" s="41"/>
      <c r="AB6574" s="41"/>
      <c r="AC6574" s="41"/>
      <c r="AD6574" s="41"/>
      <c r="AE6574" s="41"/>
      <c r="AF6574" s="41"/>
      <c r="AG6574" s="41"/>
      <c r="AH6574" s="41"/>
    </row>
    <row r="6575" spans="5:34" x14ac:dyDescent="0.25">
      <c r="E6575" s="40" t="s">
        <v>926</v>
      </c>
      <c r="F6575" s="41"/>
      <c r="G6575" s="41"/>
      <c r="H6575" s="41"/>
      <c r="I6575" s="41"/>
      <c r="J6575" s="41"/>
      <c r="K6575" s="41"/>
      <c r="L6575" s="41"/>
      <c r="M6575" s="41"/>
      <c r="N6575" s="41"/>
      <c r="O6575" s="41"/>
      <c r="P6575" s="41"/>
      <c r="Q6575" s="41"/>
      <c r="R6575" s="41"/>
      <c r="S6575" s="41"/>
      <c r="T6575" s="41"/>
      <c r="U6575" s="41"/>
      <c r="V6575" s="41"/>
      <c r="W6575" s="41"/>
      <c r="X6575" s="41"/>
      <c r="Y6575" s="41"/>
      <c r="Z6575" s="41"/>
      <c r="AA6575" s="41"/>
      <c r="AB6575" s="41"/>
      <c r="AC6575" s="41"/>
      <c r="AD6575" s="41"/>
      <c r="AE6575" s="41"/>
      <c r="AF6575" s="41"/>
      <c r="AG6575" s="41"/>
      <c r="AH6575" s="41"/>
    </row>
    <row r="6576" spans="5:34" x14ac:dyDescent="0.25">
      <c r="E6576" s="40" t="s">
        <v>927</v>
      </c>
      <c r="F6576" s="41"/>
      <c r="G6576" s="41"/>
      <c r="H6576" s="41"/>
      <c r="I6576" s="41"/>
      <c r="J6576" s="41"/>
      <c r="K6576" s="41"/>
      <c r="L6576" s="41"/>
      <c r="M6576" s="41"/>
      <c r="N6576" s="41"/>
      <c r="O6576" s="41"/>
      <c r="P6576" s="41"/>
      <c r="Q6576" s="41"/>
      <c r="R6576" s="41"/>
      <c r="S6576" s="41"/>
      <c r="T6576" s="41"/>
      <c r="U6576" s="41"/>
      <c r="V6576" s="41"/>
      <c r="W6576" s="41"/>
      <c r="X6576" s="41"/>
      <c r="Y6576" s="41"/>
      <c r="Z6576" s="41"/>
      <c r="AA6576" s="41"/>
      <c r="AB6576" s="41"/>
      <c r="AC6576" s="41"/>
      <c r="AD6576" s="41"/>
      <c r="AE6576" s="41"/>
      <c r="AF6576" s="41"/>
      <c r="AG6576" s="41"/>
      <c r="AH6576" s="41"/>
    </row>
    <row r="6577" spans="5:34" x14ac:dyDescent="0.25">
      <c r="E6577" s="40" t="s">
        <v>928</v>
      </c>
      <c r="F6577" s="41"/>
      <c r="G6577" s="41"/>
      <c r="H6577" s="41"/>
      <c r="I6577" s="41"/>
      <c r="J6577" s="41"/>
      <c r="K6577" s="41"/>
      <c r="L6577" s="41"/>
      <c r="M6577" s="41"/>
      <c r="N6577" s="41"/>
      <c r="O6577" s="41"/>
      <c r="P6577" s="41"/>
      <c r="Q6577" s="41"/>
      <c r="R6577" s="41"/>
      <c r="S6577" s="41"/>
      <c r="T6577" s="41"/>
      <c r="U6577" s="41"/>
      <c r="V6577" s="41"/>
      <c r="W6577" s="41"/>
      <c r="X6577" s="41"/>
      <c r="Y6577" s="41"/>
      <c r="Z6577" s="41"/>
      <c r="AA6577" s="41"/>
      <c r="AB6577" s="41"/>
      <c r="AC6577" s="41"/>
      <c r="AD6577" s="41"/>
      <c r="AE6577" s="41"/>
      <c r="AF6577" s="41"/>
      <c r="AG6577" s="41"/>
      <c r="AH6577" s="41"/>
    </row>
    <row r="6578" spans="5:34" x14ac:dyDescent="0.25">
      <c r="E6578" s="40" t="s">
        <v>1047</v>
      </c>
      <c r="F6578" s="41"/>
      <c r="G6578" s="41"/>
      <c r="H6578" s="41"/>
      <c r="I6578" s="41"/>
      <c r="J6578" s="41"/>
      <c r="K6578" s="41"/>
      <c r="L6578" s="41"/>
      <c r="M6578" s="41"/>
      <c r="N6578" s="41"/>
      <c r="O6578" s="41"/>
      <c r="P6578" s="41"/>
      <c r="Q6578" s="41"/>
      <c r="R6578" s="41"/>
      <c r="S6578" s="41"/>
      <c r="T6578" s="41"/>
      <c r="U6578" s="41"/>
      <c r="V6578" s="41"/>
      <c r="W6578" s="41"/>
      <c r="X6578" s="41"/>
      <c r="Y6578" s="41"/>
      <c r="Z6578" s="41"/>
      <c r="AA6578" s="41"/>
      <c r="AB6578" s="41"/>
      <c r="AC6578" s="41"/>
      <c r="AD6578" s="41"/>
      <c r="AE6578" s="41"/>
      <c r="AF6578" s="41"/>
      <c r="AG6578" s="41"/>
      <c r="AH6578" s="41"/>
    </row>
    <row r="6579" spans="5:34" x14ac:dyDescent="0.25">
      <c r="E6579" s="40" t="s">
        <v>885</v>
      </c>
      <c r="F6579" s="41"/>
      <c r="G6579" s="41"/>
      <c r="H6579" s="41"/>
      <c r="I6579" s="41"/>
      <c r="J6579" s="41"/>
      <c r="K6579" s="41"/>
      <c r="L6579" s="41"/>
      <c r="M6579" s="41"/>
      <c r="N6579" s="41"/>
      <c r="O6579" s="41"/>
      <c r="P6579" s="41"/>
      <c r="Q6579" s="41"/>
      <c r="R6579" s="41"/>
      <c r="S6579" s="41"/>
      <c r="T6579" s="41"/>
      <c r="U6579" s="41"/>
      <c r="V6579" s="41"/>
      <c r="W6579" s="41"/>
      <c r="X6579" s="41"/>
      <c r="Y6579" s="41"/>
      <c r="Z6579" s="41"/>
      <c r="AA6579" s="41"/>
      <c r="AB6579" s="41"/>
      <c r="AC6579" s="41"/>
      <c r="AD6579" s="41"/>
      <c r="AE6579" s="41"/>
      <c r="AF6579" s="41"/>
      <c r="AG6579" s="41"/>
      <c r="AH6579" s="41"/>
    </row>
    <row r="6580" spans="5:34" x14ac:dyDescent="0.25">
      <c r="E6580" s="40" t="s">
        <v>1048</v>
      </c>
      <c r="F6580" s="41"/>
      <c r="G6580" s="41"/>
      <c r="H6580" s="41"/>
      <c r="I6580" s="41"/>
      <c r="J6580" s="41"/>
      <c r="K6580" s="41"/>
      <c r="L6580" s="41"/>
      <c r="M6580" s="41"/>
      <c r="N6580" s="41"/>
      <c r="O6580" s="41"/>
      <c r="P6580" s="41"/>
      <c r="Q6580" s="41"/>
      <c r="R6580" s="41"/>
      <c r="S6580" s="41"/>
      <c r="T6580" s="41"/>
      <c r="U6580" s="41"/>
      <c r="V6580" s="41"/>
      <c r="W6580" s="41"/>
      <c r="X6580" s="41"/>
      <c r="Y6580" s="41"/>
      <c r="Z6580" s="41"/>
      <c r="AA6580" s="41"/>
      <c r="AB6580" s="41"/>
      <c r="AC6580" s="41"/>
      <c r="AD6580" s="41"/>
      <c r="AE6580" s="41"/>
      <c r="AF6580" s="41"/>
      <c r="AG6580" s="41"/>
      <c r="AH6580" s="41"/>
    </row>
    <row r="6581" spans="5:34" x14ac:dyDescent="0.25">
      <c r="E6581" s="40" t="s">
        <v>930</v>
      </c>
      <c r="F6581" s="41"/>
      <c r="G6581" s="41"/>
      <c r="H6581" s="41"/>
      <c r="I6581" s="41"/>
      <c r="J6581" s="41"/>
      <c r="K6581" s="41"/>
      <c r="L6581" s="41"/>
      <c r="M6581" s="41"/>
      <c r="N6581" s="41"/>
      <c r="O6581" s="41"/>
      <c r="P6581" s="41"/>
      <c r="Q6581" s="41"/>
      <c r="R6581" s="41"/>
      <c r="S6581" s="41"/>
      <c r="T6581" s="41"/>
      <c r="U6581" s="41"/>
      <c r="V6581" s="41"/>
      <c r="W6581" s="41"/>
      <c r="X6581" s="41"/>
      <c r="Y6581" s="41"/>
      <c r="Z6581" s="41"/>
      <c r="AA6581" s="41"/>
      <c r="AB6581" s="41"/>
      <c r="AC6581" s="41"/>
      <c r="AD6581" s="41"/>
      <c r="AE6581" s="41"/>
      <c r="AF6581" s="41"/>
      <c r="AG6581" s="41"/>
      <c r="AH6581" s="41"/>
    </row>
    <row r="6582" spans="5:34" x14ac:dyDescent="0.25">
      <c r="E6582" s="40" t="s">
        <v>931</v>
      </c>
      <c r="F6582" s="41"/>
      <c r="G6582" s="41"/>
      <c r="H6582" s="41"/>
      <c r="I6582" s="41"/>
      <c r="J6582" s="41"/>
      <c r="K6582" s="41"/>
      <c r="L6582" s="41"/>
      <c r="M6582" s="41"/>
      <c r="N6582" s="41"/>
      <c r="O6582" s="41"/>
      <c r="P6582" s="41"/>
      <c r="Q6582" s="41"/>
      <c r="R6582" s="41"/>
      <c r="S6582" s="41"/>
      <c r="T6582" s="41"/>
      <c r="U6582" s="41"/>
      <c r="V6582" s="41"/>
      <c r="W6582" s="41"/>
      <c r="X6582" s="41"/>
      <c r="Y6582" s="41"/>
      <c r="Z6582" s="41"/>
      <c r="AA6582" s="41"/>
      <c r="AB6582" s="41"/>
      <c r="AC6582" s="41"/>
      <c r="AD6582" s="41"/>
      <c r="AE6582" s="41"/>
      <c r="AF6582" s="41"/>
      <c r="AG6582" s="41"/>
      <c r="AH6582" s="41"/>
    </row>
    <row r="6583" spans="5:34" x14ac:dyDescent="0.25">
      <c r="E6583" s="40" t="s">
        <v>1049</v>
      </c>
      <c r="F6583" s="41"/>
      <c r="G6583" s="41"/>
      <c r="H6583" s="41"/>
      <c r="I6583" s="41"/>
      <c r="J6583" s="41"/>
      <c r="K6583" s="41"/>
      <c r="L6583" s="41"/>
      <c r="M6583" s="41"/>
      <c r="N6583" s="41"/>
      <c r="O6583" s="41"/>
      <c r="P6583" s="41"/>
      <c r="Q6583" s="41"/>
      <c r="R6583" s="41"/>
      <c r="S6583" s="41"/>
      <c r="T6583" s="41"/>
      <c r="U6583" s="41"/>
      <c r="V6583" s="41"/>
      <c r="W6583" s="41"/>
      <c r="X6583" s="41"/>
      <c r="Y6583" s="41"/>
      <c r="Z6583" s="41"/>
      <c r="AA6583" s="41"/>
      <c r="AB6583" s="41"/>
      <c r="AC6583" s="41"/>
      <c r="AD6583" s="41"/>
      <c r="AE6583" s="41"/>
      <c r="AF6583" s="41"/>
      <c r="AG6583" s="41"/>
      <c r="AH6583" s="41"/>
    </row>
    <row r="6584" spans="5:34" x14ac:dyDescent="0.25">
      <c r="E6584" s="40" t="s">
        <v>933</v>
      </c>
      <c r="F6584" s="41"/>
      <c r="G6584" s="41"/>
      <c r="H6584" s="41"/>
      <c r="I6584" s="41"/>
      <c r="J6584" s="41"/>
      <c r="K6584" s="41"/>
      <c r="L6584" s="41"/>
      <c r="M6584" s="41"/>
      <c r="N6584" s="41"/>
      <c r="O6584" s="41"/>
      <c r="P6584" s="41"/>
      <c r="Q6584" s="41"/>
      <c r="R6584" s="41"/>
      <c r="S6584" s="41"/>
      <c r="T6584" s="41"/>
      <c r="U6584" s="41"/>
      <c r="V6584" s="41"/>
      <c r="W6584" s="41"/>
      <c r="X6584" s="41"/>
      <c r="Y6584" s="41"/>
      <c r="Z6584" s="41"/>
      <c r="AA6584" s="41"/>
      <c r="AB6584" s="41"/>
      <c r="AC6584" s="41"/>
      <c r="AD6584" s="41"/>
      <c r="AE6584" s="41"/>
      <c r="AF6584" s="41"/>
      <c r="AG6584" s="41"/>
      <c r="AH6584" s="41"/>
    </row>
    <row r="6585" spans="5:34" x14ac:dyDescent="0.25">
      <c r="E6585" s="40" t="s">
        <v>885</v>
      </c>
      <c r="F6585" s="41"/>
      <c r="G6585" s="41"/>
      <c r="H6585" s="41"/>
      <c r="I6585" s="41"/>
      <c r="J6585" s="41"/>
      <c r="K6585" s="41"/>
      <c r="L6585" s="41"/>
      <c r="M6585" s="41"/>
      <c r="N6585" s="41"/>
      <c r="O6585" s="41"/>
      <c r="P6585" s="41"/>
      <c r="Q6585" s="41"/>
      <c r="R6585" s="41"/>
      <c r="S6585" s="41"/>
      <c r="T6585" s="41"/>
      <c r="U6585" s="41"/>
      <c r="V6585" s="41"/>
      <c r="W6585" s="41"/>
      <c r="X6585" s="41"/>
      <c r="Y6585" s="41"/>
      <c r="Z6585" s="41"/>
      <c r="AA6585" s="41"/>
      <c r="AB6585" s="41"/>
      <c r="AC6585" s="41"/>
      <c r="AD6585" s="41"/>
      <c r="AE6585" s="41"/>
      <c r="AF6585" s="41"/>
      <c r="AG6585" s="41"/>
      <c r="AH6585" s="41"/>
    </row>
    <row r="6586" spans="5:34" x14ac:dyDescent="0.25">
      <c r="E6586" s="40" t="s">
        <v>934</v>
      </c>
      <c r="F6586" s="41"/>
      <c r="G6586" s="41"/>
      <c r="H6586" s="41"/>
      <c r="I6586" s="41"/>
      <c r="J6586" s="41"/>
      <c r="K6586" s="41"/>
      <c r="L6586" s="41"/>
      <c r="M6586" s="41"/>
      <c r="N6586" s="41"/>
      <c r="O6586" s="41"/>
      <c r="P6586" s="41"/>
      <c r="Q6586" s="41"/>
      <c r="R6586" s="41"/>
      <c r="S6586" s="41"/>
      <c r="T6586" s="41"/>
      <c r="U6586" s="41"/>
      <c r="V6586" s="41"/>
      <c r="W6586" s="41"/>
      <c r="X6586" s="41"/>
      <c r="Y6586" s="41"/>
      <c r="Z6586" s="41"/>
      <c r="AA6586" s="41"/>
      <c r="AB6586" s="41"/>
      <c r="AC6586" s="41"/>
      <c r="AD6586" s="41"/>
      <c r="AE6586" s="41"/>
      <c r="AF6586" s="41"/>
      <c r="AG6586" s="41"/>
      <c r="AH6586" s="41"/>
    </row>
    <row r="6587" spans="5:34" x14ac:dyDescent="0.25">
      <c r="E6587" s="40" t="s">
        <v>885</v>
      </c>
      <c r="F6587" s="41"/>
      <c r="G6587" s="41"/>
      <c r="H6587" s="41"/>
      <c r="I6587" s="41"/>
      <c r="J6587" s="41"/>
      <c r="K6587" s="41"/>
      <c r="L6587" s="41"/>
      <c r="M6587" s="41"/>
      <c r="N6587" s="41"/>
      <c r="O6587" s="41"/>
      <c r="P6587" s="41"/>
      <c r="Q6587" s="41"/>
      <c r="R6587" s="41"/>
      <c r="S6587" s="41"/>
      <c r="T6587" s="41"/>
      <c r="U6587" s="41"/>
      <c r="V6587" s="41"/>
      <c r="W6587" s="41"/>
      <c r="X6587" s="41"/>
      <c r="Y6587" s="41"/>
      <c r="Z6587" s="41"/>
      <c r="AA6587" s="41"/>
      <c r="AB6587" s="41"/>
      <c r="AC6587" s="41"/>
      <c r="AD6587" s="41"/>
      <c r="AE6587" s="41"/>
      <c r="AF6587" s="41"/>
      <c r="AG6587" s="41"/>
      <c r="AH6587" s="41"/>
    </row>
    <row r="6588" spans="5:34" x14ac:dyDescent="0.25">
      <c r="E6588" s="40" t="s">
        <v>935</v>
      </c>
      <c r="F6588" s="41"/>
      <c r="G6588" s="41"/>
      <c r="H6588" s="41"/>
      <c r="I6588" s="41"/>
      <c r="J6588" s="41"/>
      <c r="K6588" s="41"/>
      <c r="L6588" s="41"/>
      <c r="M6588" s="41"/>
      <c r="N6588" s="41"/>
      <c r="O6588" s="41"/>
      <c r="P6588" s="41"/>
      <c r="Q6588" s="41"/>
      <c r="R6588" s="41"/>
      <c r="S6588" s="41"/>
      <c r="T6588" s="41"/>
      <c r="U6588" s="41"/>
      <c r="V6588" s="41"/>
      <c r="W6588" s="41"/>
      <c r="X6588" s="41"/>
      <c r="Y6588" s="41"/>
      <c r="Z6588" s="41"/>
      <c r="AA6588" s="41"/>
      <c r="AB6588" s="41"/>
      <c r="AC6588" s="41"/>
      <c r="AD6588" s="41"/>
      <c r="AE6588" s="41"/>
      <c r="AF6588" s="41"/>
      <c r="AG6588" s="41"/>
      <c r="AH6588" s="41"/>
    </row>
    <row r="6589" spans="5:34" x14ac:dyDescent="0.25">
      <c r="E6589" s="40" t="s">
        <v>936</v>
      </c>
      <c r="F6589" s="41"/>
      <c r="G6589" s="41"/>
      <c r="H6589" s="41"/>
      <c r="I6589" s="41"/>
      <c r="J6589" s="41"/>
      <c r="K6589" s="41"/>
      <c r="L6589" s="41"/>
      <c r="M6589" s="41"/>
      <c r="N6589" s="41"/>
      <c r="O6589" s="41"/>
      <c r="P6589" s="41"/>
      <c r="Q6589" s="41"/>
      <c r="R6589" s="41"/>
      <c r="S6589" s="41"/>
      <c r="T6589" s="41"/>
      <c r="U6589" s="41"/>
      <c r="V6589" s="41"/>
      <c r="W6589" s="41"/>
      <c r="X6589" s="41"/>
      <c r="Y6589" s="41"/>
      <c r="Z6589" s="41"/>
      <c r="AA6589" s="41"/>
      <c r="AB6589" s="41"/>
      <c r="AC6589" s="41"/>
      <c r="AD6589" s="41"/>
      <c r="AE6589" s="41"/>
      <c r="AF6589" s="41"/>
      <c r="AG6589" s="41"/>
      <c r="AH6589" s="41"/>
    </row>
    <row r="6590" spans="5:34" x14ac:dyDescent="0.25">
      <c r="E6590" s="40" t="s">
        <v>1050</v>
      </c>
      <c r="F6590" s="41"/>
      <c r="G6590" s="41"/>
      <c r="H6590" s="41"/>
      <c r="I6590" s="41"/>
      <c r="J6590" s="41"/>
      <c r="K6590" s="41"/>
      <c r="L6590" s="41"/>
      <c r="M6590" s="41"/>
      <c r="N6590" s="41"/>
      <c r="O6590" s="41"/>
      <c r="P6590" s="41"/>
      <c r="Q6590" s="41"/>
      <c r="R6590" s="41"/>
      <c r="S6590" s="41"/>
      <c r="T6590" s="41"/>
      <c r="U6590" s="41"/>
      <c r="V6590" s="41"/>
      <c r="W6590" s="41"/>
      <c r="X6590" s="41"/>
      <c r="Y6590" s="41"/>
      <c r="Z6590" s="41"/>
      <c r="AA6590" s="41"/>
      <c r="AB6590" s="41"/>
      <c r="AC6590" s="41"/>
      <c r="AD6590" s="41"/>
      <c r="AE6590" s="41"/>
      <c r="AF6590" s="41"/>
      <c r="AG6590" s="41"/>
      <c r="AH6590" s="41"/>
    </row>
    <row r="6591" spans="5:34" x14ac:dyDescent="0.25">
      <c r="E6591" s="40" t="s">
        <v>1051</v>
      </c>
      <c r="F6591" s="41"/>
      <c r="G6591" s="41"/>
      <c r="H6591" s="41"/>
      <c r="I6591" s="41"/>
      <c r="J6591" s="41"/>
      <c r="K6591" s="41"/>
      <c r="L6591" s="41"/>
      <c r="M6591" s="41"/>
      <c r="N6591" s="41"/>
      <c r="O6591" s="41"/>
      <c r="P6591" s="41"/>
      <c r="Q6591" s="41"/>
      <c r="R6591" s="41"/>
      <c r="S6591" s="41"/>
      <c r="T6591" s="41"/>
      <c r="U6591" s="41"/>
      <c r="V6591" s="41"/>
      <c r="W6591" s="41"/>
      <c r="X6591" s="41"/>
      <c r="Y6591" s="41"/>
      <c r="Z6591" s="41"/>
      <c r="AA6591" s="41"/>
      <c r="AB6591" s="41"/>
      <c r="AC6591" s="41"/>
      <c r="AD6591" s="41"/>
      <c r="AE6591" s="41"/>
      <c r="AF6591" s="41"/>
      <c r="AG6591" s="41"/>
      <c r="AH6591" s="41"/>
    </row>
    <row r="6592" spans="5:34" x14ac:dyDescent="0.25">
      <c r="E6592" s="40" t="s">
        <v>885</v>
      </c>
      <c r="F6592" s="41"/>
      <c r="G6592" s="41"/>
      <c r="H6592" s="41"/>
      <c r="I6592" s="41"/>
      <c r="J6592" s="41"/>
      <c r="K6592" s="41"/>
      <c r="L6592" s="41"/>
      <c r="M6592" s="41"/>
      <c r="N6592" s="41"/>
      <c r="O6592" s="41"/>
      <c r="P6592" s="41"/>
      <c r="Q6592" s="41"/>
      <c r="R6592" s="41"/>
      <c r="S6592" s="41"/>
      <c r="T6592" s="41"/>
      <c r="U6592" s="41"/>
      <c r="V6592" s="41"/>
      <c r="W6592" s="41"/>
      <c r="X6592" s="41"/>
      <c r="Y6592" s="41"/>
      <c r="Z6592" s="41"/>
      <c r="AA6592" s="41"/>
      <c r="AB6592" s="41"/>
      <c r="AC6592" s="41"/>
      <c r="AD6592" s="41"/>
      <c r="AE6592" s="41"/>
      <c r="AF6592" s="41"/>
      <c r="AG6592" s="41"/>
      <c r="AH6592" s="41"/>
    </row>
    <row r="6593" spans="5:34" x14ac:dyDescent="0.25">
      <c r="E6593" s="40" t="s">
        <v>939</v>
      </c>
      <c r="F6593" s="41"/>
      <c r="G6593" s="41"/>
      <c r="H6593" s="41"/>
      <c r="I6593" s="41"/>
      <c r="J6593" s="41"/>
      <c r="K6593" s="41"/>
      <c r="L6593" s="41"/>
      <c r="M6593" s="41"/>
      <c r="N6593" s="41"/>
      <c r="O6593" s="41"/>
      <c r="P6593" s="41"/>
      <c r="Q6593" s="41"/>
      <c r="R6593" s="41"/>
      <c r="S6593" s="41"/>
      <c r="T6593" s="41"/>
      <c r="U6593" s="41"/>
      <c r="V6593" s="41"/>
      <c r="W6593" s="41"/>
      <c r="X6593" s="41"/>
      <c r="Y6593" s="41"/>
      <c r="Z6593" s="41"/>
      <c r="AA6593" s="41"/>
      <c r="AB6593" s="41"/>
      <c r="AC6593" s="41"/>
      <c r="AD6593" s="41"/>
      <c r="AE6593" s="41"/>
      <c r="AF6593" s="41"/>
      <c r="AG6593" s="41"/>
      <c r="AH6593" s="41"/>
    </row>
    <row r="6594" spans="5:34" x14ac:dyDescent="0.25">
      <c r="E6594" s="40" t="s">
        <v>936</v>
      </c>
      <c r="F6594" s="41"/>
      <c r="G6594" s="41"/>
      <c r="H6594" s="41"/>
      <c r="I6594" s="41"/>
      <c r="J6594" s="41"/>
      <c r="K6594" s="41"/>
      <c r="L6594" s="41"/>
      <c r="M6594" s="41"/>
      <c r="N6594" s="41"/>
      <c r="O6594" s="41"/>
      <c r="P6594" s="41"/>
      <c r="Q6594" s="41"/>
      <c r="R6594" s="41"/>
      <c r="S6594" s="41"/>
      <c r="T6594" s="41"/>
      <c r="U6594" s="41"/>
      <c r="V6594" s="41"/>
      <c r="W6594" s="41"/>
      <c r="X6594" s="41"/>
      <c r="Y6594" s="41"/>
      <c r="Z6594" s="41"/>
      <c r="AA6594" s="41"/>
      <c r="AB6594" s="41"/>
      <c r="AC6594" s="41"/>
      <c r="AD6594" s="41"/>
      <c r="AE6594" s="41"/>
      <c r="AF6594" s="41"/>
      <c r="AG6594" s="41"/>
      <c r="AH6594" s="41"/>
    </row>
    <row r="6595" spans="5:34" x14ac:dyDescent="0.25">
      <c r="E6595" s="40" t="s">
        <v>1052</v>
      </c>
      <c r="F6595" s="41"/>
      <c r="G6595" s="41"/>
      <c r="H6595" s="41"/>
      <c r="I6595" s="41"/>
      <c r="J6595" s="41"/>
      <c r="K6595" s="41"/>
      <c r="L6595" s="41"/>
      <c r="M6595" s="41"/>
      <c r="N6595" s="41"/>
      <c r="O6595" s="41"/>
      <c r="P6595" s="41"/>
      <c r="Q6595" s="41"/>
      <c r="R6595" s="41"/>
      <c r="S6595" s="41"/>
      <c r="T6595" s="41"/>
      <c r="U6595" s="41"/>
      <c r="V6595" s="41"/>
      <c r="W6595" s="41"/>
      <c r="X6595" s="41"/>
      <c r="Y6595" s="41"/>
      <c r="Z6595" s="41"/>
      <c r="AA6595" s="41"/>
      <c r="AB6595" s="41"/>
      <c r="AC6595" s="41"/>
      <c r="AD6595" s="41"/>
      <c r="AE6595" s="41"/>
      <c r="AF6595" s="41"/>
      <c r="AG6595" s="41"/>
      <c r="AH6595" s="41"/>
    </row>
    <row r="6596" spans="5:34" x14ac:dyDescent="0.25">
      <c r="E6596" s="40" t="s">
        <v>1053</v>
      </c>
      <c r="F6596" s="41"/>
      <c r="G6596" s="41"/>
      <c r="H6596" s="41"/>
      <c r="I6596" s="41"/>
      <c r="J6596" s="41"/>
      <c r="K6596" s="41"/>
      <c r="L6596" s="41"/>
      <c r="M6596" s="41"/>
      <c r="N6596" s="41"/>
      <c r="O6596" s="41"/>
      <c r="P6596" s="41"/>
      <c r="Q6596" s="41"/>
      <c r="R6596" s="41"/>
      <c r="S6596" s="41"/>
      <c r="T6596" s="41"/>
      <c r="U6596" s="41"/>
      <c r="V6596" s="41"/>
      <c r="W6596" s="41"/>
      <c r="X6596" s="41"/>
      <c r="Y6596" s="41"/>
      <c r="Z6596" s="41"/>
      <c r="AA6596" s="41"/>
      <c r="AB6596" s="41"/>
      <c r="AC6596" s="41"/>
      <c r="AD6596" s="41"/>
      <c r="AE6596" s="41"/>
      <c r="AF6596" s="41"/>
      <c r="AG6596" s="41"/>
      <c r="AH6596" s="41"/>
    </row>
    <row r="6597" spans="5:34" x14ac:dyDescent="0.25">
      <c r="E6597" s="40" t="s">
        <v>885</v>
      </c>
      <c r="F6597" s="41"/>
      <c r="G6597" s="41"/>
      <c r="H6597" s="41"/>
      <c r="I6597" s="41"/>
      <c r="J6597" s="41"/>
      <c r="K6597" s="41"/>
      <c r="L6597" s="41"/>
      <c r="M6597" s="41"/>
      <c r="N6597" s="41"/>
      <c r="O6597" s="41"/>
      <c r="P6597" s="41"/>
      <c r="Q6597" s="41"/>
      <c r="R6597" s="41"/>
      <c r="S6597" s="41"/>
      <c r="T6597" s="41"/>
      <c r="U6597" s="41"/>
      <c r="V6597" s="41"/>
      <c r="W6597" s="41"/>
      <c r="X6597" s="41"/>
      <c r="Y6597" s="41"/>
      <c r="Z6597" s="41"/>
      <c r="AA6597" s="41"/>
      <c r="AB6597" s="41"/>
      <c r="AC6597" s="41"/>
      <c r="AD6597" s="41"/>
      <c r="AE6597" s="41"/>
      <c r="AF6597" s="41"/>
      <c r="AG6597" s="41"/>
      <c r="AH6597" s="41"/>
    </row>
    <row r="6598" spans="5:34" x14ac:dyDescent="0.25">
      <c r="E6598" s="40" t="s">
        <v>926</v>
      </c>
      <c r="F6598" s="41"/>
      <c r="G6598" s="41"/>
      <c r="H6598" s="41"/>
      <c r="I6598" s="41"/>
      <c r="J6598" s="41"/>
      <c r="K6598" s="41"/>
      <c r="L6598" s="41"/>
      <c r="M6598" s="41"/>
      <c r="N6598" s="41"/>
      <c r="O6598" s="41"/>
      <c r="P6598" s="41"/>
      <c r="Q6598" s="41"/>
      <c r="R6598" s="41"/>
      <c r="S6598" s="41"/>
      <c r="T6598" s="41"/>
      <c r="U6598" s="41"/>
      <c r="V6598" s="41"/>
      <c r="W6598" s="41"/>
      <c r="X6598" s="41"/>
      <c r="Y6598" s="41"/>
      <c r="Z6598" s="41"/>
      <c r="AA6598" s="41"/>
      <c r="AB6598" s="41"/>
      <c r="AC6598" s="41"/>
      <c r="AD6598" s="41"/>
      <c r="AE6598" s="41"/>
      <c r="AF6598" s="41"/>
      <c r="AG6598" s="41"/>
      <c r="AH6598" s="41"/>
    </row>
    <row r="6599" spans="5:34" x14ac:dyDescent="0.25">
      <c r="E6599" s="40" t="s">
        <v>927</v>
      </c>
      <c r="F6599" s="41"/>
      <c r="G6599" s="41"/>
      <c r="H6599" s="41"/>
      <c r="I6599" s="41"/>
      <c r="J6599" s="41"/>
      <c r="K6599" s="41"/>
      <c r="L6599" s="41"/>
      <c r="M6599" s="41"/>
      <c r="N6599" s="41"/>
      <c r="O6599" s="41"/>
      <c r="P6599" s="41"/>
      <c r="Q6599" s="41"/>
      <c r="R6599" s="41"/>
      <c r="S6599" s="41"/>
      <c r="T6599" s="41"/>
      <c r="U6599" s="41"/>
      <c r="V6599" s="41"/>
      <c r="W6599" s="41"/>
      <c r="X6599" s="41"/>
      <c r="Y6599" s="41"/>
      <c r="Z6599" s="41"/>
      <c r="AA6599" s="41"/>
      <c r="AB6599" s="41"/>
      <c r="AC6599" s="41"/>
      <c r="AD6599" s="41"/>
      <c r="AE6599" s="41"/>
      <c r="AF6599" s="41"/>
      <c r="AG6599" s="41"/>
      <c r="AH6599" s="41"/>
    </row>
    <row r="6600" spans="5:34" x14ac:dyDescent="0.25">
      <c r="E6600" s="40" t="s">
        <v>928</v>
      </c>
      <c r="F6600" s="41"/>
      <c r="G6600" s="41"/>
      <c r="H6600" s="41"/>
      <c r="I6600" s="41"/>
      <c r="J6600" s="41"/>
      <c r="K6600" s="41"/>
      <c r="L6600" s="41"/>
      <c r="M6600" s="41"/>
      <c r="N6600" s="41"/>
      <c r="O6600" s="41"/>
      <c r="P6600" s="41"/>
      <c r="Q6600" s="41"/>
      <c r="R6600" s="41"/>
      <c r="S6600" s="41"/>
      <c r="T6600" s="41"/>
      <c r="U6600" s="41"/>
      <c r="V6600" s="41"/>
      <c r="W6600" s="41"/>
      <c r="X6600" s="41"/>
      <c r="Y6600" s="41"/>
      <c r="Z6600" s="41"/>
      <c r="AA6600" s="41"/>
      <c r="AB6600" s="41"/>
      <c r="AC6600" s="41"/>
      <c r="AD6600" s="41"/>
      <c r="AE6600" s="41"/>
      <c r="AF6600" s="41"/>
      <c r="AG6600" s="41"/>
      <c r="AH6600" s="41"/>
    </row>
    <row r="6601" spans="5:34" x14ac:dyDescent="0.25">
      <c r="E6601" s="40" t="s">
        <v>1047</v>
      </c>
      <c r="F6601" s="41"/>
      <c r="G6601" s="41"/>
      <c r="H6601" s="41"/>
      <c r="I6601" s="41"/>
      <c r="J6601" s="41"/>
      <c r="K6601" s="41"/>
      <c r="L6601" s="41"/>
      <c r="M6601" s="41"/>
      <c r="N6601" s="41"/>
      <c r="O6601" s="41"/>
      <c r="P6601" s="41"/>
      <c r="Q6601" s="41"/>
      <c r="R6601" s="41"/>
      <c r="S6601" s="41"/>
      <c r="T6601" s="41"/>
      <c r="U6601" s="41"/>
      <c r="V6601" s="41"/>
      <c r="W6601" s="41"/>
      <c r="X6601" s="41"/>
      <c r="Y6601" s="41"/>
      <c r="Z6601" s="41"/>
      <c r="AA6601" s="41"/>
      <c r="AB6601" s="41"/>
      <c r="AC6601" s="41"/>
      <c r="AD6601" s="41"/>
      <c r="AE6601" s="41"/>
      <c r="AF6601" s="41"/>
      <c r="AG6601" s="41"/>
      <c r="AH6601" s="41"/>
    </row>
    <row r="6602" spans="5:34" x14ac:dyDescent="0.25">
      <c r="E6602" s="40" t="s">
        <v>885</v>
      </c>
      <c r="F6602" s="41"/>
      <c r="G6602" s="41"/>
      <c r="H6602" s="41"/>
      <c r="I6602" s="41"/>
      <c r="J6602" s="41"/>
      <c r="K6602" s="41"/>
      <c r="L6602" s="41"/>
      <c r="M6602" s="41"/>
      <c r="N6602" s="41"/>
      <c r="O6602" s="41"/>
      <c r="P6602" s="41"/>
      <c r="Q6602" s="41"/>
      <c r="R6602" s="41"/>
      <c r="S6602" s="41"/>
      <c r="T6602" s="41"/>
      <c r="U6602" s="41"/>
      <c r="V6602" s="41"/>
      <c r="W6602" s="41"/>
      <c r="X6602" s="41"/>
      <c r="Y6602" s="41"/>
      <c r="Z6602" s="41"/>
      <c r="AA6602" s="41"/>
      <c r="AB6602" s="41"/>
      <c r="AC6602" s="41"/>
      <c r="AD6602" s="41"/>
      <c r="AE6602" s="41"/>
      <c r="AF6602" s="41"/>
      <c r="AG6602" s="41"/>
      <c r="AH6602" s="41"/>
    </row>
    <row r="6603" spans="5:34" x14ac:dyDescent="0.25">
      <c r="E6603" s="40" t="s">
        <v>1048</v>
      </c>
      <c r="F6603" s="41"/>
      <c r="G6603" s="41"/>
      <c r="H6603" s="41"/>
      <c r="I6603" s="41"/>
      <c r="J6603" s="41"/>
      <c r="K6603" s="41"/>
      <c r="L6603" s="41"/>
      <c r="M6603" s="41"/>
      <c r="N6603" s="41"/>
      <c r="O6603" s="41"/>
      <c r="P6603" s="41"/>
      <c r="Q6603" s="41"/>
      <c r="R6603" s="41"/>
      <c r="S6603" s="41"/>
      <c r="T6603" s="41"/>
      <c r="U6603" s="41"/>
      <c r="V6603" s="41"/>
      <c r="W6603" s="41"/>
      <c r="X6603" s="41"/>
      <c r="Y6603" s="41"/>
      <c r="Z6603" s="41"/>
      <c r="AA6603" s="41"/>
      <c r="AB6603" s="41"/>
      <c r="AC6603" s="41"/>
      <c r="AD6603" s="41"/>
      <c r="AE6603" s="41"/>
      <c r="AF6603" s="41"/>
      <c r="AG6603" s="41"/>
      <c r="AH6603" s="41"/>
    </row>
    <row r="6604" spans="5:34" x14ac:dyDescent="0.25">
      <c r="E6604" s="40" t="s">
        <v>930</v>
      </c>
      <c r="F6604" s="41"/>
      <c r="G6604" s="41"/>
      <c r="H6604" s="41"/>
      <c r="I6604" s="41"/>
      <c r="J6604" s="41"/>
      <c r="K6604" s="41"/>
      <c r="L6604" s="41"/>
      <c r="M6604" s="41"/>
      <c r="N6604" s="41"/>
      <c r="O6604" s="41"/>
      <c r="P6604" s="41"/>
      <c r="Q6604" s="41"/>
      <c r="R6604" s="41"/>
      <c r="S6604" s="41"/>
      <c r="T6604" s="41"/>
      <c r="U6604" s="41"/>
      <c r="V6604" s="41"/>
      <c r="W6604" s="41"/>
      <c r="X6604" s="41"/>
      <c r="Y6604" s="41"/>
      <c r="Z6604" s="41"/>
      <c r="AA6604" s="41"/>
      <c r="AB6604" s="41"/>
      <c r="AC6604" s="41"/>
      <c r="AD6604" s="41"/>
      <c r="AE6604" s="41"/>
      <c r="AF6604" s="41"/>
      <c r="AG6604" s="41"/>
      <c r="AH6604" s="41"/>
    </row>
    <row r="6605" spans="5:34" x14ac:dyDescent="0.25">
      <c r="E6605" s="40" t="s">
        <v>931</v>
      </c>
      <c r="F6605" s="41"/>
      <c r="G6605" s="41"/>
      <c r="H6605" s="41"/>
      <c r="I6605" s="41"/>
      <c r="J6605" s="41"/>
      <c r="K6605" s="41"/>
      <c r="L6605" s="41"/>
      <c r="M6605" s="41"/>
      <c r="N6605" s="41"/>
      <c r="O6605" s="41"/>
      <c r="P6605" s="41"/>
      <c r="Q6605" s="41"/>
      <c r="R6605" s="41"/>
      <c r="S6605" s="41"/>
      <c r="T6605" s="41"/>
      <c r="U6605" s="41"/>
      <c r="V6605" s="41"/>
      <c r="W6605" s="41"/>
      <c r="X6605" s="41"/>
      <c r="Y6605" s="41"/>
      <c r="Z6605" s="41"/>
      <c r="AA6605" s="41"/>
      <c r="AB6605" s="41"/>
      <c r="AC6605" s="41"/>
      <c r="AD6605" s="41"/>
      <c r="AE6605" s="41"/>
      <c r="AF6605" s="41"/>
      <c r="AG6605" s="41"/>
      <c r="AH6605" s="41"/>
    </row>
    <row r="6606" spans="5:34" x14ac:dyDescent="0.25">
      <c r="E6606" s="40" t="s">
        <v>1049</v>
      </c>
      <c r="F6606" s="41"/>
      <c r="G6606" s="41"/>
      <c r="H6606" s="41"/>
      <c r="I6606" s="41"/>
      <c r="J6606" s="41"/>
      <c r="K6606" s="41"/>
      <c r="L6606" s="41"/>
      <c r="M6606" s="41"/>
      <c r="N6606" s="41"/>
      <c r="O6606" s="41"/>
      <c r="P6606" s="41"/>
      <c r="Q6606" s="41"/>
      <c r="R6606" s="41"/>
      <c r="S6606" s="41"/>
      <c r="T6606" s="41"/>
      <c r="U6606" s="41"/>
      <c r="V6606" s="41"/>
      <c r="W6606" s="41"/>
      <c r="X6606" s="41"/>
      <c r="Y6606" s="41"/>
      <c r="Z6606" s="41"/>
      <c r="AA6606" s="41"/>
      <c r="AB6606" s="41"/>
      <c r="AC6606" s="41"/>
      <c r="AD6606" s="41"/>
      <c r="AE6606" s="41"/>
      <c r="AF6606" s="41"/>
      <c r="AG6606" s="41"/>
      <c r="AH6606" s="41"/>
    </row>
    <row r="6607" spans="5:34" x14ac:dyDescent="0.25">
      <c r="E6607" s="40" t="s">
        <v>933</v>
      </c>
      <c r="F6607" s="41"/>
      <c r="G6607" s="41"/>
      <c r="H6607" s="41"/>
      <c r="I6607" s="41"/>
      <c r="J6607" s="41"/>
      <c r="K6607" s="41"/>
      <c r="L6607" s="41"/>
      <c r="M6607" s="41"/>
      <c r="N6607" s="41"/>
      <c r="O6607" s="41"/>
      <c r="P6607" s="41"/>
      <c r="Q6607" s="41"/>
      <c r="R6607" s="41"/>
      <c r="S6607" s="41"/>
      <c r="T6607" s="41"/>
      <c r="U6607" s="41"/>
      <c r="V6607" s="41"/>
      <c r="W6607" s="41"/>
      <c r="X6607" s="41"/>
      <c r="Y6607" s="41"/>
      <c r="Z6607" s="41"/>
      <c r="AA6607" s="41"/>
      <c r="AB6607" s="41"/>
      <c r="AC6607" s="41"/>
      <c r="AD6607" s="41"/>
      <c r="AE6607" s="41"/>
      <c r="AF6607" s="41"/>
      <c r="AG6607" s="41"/>
      <c r="AH6607" s="41"/>
    </row>
    <row r="6608" spans="5:34" x14ac:dyDescent="0.25">
      <c r="E6608" s="40" t="s">
        <v>885</v>
      </c>
      <c r="F6608" s="41"/>
      <c r="G6608" s="41"/>
      <c r="H6608" s="41"/>
      <c r="I6608" s="41"/>
      <c r="J6608" s="41"/>
      <c r="K6608" s="41"/>
      <c r="L6608" s="41"/>
      <c r="M6608" s="41"/>
      <c r="N6608" s="41"/>
      <c r="O6608" s="41"/>
      <c r="P6608" s="41"/>
      <c r="Q6608" s="41"/>
      <c r="R6608" s="41"/>
      <c r="S6608" s="41"/>
      <c r="T6608" s="41"/>
      <c r="U6608" s="41"/>
      <c r="V6608" s="41"/>
      <c r="W6608" s="41"/>
      <c r="X6608" s="41"/>
      <c r="Y6608" s="41"/>
      <c r="Z6608" s="41"/>
      <c r="AA6608" s="41"/>
      <c r="AB6608" s="41"/>
      <c r="AC6608" s="41"/>
      <c r="AD6608" s="41"/>
      <c r="AE6608" s="41"/>
      <c r="AF6608" s="41"/>
      <c r="AG6608" s="41"/>
      <c r="AH6608" s="41"/>
    </row>
    <row r="6609" spans="5:34" x14ac:dyDescent="0.25">
      <c r="E6609" s="40" t="s">
        <v>942</v>
      </c>
      <c r="F6609" s="41"/>
      <c r="G6609" s="41"/>
      <c r="H6609" s="41"/>
      <c r="I6609" s="41"/>
      <c r="J6609" s="41"/>
      <c r="K6609" s="41"/>
      <c r="L6609" s="41"/>
      <c r="M6609" s="41"/>
      <c r="N6609" s="41"/>
      <c r="O6609" s="41"/>
      <c r="P6609" s="41"/>
      <c r="Q6609" s="41"/>
      <c r="R6609" s="41"/>
      <c r="S6609" s="41"/>
      <c r="T6609" s="41"/>
      <c r="U6609" s="41"/>
      <c r="V6609" s="41"/>
      <c r="W6609" s="41"/>
      <c r="X6609" s="41"/>
      <c r="Y6609" s="41"/>
      <c r="Z6609" s="41"/>
      <c r="AA6609" s="41"/>
      <c r="AB6609" s="41"/>
      <c r="AC6609" s="41"/>
      <c r="AD6609" s="41"/>
      <c r="AE6609" s="41"/>
      <c r="AF6609" s="41"/>
      <c r="AG6609" s="41"/>
      <c r="AH6609" s="41"/>
    </row>
    <row r="6610" spans="5:34" x14ac:dyDescent="0.25">
      <c r="E6610" s="40" t="s">
        <v>900</v>
      </c>
      <c r="F6610" s="41"/>
      <c r="G6610" s="41"/>
      <c r="H6610" s="41"/>
      <c r="I6610" s="41"/>
      <c r="J6610" s="41"/>
      <c r="K6610" s="41"/>
      <c r="L6610" s="41"/>
      <c r="M6610" s="41"/>
      <c r="N6610" s="41"/>
      <c r="O6610" s="41"/>
      <c r="P6610" s="41"/>
      <c r="Q6610" s="41"/>
      <c r="R6610" s="41"/>
      <c r="S6610" s="41"/>
      <c r="T6610" s="41"/>
      <c r="U6610" s="41"/>
      <c r="V6610" s="41"/>
      <c r="W6610" s="41"/>
      <c r="X6610" s="41"/>
      <c r="Y6610" s="41"/>
      <c r="Z6610" s="41"/>
      <c r="AA6610" s="41"/>
      <c r="AB6610" s="41"/>
      <c r="AC6610" s="41"/>
      <c r="AD6610" s="41"/>
      <c r="AE6610" s="41"/>
      <c r="AF6610" s="41"/>
      <c r="AG6610" s="41"/>
      <c r="AH6610" s="41"/>
    </row>
    <row r="6756" spans="5:34" x14ac:dyDescent="0.25">
      <c r="AF6756" s="1" t="s">
        <v>1054</v>
      </c>
    </row>
    <row r="6764" spans="5:34" x14ac:dyDescent="0.25">
      <c r="E6764" s="46" t="s">
        <v>997</v>
      </c>
      <c r="F6764" s="43"/>
      <c r="G6764" s="43"/>
      <c r="H6764" s="43"/>
      <c r="I6764" s="43"/>
      <c r="J6764" s="43"/>
      <c r="K6764" s="43"/>
      <c r="L6764" s="43"/>
      <c r="M6764" s="43"/>
      <c r="N6764" s="43"/>
      <c r="O6764" s="43"/>
      <c r="P6764" s="43"/>
      <c r="Q6764" s="43"/>
      <c r="R6764" s="43"/>
      <c r="S6764" s="43"/>
      <c r="T6764" s="43"/>
      <c r="U6764" s="43"/>
      <c r="V6764" s="43"/>
      <c r="W6764" s="43"/>
      <c r="X6764" s="43"/>
      <c r="Y6764" s="43"/>
      <c r="Z6764" s="43"/>
      <c r="AA6764" s="43"/>
      <c r="AB6764" s="43"/>
      <c r="AC6764" s="43"/>
      <c r="AD6764" s="43"/>
      <c r="AE6764" s="43"/>
      <c r="AF6764" s="43"/>
      <c r="AG6764" s="43"/>
      <c r="AH6764" s="43"/>
    </row>
    <row r="6765" spans="5:34" x14ac:dyDescent="0.25">
      <c r="E6765" s="42" t="s">
        <v>864</v>
      </c>
      <c r="F6765" s="43"/>
      <c r="G6765" s="43"/>
      <c r="H6765" s="43"/>
      <c r="I6765" s="43"/>
      <c r="J6765" s="43"/>
      <c r="K6765" s="43"/>
      <c r="L6765" s="43"/>
      <c r="M6765" s="43"/>
      <c r="N6765" s="43"/>
      <c r="O6765" s="43"/>
      <c r="P6765" s="43"/>
      <c r="Q6765" s="43"/>
      <c r="R6765" s="43"/>
      <c r="S6765" s="43"/>
      <c r="T6765" s="43"/>
      <c r="U6765" s="43"/>
      <c r="V6765" s="43"/>
      <c r="W6765" s="43"/>
      <c r="X6765" s="43"/>
      <c r="Y6765" s="43"/>
      <c r="Z6765" s="43"/>
      <c r="AA6765" s="43"/>
      <c r="AB6765" s="43"/>
      <c r="AC6765" s="43"/>
      <c r="AD6765" s="43"/>
      <c r="AE6765" s="43"/>
      <c r="AF6765" s="43"/>
      <c r="AG6765" s="43"/>
      <c r="AH6765" s="43"/>
    </row>
    <row r="6766" spans="5:34" x14ac:dyDescent="0.25">
      <c r="E6766" s="42" t="s">
        <v>948</v>
      </c>
      <c r="F6766" s="43"/>
      <c r="G6766" s="43"/>
      <c r="H6766" s="43"/>
      <c r="I6766" s="43"/>
      <c r="J6766" s="43"/>
      <c r="K6766" s="43"/>
      <c r="L6766" s="43"/>
      <c r="M6766" s="43"/>
      <c r="N6766" s="43"/>
      <c r="O6766" s="43"/>
      <c r="P6766" s="43"/>
      <c r="Q6766" s="43"/>
      <c r="R6766" s="43"/>
      <c r="S6766" s="43"/>
      <c r="T6766" s="43"/>
      <c r="U6766" s="43"/>
      <c r="V6766" s="43"/>
      <c r="W6766" s="43"/>
      <c r="X6766" s="43"/>
      <c r="Y6766" s="43"/>
      <c r="Z6766" s="43"/>
      <c r="AA6766" s="43"/>
      <c r="AB6766" s="43"/>
      <c r="AC6766" s="43"/>
      <c r="AD6766" s="43"/>
      <c r="AE6766" s="43"/>
      <c r="AF6766" s="43"/>
      <c r="AG6766" s="43"/>
      <c r="AH6766" s="43"/>
    </row>
    <row r="6767" spans="5:34" x14ac:dyDescent="0.25">
      <c r="E6767" s="42" t="s">
        <v>984</v>
      </c>
      <c r="F6767" s="43"/>
      <c r="G6767" s="43"/>
      <c r="H6767" s="43"/>
      <c r="I6767" s="43"/>
      <c r="J6767" s="43"/>
      <c r="K6767" s="43"/>
      <c r="L6767" s="43"/>
      <c r="M6767" s="43"/>
      <c r="N6767" s="43"/>
      <c r="O6767" s="43"/>
      <c r="P6767" s="43"/>
      <c r="Q6767" s="43"/>
      <c r="R6767" s="43"/>
      <c r="S6767" s="43"/>
      <c r="T6767" s="43"/>
      <c r="U6767" s="43"/>
      <c r="V6767" s="43"/>
      <c r="W6767" s="43"/>
      <c r="X6767" s="43"/>
      <c r="Y6767" s="43"/>
      <c r="Z6767" s="43"/>
      <c r="AA6767" s="43"/>
      <c r="AB6767" s="43"/>
      <c r="AC6767" s="43"/>
      <c r="AD6767" s="43"/>
      <c r="AE6767" s="43"/>
      <c r="AF6767" s="43"/>
      <c r="AG6767" s="43"/>
      <c r="AH6767" s="43"/>
    </row>
    <row r="6768" spans="5:34" x14ac:dyDescent="0.25">
      <c r="E6768" s="42" t="s">
        <v>985</v>
      </c>
      <c r="F6768" s="43"/>
      <c r="G6768" s="43"/>
      <c r="H6768" s="43"/>
      <c r="I6768" s="43"/>
      <c r="J6768" s="43"/>
      <c r="K6768" s="43"/>
      <c r="L6768" s="43"/>
      <c r="M6768" s="43"/>
      <c r="N6768" s="43"/>
      <c r="O6768" s="43"/>
      <c r="P6768" s="43"/>
      <c r="Q6768" s="43"/>
      <c r="R6768" s="43"/>
      <c r="S6768" s="43"/>
      <c r="T6768" s="43"/>
      <c r="U6768" s="43"/>
      <c r="V6768" s="43"/>
      <c r="W6768" s="43"/>
      <c r="X6768" s="43"/>
      <c r="Y6768" s="43"/>
      <c r="Z6768" s="43"/>
      <c r="AA6768" s="43"/>
      <c r="AB6768" s="43"/>
      <c r="AC6768" s="43"/>
      <c r="AD6768" s="43"/>
      <c r="AE6768" s="43"/>
      <c r="AF6768" s="43"/>
      <c r="AG6768" s="43"/>
      <c r="AH6768" s="43"/>
    </row>
    <row r="6769" spans="5:34" x14ac:dyDescent="0.25">
      <c r="E6769" s="42" t="s">
        <v>986</v>
      </c>
      <c r="F6769" s="43"/>
      <c r="G6769" s="43"/>
      <c r="H6769" s="43"/>
      <c r="I6769" s="43"/>
      <c r="J6769" s="43"/>
      <c r="K6769" s="43"/>
      <c r="L6769" s="43"/>
      <c r="M6769" s="43"/>
      <c r="N6769" s="43"/>
      <c r="O6769" s="43"/>
      <c r="P6769" s="43"/>
      <c r="Q6769" s="43"/>
      <c r="R6769" s="43"/>
      <c r="S6769" s="43"/>
      <c r="T6769" s="43"/>
      <c r="U6769" s="43"/>
      <c r="V6769" s="43"/>
      <c r="W6769" s="43"/>
      <c r="X6769" s="43"/>
      <c r="Y6769" s="43"/>
      <c r="Z6769" s="43"/>
      <c r="AA6769" s="43"/>
      <c r="AB6769" s="43"/>
      <c r="AC6769" s="43"/>
      <c r="AD6769" s="43"/>
      <c r="AE6769" s="43"/>
      <c r="AF6769" s="43"/>
      <c r="AG6769" s="43"/>
      <c r="AH6769" s="43"/>
    </row>
    <row r="6770" spans="5:34" x14ac:dyDescent="0.25">
      <c r="E6770" s="42" t="s">
        <v>987</v>
      </c>
      <c r="F6770" s="43"/>
      <c r="G6770" s="43"/>
      <c r="H6770" s="43"/>
      <c r="I6770" s="43"/>
      <c r="J6770" s="43"/>
      <c r="K6770" s="43"/>
      <c r="L6770" s="43"/>
      <c r="M6770" s="43"/>
      <c r="N6770" s="43"/>
      <c r="O6770" s="43"/>
      <c r="P6770" s="43"/>
      <c r="Q6770" s="43"/>
      <c r="R6770" s="43"/>
      <c r="S6770" s="43"/>
      <c r="T6770" s="43"/>
      <c r="U6770" s="43"/>
      <c r="V6770" s="43"/>
      <c r="W6770" s="43"/>
      <c r="X6770" s="43"/>
      <c r="Y6770" s="43"/>
      <c r="Z6770" s="43"/>
      <c r="AA6770" s="43"/>
      <c r="AB6770" s="43"/>
      <c r="AC6770" s="43"/>
      <c r="AD6770" s="43"/>
      <c r="AE6770" s="43"/>
      <c r="AF6770" s="43"/>
      <c r="AG6770" s="43"/>
      <c r="AH6770" s="43"/>
    </row>
    <row r="6771" spans="5:34" x14ac:dyDescent="0.25">
      <c r="E6771" s="42" t="s">
        <v>988</v>
      </c>
      <c r="F6771" s="43"/>
      <c r="G6771" s="43"/>
      <c r="H6771" s="43"/>
      <c r="I6771" s="43"/>
      <c r="J6771" s="43"/>
      <c r="K6771" s="43"/>
      <c r="L6771" s="43"/>
      <c r="M6771" s="43"/>
      <c r="N6771" s="43"/>
      <c r="O6771" s="43"/>
      <c r="P6771" s="43"/>
      <c r="Q6771" s="43"/>
      <c r="R6771" s="43"/>
      <c r="S6771" s="43"/>
      <c r="T6771" s="43"/>
      <c r="U6771" s="43"/>
      <c r="V6771" s="43"/>
      <c r="W6771" s="43"/>
      <c r="X6771" s="43"/>
      <c r="Y6771" s="43"/>
      <c r="Z6771" s="43"/>
      <c r="AA6771" s="43"/>
      <c r="AB6771" s="43"/>
      <c r="AC6771" s="43"/>
      <c r="AD6771" s="43"/>
      <c r="AE6771" s="43"/>
      <c r="AF6771" s="43"/>
      <c r="AG6771" s="43"/>
      <c r="AH6771" s="43"/>
    </row>
    <row r="6772" spans="5:34" x14ac:dyDescent="0.25">
      <c r="E6772" s="42" t="s">
        <v>989</v>
      </c>
      <c r="F6772" s="43"/>
      <c r="G6772" s="43"/>
      <c r="H6772" s="43"/>
      <c r="I6772" s="43"/>
      <c r="J6772" s="43"/>
      <c r="K6772" s="43"/>
      <c r="L6772" s="43"/>
      <c r="M6772" s="43"/>
      <c r="N6772" s="43"/>
      <c r="O6772" s="43"/>
      <c r="P6772" s="43"/>
      <c r="Q6772" s="43"/>
      <c r="R6772" s="43"/>
      <c r="S6772" s="43"/>
      <c r="T6772" s="43"/>
      <c r="U6772" s="43"/>
      <c r="V6772" s="43"/>
      <c r="W6772" s="43"/>
      <c r="X6772" s="43"/>
      <c r="Y6772" s="43"/>
      <c r="Z6772" s="43"/>
      <c r="AA6772" s="43"/>
      <c r="AB6772" s="43"/>
      <c r="AC6772" s="43"/>
      <c r="AD6772" s="43"/>
      <c r="AE6772" s="43"/>
      <c r="AF6772" s="43"/>
      <c r="AG6772" s="43"/>
      <c r="AH6772" s="43"/>
    </row>
    <row r="6773" spans="5:34" x14ac:dyDescent="0.25">
      <c r="E6773" s="42" t="s">
        <v>990</v>
      </c>
      <c r="F6773" s="43"/>
      <c r="G6773" s="43"/>
      <c r="H6773" s="43"/>
      <c r="I6773" s="43"/>
      <c r="J6773" s="43"/>
      <c r="K6773" s="43"/>
      <c r="L6773" s="43"/>
      <c r="M6773" s="43"/>
      <c r="N6773" s="43"/>
      <c r="O6773" s="43"/>
      <c r="P6773" s="43"/>
      <c r="Q6773" s="43"/>
      <c r="R6773" s="43"/>
      <c r="S6773" s="43"/>
      <c r="T6773" s="43"/>
      <c r="U6773" s="43"/>
      <c r="V6773" s="43"/>
      <c r="W6773" s="43"/>
      <c r="X6773" s="43"/>
      <c r="Y6773" s="43"/>
      <c r="Z6773" s="43"/>
      <c r="AA6773" s="43"/>
      <c r="AB6773" s="43"/>
      <c r="AC6773" s="43"/>
      <c r="AD6773" s="43"/>
      <c r="AE6773" s="43"/>
      <c r="AF6773" s="43"/>
      <c r="AG6773" s="43"/>
      <c r="AH6773" s="43"/>
    </row>
    <row r="6774" spans="5:34" x14ac:dyDescent="0.25">
      <c r="E6774" s="42" t="s">
        <v>928</v>
      </c>
      <c r="F6774" s="43"/>
      <c r="G6774" s="43"/>
      <c r="H6774" s="43"/>
      <c r="I6774" s="43"/>
      <c r="J6774" s="43"/>
      <c r="K6774" s="43"/>
      <c r="L6774" s="43"/>
      <c r="M6774" s="43"/>
      <c r="N6774" s="43"/>
      <c r="O6774" s="43"/>
      <c r="P6774" s="43"/>
      <c r="Q6774" s="43"/>
      <c r="R6774" s="43"/>
      <c r="S6774" s="43"/>
      <c r="T6774" s="43"/>
      <c r="U6774" s="43"/>
      <c r="V6774" s="43"/>
      <c r="W6774" s="43"/>
      <c r="X6774" s="43"/>
      <c r="Y6774" s="43"/>
      <c r="Z6774" s="43"/>
      <c r="AA6774" s="43"/>
      <c r="AB6774" s="43"/>
      <c r="AC6774" s="43"/>
      <c r="AD6774" s="43"/>
      <c r="AE6774" s="43"/>
      <c r="AF6774" s="43"/>
      <c r="AG6774" s="43"/>
      <c r="AH6774" s="43"/>
    </row>
    <row r="6775" spans="5:34" x14ac:dyDescent="0.25">
      <c r="E6775" s="42" t="s">
        <v>1055</v>
      </c>
      <c r="F6775" s="43"/>
      <c r="G6775" s="43"/>
      <c r="H6775" s="43"/>
      <c r="I6775" s="43"/>
      <c r="J6775" s="43"/>
      <c r="K6775" s="43"/>
      <c r="L6775" s="43"/>
      <c r="M6775" s="43"/>
      <c r="N6775" s="43"/>
      <c r="O6775" s="43"/>
      <c r="P6775" s="43"/>
      <c r="Q6775" s="43"/>
      <c r="R6775" s="43"/>
      <c r="S6775" s="43"/>
      <c r="T6775" s="43"/>
      <c r="U6775" s="43"/>
      <c r="V6775" s="43"/>
      <c r="W6775" s="43"/>
      <c r="X6775" s="43"/>
      <c r="Y6775" s="43"/>
      <c r="Z6775" s="43"/>
      <c r="AA6775" s="43"/>
      <c r="AB6775" s="43"/>
      <c r="AC6775" s="43"/>
      <c r="AD6775" s="43"/>
      <c r="AE6775" s="43"/>
      <c r="AF6775" s="43"/>
      <c r="AG6775" s="43"/>
      <c r="AH6775" s="43"/>
    </row>
    <row r="6776" spans="5:34" x14ac:dyDescent="0.25">
      <c r="E6776" s="42" t="s">
        <v>885</v>
      </c>
      <c r="F6776" s="43"/>
      <c r="G6776" s="43"/>
      <c r="H6776" s="43"/>
      <c r="I6776" s="43"/>
      <c r="J6776" s="43"/>
      <c r="K6776" s="43"/>
      <c r="L6776" s="43"/>
      <c r="M6776" s="43"/>
      <c r="N6776" s="43"/>
      <c r="O6776" s="43"/>
      <c r="P6776" s="43"/>
      <c r="Q6776" s="43"/>
      <c r="R6776" s="43"/>
      <c r="S6776" s="43"/>
      <c r="T6776" s="43"/>
      <c r="U6776" s="43"/>
      <c r="V6776" s="43"/>
      <c r="W6776" s="43"/>
      <c r="X6776" s="43"/>
      <c r="Y6776" s="43"/>
      <c r="Z6776" s="43"/>
      <c r="AA6776" s="43"/>
      <c r="AB6776" s="43"/>
      <c r="AC6776" s="43"/>
      <c r="AD6776" s="43"/>
      <c r="AE6776" s="43"/>
      <c r="AF6776" s="43"/>
      <c r="AG6776" s="43"/>
      <c r="AH6776" s="43"/>
    </row>
    <row r="6777" spans="5:34" x14ac:dyDescent="0.25">
      <c r="E6777" s="42" t="s">
        <v>992</v>
      </c>
      <c r="F6777" s="43"/>
      <c r="G6777" s="43"/>
      <c r="H6777" s="43"/>
      <c r="I6777" s="43"/>
      <c r="J6777" s="43"/>
      <c r="K6777" s="43"/>
      <c r="L6777" s="43"/>
      <c r="M6777" s="43"/>
      <c r="N6777" s="43"/>
      <c r="O6777" s="43"/>
      <c r="P6777" s="43"/>
      <c r="Q6777" s="43"/>
      <c r="R6777" s="43"/>
      <c r="S6777" s="43"/>
      <c r="T6777" s="43"/>
      <c r="U6777" s="43"/>
      <c r="V6777" s="43"/>
      <c r="W6777" s="43"/>
      <c r="X6777" s="43"/>
      <c r="Y6777" s="43"/>
      <c r="Z6777" s="43"/>
      <c r="AA6777" s="43"/>
      <c r="AB6777" s="43"/>
      <c r="AC6777" s="43"/>
      <c r="AD6777" s="43"/>
      <c r="AE6777" s="43"/>
      <c r="AF6777" s="43"/>
      <c r="AG6777" s="43"/>
      <c r="AH6777" s="43"/>
    </row>
    <row r="6778" spans="5:34" x14ac:dyDescent="0.25">
      <c r="E6778" s="42" t="s">
        <v>885</v>
      </c>
      <c r="F6778" s="43"/>
      <c r="G6778" s="43"/>
      <c r="H6778" s="43"/>
      <c r="I6778" s="43"/>
      <c r="J6778" s="43"/>
      <c r="K6778" s="43"/>
      <c r="L6778" s="43"/>
      <c r="M6778" s="43"/>
      <c r="N6778" s="43"/>
      <c r="O6778" s="43"/>
      <c r="P6778" s="43"/>
      <c r="Q6778" s="43"/>
      <c r="R6778" s="43"/>
      <c r="S6778" s="43"/>
      <c r="T6778" s="43"/>
      <c r="U6778" s="43"/>
      <c r="V6778" s="43"/>
      <c r="W6778" s="43"/>
      <c r="X6778" s="43"/>
      <c r="Y6778" s="43"/>
      <c r="Z6778" s="43"/>
      <c r="AA6778" s="43"/>
      <c r="AB6778" s="43"/>
      <c r="AC6778" s="43"/>
      <c r="AD6778" s="43"/>
      <c r="AE6778" s="43"/>
      <c r="AF6778" s="43"/>
      <c r="AG6778" s="43"/>
      <c r="AH6778" s="43"/>
    </row>
    <row r="6779" spans="5:34" x14ac:dyDescent="0.25">
      <c r="E6779" s="42" t="s">
        <v>935</v>
      </c>
      <c r="F6779" s="43"/>
      <c r="G6779" s="43"/>
      <c r="H6779" s="43"/>
      <c r="I6779" s="43"/>
      <c r="J6779" s="43"/>
      <c r="K6779" s="43"/>
      <c r="L6779" s="43"/>
      <c r="M6779" s="43"/>
      <c r="N6779" s="43"/>
      <c r="O6779" s="43"/>
      <c r="P6779" s="43"/>
      <c r="Q6779" s="43"/>
      <c r="R6779" s="43"/>
      <c r="S6779" s="43"/>
      <c r="T6779" s="43"/>
      <c r="U6779" s="43"/>
      <c r="V6779" s="43"/>
      <c r="W6779" s="43"/>
      <c r="X6779" s="43"/>
      <c r="Y6779" s="43"/>
      <c r="Z6779" s="43"/>
      <c r="AA6779" s="43"/>
      <c r="AB6779" s="43"/>
      <c r="AC6779" s="43"/>
      <c r="AD6779" s="43"/>
      <c r="AE6779" s="43"/>
      <c r="AF6779" s="43"/>
      <c r="AG6779" s="43"/>
      <c r="AH6779" s="43"/>
    </row>
    <row r="6780" spans="5:34" x14ac:dyDescent="0.25">
      <c r="E6780" s="42" t="s">
        <v>936</v>
      </c>
      <c r="F6780" s="43"/>
      <c r="G6780" s="43"/>
      <c r="H6780" s="43"/>
      <c r="I6780" s="43"/>
      <c r="J6780" s="43"/>
      <c r="K6780" s="43"/>
      <c r="L6780" s="43"/>
      <c r="M6780" s="43"/>
      <c r="N6780" s="43"/>
      <c r="O6780" s="43"/>
      <c r="P6780" s="43"/>
      <c r="Q6780" s="43"/>
      <c r="R6780" s="43"/>
      <c r="S6780" s="43"/>
      <c r="T6780" s="43"/>
      <c r="U6780" s="43"/>
      <c r="V6780" s="43"/>
      <c r="W6780" s="43"/>
      <c r="X6780" s="43"/>
      <c r="Y6780" s="43"/>
      <c r="Z6780" s="43"/>
      <c r="AA6780" s="43"/>
      <c r="AB6780" s="43"/>
      <c r="AC6780" s="43"/>
      <c r="AD6780" s="43"/>
      <c r="AE6780" s="43"/>
      <c r="AF6780" s="43"/>
      <c r="AG6780" s="43"/>
      <c r="AH6780" s="43"/>
    </row>
    <row r="6781" spans="5:34" x14ac:dyDescent="0.25">
      <c r="E6781" s="42" t="s">
        <v>1056</v>
      </c>
      <c r="F6781" s="43"/>
      <c r="G6781" s="43"/>
      <c r="H6781" s="43"/>
      <c r="I6781" s="43"/>
      <c r="J6781" s="43"/>
      <c r="K6781" s="43"/>
      <c r="L6781" s="43"/>
      <c r="M6781" s="43"/>
      <c r="N6781" s="43"/>
      <c r="O6781" s="43"/>
      <c r="P6781" s="43"/>
      <c r="Q6781" s="43"/>
      <c r="R6781" s="43"/>
      <c r="S6781" s="43"/>
      <c r="T6781" s="43"/>
      <c r="U6781" s="43"/>
      <c r="V6781" s="43"/>
      <c r="W6781" s="43"/>
      <c r="X6781" s="43"/>
      <c r="Y6781" s="43"/>
      <c r="Z6781" s="43"/>
      <c r="AA6781" s="43"/>
      <c r="AB6781" s="43"/>
      <c r="AC6781" s="43"/>
      <c r="AD6781" s="43"/>
      <c r="AE6781" s="43"/>
      <c r="AF6781" s="43"/>
      <c r="AG6781" s="43"/>
      <c r="AH6781" s="43"/>
    </row>
    <row r="6782" spans="5:34" x14ac:dyDescent="0.25">
      <c r="E6782" s="42" t="s">
        <v>1057</v>
      </c>
      <c r="F6782" s="43"/>
      <c r="G6782" s="43"/>
      <c r="H6782" s="43"/>
      <c r="I6782" s="43"/>
      <c r="J6782" s="43"/>
      <c r="K6782" s="43"/>
      <c r="L6782" s="43"/>
      <c r="M6782" s="43"/>
      <c r="N6782" s="43"/>
      <c r="O6782" s="43"/>
      <c r="P6782" s="43"/>
      <c r="Q6782" s="43"/>
      <c r="R6782" s="43"/>
      <c r="S6782" s="43"/>
      <c r="T6782" s="43"/>
      <c r="U6782" s="43"/>
      <c r="V6782" s="43"/>
      <c r="W6782" s="43"/>
      <c r="X6782" s="43"/>
      <c r="Y6782" s="43"/>
      <c r="Z6782" s="43"/>
      <c r="AA6782" s="43"/>
      <c r="AB6782" s="43"/>
      <c r="AC6782" s="43"/>
      <c r="AD6782" s="43"/>
      <c r="AE6782" s="43"/>
      <c r="AF6782" s="43"/>
      <c r="AG6782" s="43"/>
      <c r="AH6782" s="43"/>
    </row>
    <row r="6783" spans="5:34" x14ac:dyDescent="0.25">
      <c r="E6783" s="42" t="s">
        <v>885</v>
      </c>
      <c r="F6783" s="43"/>
      <c r="G6783" s="43"/>
      <c r="H6783" s="43"/>
      <c r="I6783" s="43"/>
      <c r="J6783" s="43"/>
      <c r="K6783" s="43"/>
      <c r="L6783" s="43"/>
      <c r="M6783" s="43"/>
      <c r="N6783" s="43"/>
      <c r="O6783" s="43"/>
      <c r="P6783" s="43"/>
      <c r="Q6783" s="43"/>
      <c r="R6783" s="43"/>
      <c r="S6783" s="43"/>
      <c r="T6783" s="43"/>
      <c r="U6783" s="43"/>
      <c r="V6783" s="43"/>
      <c r="W6783" s="43"/>
      <c r="X6783" s="43"/>
      <c r="Y6783" s="43"/>
      <c r="Z6783" s="43"/>
      <c r="AA6783" s="43"/>
      <c r="AB6783" s="43"/>
      <c r="AC6783" s="43"/>
      <c r="AD6783" s="43"/>
      <c r="AE6783" s="43"/>
      <c r="AF6783" s="43"/>
      <c r="AG6783" s="43"/>
      <c r="AH6783" s="43"/>
    </row>
    <row r="6784" spans="5:34" x14ac:dyDescent="0.25">
      <c r="E6784" s="42" t="s">
        <v>948</v>
      </c>
      <c r="F6784" s="43"/>
      <c r="G6784" s="43"/>
      <c r="H6784" s="43"/>
      <c r="I6784" s="43"/>
      <c r="J6784" s="43"/>
      <c r="K6784" s="43"/>
      <c r="L6784" s="43"/>
      <c r="M6784" s="43"/>
      <c r="N6784" s="43"/>
      <c r="O6784" s="43"/>
      <c r="P6784" s="43"/>
      <c r="Q6784" s="43"/>
      <c r="R6784" s="43"/>
      <c r="S6784" s="43"/>
      <c r="T6784" s="43"/>
      <c r="U6784" s="43"/>
      <c r="V6784" s="43"/>
      <c r="W6784" s="43"/>
      <c r="X6784" s="43"/>
      <c r="Y6784" s="43"/>
      <c r="Z6784" s="43"/>
      <c r="AA6784" s="43"/>
      <c r="AB6784" s="43"/>
      <c r="AC6784" s="43"/>
      <c r="AD6784" s="43"/>
      <c r="AE6784" s="43"/>
      <c r="AF6784" s="43"/>
      <c r="AG6784" s="43"/>
      <c r="AH6784" s="43"/>
    </row>
    <row r="6785" spans="5:34" x14ac:dyDescent="0.25">
      <c r="E6785" s="42" t="s">
        <v>984</v>
      </c>
      <c r="F6785" s="43"/>
      <c r="G6785" s="43"/>
      <c r="H6785" s="43"/>
      <c r="I6785" s="43"/>
      <c r="J6785" s="43"/>
      <c r="K6785" s="43"/>
      <c r="L6785" s="43"/>
      <c r="M6785" s="43"/>
      <c r="N6785" s="43"/>
      <c r="O6785" s="43"/>
      <c r="P6785" s="43"/>
      <c r="Q6785" s="43"/>
      <c r="R6785" s="43"/>
      <c r="S6785" s="43"/>
      <c r="T6785" s="43"/>
      <c r="U6785" s="43"/>
      <c r="V6785" s="43"/>
      <c r="W6785" s="43"/>
      <c r="X6785" s="43"/>
      <c r="Y6785" s="43"/>
      <c r="Z6785" s="43"/>
      <c r="AA6785" s="43"/>
      <c r="AB6785" s="43"/>
      <c r="AC6785" s="43"/>
      <c r="AD6785" s="43"/>
      <c r="AE6785" s="43"/>
      <c r="AF6785" s="43"/>
      <c r="AG6785" s="43"/>
      <c r="AH6785" s="43"/>
    </row>
    <row r="6786" spans="5:34" x14ac:dyDescent="0.25">
      <c r="E6786" s="42" t="s">
        <v>985</v>
      </c>
      <c r="F6786" s="43"/>
      <c r="G6786" s="43"/>
      <c r="H6786" s="43"/>
      <c r="I6786" s="43"/>
      <c r="J6786" s="43"/>
      <c r="K6786" s="43"/>
      <c r="L6786" s="43"/>
      <c r="M6786" s="43"/>
      <c r="N6786" s="43"/>
      <c r="O6786" s="43"/>
      <c r="P6786" s="43"/>
      <c r="Q6786" s="43"/>
      <c r="R6786" s="43"/>
      <c r="S6786" s="43"/>
      <c r="T6786" s="43"/>
      <c r="U6786" s="43"/>
      <c r="V6786" s="43"/>
      <c r="W6786" s="43"/>
      <c r="X6786" s="43"/>
      <c r="Y6786" s="43"/>
      <c r="Z6786" s="43"/>
      <c r="AA6786" s="43"/>
      <c r="AB6786" s="43"/>
      <c r="AC6786" s="43"/>
      <c r="AD6786" s="43"/>
      <c r="AE6786" s="43"/>
      <c r="AF6786" s="43"/>
      <c r="AG6786" s="43"/>
      <c r="AH6786" s="43"/>
    </row>
    <row r="6787" spans="5:34" x14ac:dyDescent="0.25">
      <c r="E6787" s="42" t="s">
        <v>986</v>
      </c>
      <c r="F6787" s="43"/>
      <c r="G6787" s="43"/>
      <c r="H6787" s="43"/>
      <c r="I6787" s="43"/>
      <c r="J6787" s="43"/>
      <c r="K6787" s="43"/>
      <c r="L6787" s="43"/>
      <c r="M6787" s="43"/>
      <c r="N6787" s="43"/>
      <c r="O6787" s="43"/>
      <c r="P6787" s="43"/>
      <c r="Q6787" s="43"/>
      <c r="R6787" s="43"/>
      <c r="S6787" s="43"/>
      <c r="T6787" s="43"/>
      <c r="U6787" s="43"/>
      <c r="V6787" s="43"/>
      <c r="W6787" s="43"/>
      <c r="X6787" s="43"/>
      <c r="Y6787" s="43"/>
      <c r="Z6787" s="43"/>
      <c r="AA6787" s="43"/>
      <c r="AB6787" s="43"/>
      <c r="AC6787" s="43"/>
      <c r="AD6787" s="43"/>
      <c r="AE6787" s="43"/>
      <c r="AF6787" s="43"/>
      <c r="AG6787" s="43"/>
      <c r="AH6787" s="43"/>
    </row>
    <row r="6788" spans="5:34" x14ac:dyDescent="0.25">
      <c r="E6788" s="42" t="s">
        <v>987</v>
      </c>
      <c r="F6788" s="43"/>
      <c r="G6788" s="43"/>
      <c r="H6788" s="43"/>
      <c r="I6788" s="43"/>
      <c r="J6788" s="43"/>
      <c r="K6788" s="43"/>
      <c r="L6788" s="43"/>
      <c r="M6788" s="43"/>
      <c r="N6788" s="43"/>
      <c r="O6788" s="43"/>
      <c r="P6788" s="43"/>
      <c r="Q6788" s="43"/>
      <c r="R6788" s="43"/>
      <c r="S6788" s="43"/>
      <c r="T6788" s="43"/>
      <c r="U6788" s="43"/>
      <c r="V6788" s="43"/>
      <c r="W6788" s="43"/>
      <c r="X6788" s="43"/>
      <c r="Y6788" s="43"/>
      <c r="Z6788" s="43"/>
      <c r="AA6788" s="43"/>
      <c r="AB6788" s="43"/>
      <c r="AC6788" s="43"/>
      <c r="AD6788" s="43"/>
      <c r="AE6788" s="43"/>
      <c r="AF6788" s="43"/>
      <c r="AG6788" s="43"/>
      <c r="AH6788" s="43"/>
    </row>
    <row r="6789" spans="5:34" x14ac:dyDescent="0.25">
      <c r="E6789" s="42" t="s">
        <v>988</v>
      </c>
      <c r="F6789" s="43"/>
      <c r="G6789" s="43"/>
      <c r="H6789" s="43"/>
      <c r="I6789" s="43"/>
      <c r="J6789" s="43"/>
      <c r="K6789" s="43"/>
      <c r="L6789" s="43"/>
      <c r="M6789" s="43"/>
      <c r="N6789" s="43"/>
      <c r="O6789" s="43"/>
      <c r="P6789" s="43"/>
      <c r="Q6789" s="43"/>
      <c r="R6789" s="43"/>
      <c r="S6789" s="43"/>
      <c r="T6789" s="43"/>
      <c r="U6789" s="43"/>
      <c r="V6789" s="43"/>
      <c r="W6789" s="43"/>
      <c r="X6789" s="43"/>
      <c r="Y6789" s="43"/>
      <c r="Z6789" s="43"/>
      <c r="AA6789" s="43"/>
      <c r="AB6789" s="43"/>
      <c r="AC6789" s="43"/>
      <c r="AD6789" s="43"/>
      <c r="AE6789" s="43"/>
      <c r="AF6789" s="43"/>
      <c r="AG6789" s="43"/>
      <c r="AH6789" s="43"/>
    </row>
    <row r="6790" spans="5:34" x14ac:dyDescent="0.25">
      <c r="E6790" s="42" t="s">
        <v>989</v>
      </c>
      <c r="F6790" s="43"/>
      <c r="G6790" s="43"/>
      <c r="H6790" s="43"/>
      <c r="I6790" s="43"/>
      <c r="J6790" s="43"/>
      <c r="K6790" s="43"/>
      <c r="L6790" s="43"/>
      <c r="M6790" s="43"/>
      <c r="N6790" s="43"/>
      <c r="O6790" s="43"/>
      <c r="P6790" s="43"/>
      <c r="Q6790" s="43"/>
      <c r="R6790" s="43"/>
      <c r="S6790" s="43"/>
      <c r="T6790" s="43"/>
      <c r="U6790" s="43"/>
      <c r="V6790" s="43"/>
      <c r="W6790" s="43"/>
      <c r="X6790" s="43"/>
      <c r="Y6790" s="43"/>
      <c r="Z6790" s="43"/>
      <c r="AA6790" s="43"/>
      <c r="AB6790" s="43"/>
      <c r="AC6790" s="43"/>
      <c r="AD6790" s="43"/>
      <c r="AE6790" s="43"/>
      <c r="AF6790" s="43"/>
      <c r="AG6790" s="43"/>
      <c r="AH6790" s="43"/>
    </row>
    <row r="6791" spans="5:34" x14ac:dyDescent="0.25">
      <c r="E6791" s="42" t="s">
        <v>990</v>
      </c>
      <c r="F6791" s="43"/>
      <c r="G6791" s="43"/>
      <c r="H6791" s="43"/>
      <c r="I6791" s="43"/>
      <c r="J6791" s="43"/>
      <c r="K6791" s="43"/>
      <c r="L6791" s="43"/>
      <c r="M6791" s="43"/>
      <c r="N6791" s="43"/>
      <c r="O6791" s="43"/>
      <c r="P6791" s="43"/>
      <c r="Q6791" s="43"/>
      <c r="R6791" s="43"/>
      <c r="S6791" s="43"/>
      <c r="T6791" s="43"/>
      <c r="U6791" s="43"/>
      <c r="V6791" s="43"/>
      <c r="W6791" s="43"/>
      <c r="X6791" s="43"/>
      <c r="Y6791" s="43"/>
      <c r="Z6791" s="43"/>
      <c r="AA6791" s="43"/>
      <c r="AB6791" s="43"/>
      <c r="AC6791" s="43"/>
      <c r="AD6791" s="43"/>
      <c r="AE6791" s="43"/>
      <c r="AF6791" s="43"/>
      <c r="AG6791" s="43"/>
      <c r="AH6791" s="43"/>
    </row>
    <row r="6792" spans="5:34" x14ac:dyDescent="0.25">
      <c r="E6792" s="42" t="s">
        <v>928</v>
      </c>
      <c r="F6792" s="43"/>
      <c r="G6792" s="43"/>
      <c r="H6792" s="43"/>
      <c r="I6792" s="43"/>
      <c r="J6792" s="43"/>
      <c r="K6792" s="43"/>
      <c r="L6792" s="43"/>
      <c r="M6792" s="43"/>
      <c r="N6792" s="43"/>
      <c r="O6792" s="43"/>
      <c r="P6792" s="43"/>
      <c r="Q6792" s="43"/>
      <c r="R6792" s="43"/>
      <c r="S6792" s="43"/>
      <c r="T6792" s="43"/>
      <c r="U6792" s="43"/>
      <c r="V6792" s="43"/>
      <c r="W6792" s="43"/>
      <c r="X6792" s="43"/>
      <c r="Y6792" s="43"/>
      <c r="Z6792" s="43"/>
      <c r="AA6792" s="43"/>
      <c r="AB6792" s="43"/>
      <c r="AC6792" s="43"/>
      <c r="AD6792" s="43"/>
      <c r="AE6792" s="43"/>
      <c r="AF6792" s="43"/>
      <c r="AG6792" s="43"/>
      <c r="AH6792" s="43"/>
    </row>
    <row r="6793" spans="5:34" x14ac:dyDescent="0.25">
      <c r="E6793" s="42" t="s">
        <v>1055</v>
      </c>
      <c r="F6793" s="43"/>
      <c r="G6793" s="43"/>
      <c r="H6793" s="43"/>
      <c r="I6793" s="43"/>
      <c r="J6793" s="43"/>
      <c r="K6793" s="43"/>
      <c r="L6793" s="43"/>
      <c r="M6793" s="43"/>
      <c r="N6793" s="43"/>
      <c r="O6793" s="43"/>
      <c r="P6793" s="43"/>
      <c r="Q6793" s="43"/>
      <c r="R6793" s="43"/>
      <c r="S6793" s="43"/>
      <c r="T6793" s="43"/>
      <c r="U6793" s="43"/>
      <c r="V6793" s="43"/>
      <c r="W6793" s="43"/>
      <c r="X6793" s="43"/>
      <c r="Y6793" s="43"/>
      <c r="Z6793" s="43"/>
      <c r="AA6793" s="43"/>
      <c r="AB6793" s="43"/>
      <c r="AC6793" s="43"/>
      <c r="AD6793" s="43"/>
      <c r="AE6793" s="43"/>
      <c r="AF6793" s="43"/>
      <c r="AG6793" s="43"/>
      <c r="AH6793" s="43"/>
    </row>
    <row r="6794" spans="5:34" x14ac:dyDescent="0.25">
      <c r="E6794" s="42"/>
      <c r="F6794" s="43"/>
      <c r="G6794" s="43"/>
      <c r="H6794" s="43"/>
      <c r="I6794" s="43"/>
      <c r="J6794" s="43"/>
      <c r="K6794" s="43"/>
      <c r="L6794" s="43"/>
      <c r="M6794" s="43"/>
      <c r="N6794" s="43"/>
      <c r="O6794" s="43"/>
      <c r="P6794" s="43"/>
      <c r="Q6794" s="43"/>
      <c r="R6794" s="43"/>
      <c r="S6794" s="43"/>
      <c r="T6794" s="43"/>
      <c r="U6794" s="43"/>
      <c r="V6794" s="43"/>
      <c r="W6794" s="43"/>
      <c r="X6794" s="43"/>
      <c r="Y6794" s="43"/>
      <c r="Z6794" s="43"/>
      <c r="AA6794" s="43"/>
      <c r="AB6794" s="43"/>
      <c r="AC6794" s="43"/>
      <c r="AD6794" s="43"/>
      <c r="AE6794" s="43"/>
      <c r="AF6794" s="43"/>
      <c r="AG6794" s="43"/>
      <c r="AH6794" s="43"/>
    </row>
    <row r="6795" spans="5:34" x14ac:dyDescent="0.25">
      <c r="E6795" s="42" t="s">
        <v>899</v>
      </c>
      <c r="F6795" s="43"/>
      <c r="G6795" s="43"/>
      <c r="H6795" s="43"/>
      <c r="I6795" s="43"/>
      <c r="J6795" s="43"/>
      <c r="K6795" s="43"/>
      <c r="L6795" s="43"/>
      <c r="M6795" s="43"/>
      <c r="N6795" s="43"/>
      <c r="O6795" s="43"/>
      <c r="P6795" s="43"/>
      <c r="Q6795" s="43"/>
      <c r="R6795" s="43"/>
      <c r="S6795" s="43"/>
      <c r="T6795" s="43"/>
      <c r="U6795" s="43"/>
      <c r="V6795" s="43"/>
      <c r="W6795" s="43"/>
      <c r="X6795" s="43"/>
      <c r="Y6795" s="43"/>
      <c r="Z6795" s="43"/>
      <c r="AA6795" s="43"/>
      <c r="AB6795" s="43"/>
      <c r="AC6795" s="43"/>
      <c r="AD6795" s="43"/>
      <c r="AE6795" s="43"/>
      <c r="AF6795" s="43"/>
      <c r="AG6795" s="43"/>
      <c r="AH6795" s="43"/>
    </row>
    <row r="6796" spans="5:34" x14ac:dyDescent="0.25">
      <c r="E6796" s="42" t="s">
        <v>996</v>
      </c>
      <c r="F6796" s="43"/>
      <c r="G6796" s="43"/>
      <c r="H6796" s="43"/>
      <c r="I6796" s="43"/>
      <c r="J6796" s="43"/>
      <c r="K6796" s="43"/>
      <c r="L6796" s="43"/>
      <c r="M6796" s="43"/>
      <c r="N6796" s="43"/>
      <c r="O6796" s="43"/>
      <c r="P6796" s="43"/>
      <c r="Q6796" s="43"/>
      <c r="R6796" s="43"/>
      <c r="S6796" s="43"/>
      <c r="T6796" s="43"/>
      <c r="U6796" s="43"/>
      <c r="V6796" s="43"/>
      <c r="W6796" s="43"/>
      <c r="X6796" s="43"/>
      <c r="Y6796" s="43"/>
      <c r="Z6796" s="43"/>
      <c r="AA6796" s="43"/>
      <c r="AB6796" s="43"/>
      <c r="AC6796" s="43"/>
      <c r="AD6796" s="43"/>
      <c r="AE6796" s="43"/>
      <c r="AF6796" s="43"/>
      <c r="AG6796" s="43"/>
      <c r="AH6796" s="43"/>
    </row>
    <row r="6797" spans="5:34" x14ac:dyDescent="0.25">
      <c r="E6797" s="42" t="s">
        <v>900</v>
      </c>
      <c r="F6797" s="43"/>
      <c r="G6797" s="43"/>
      <c r="H6797" s="43"/>
      <c r="I6797" s="43"/>
      <c r="J6797" s="43"/>
      <c r="K6797" s="43"/>
      <c r="L6797" s="43"/>
      <c r="M6797" s="43"/>
      <c r="N6797" s="43"/>
      <c r="O6797" s="43"/>
      <c r="P6797" s="43"/>
      <c r="Q6797" s="43"/>
      <c r="R6797" s="43"/>
      <c r="S6797" s="43"/>
      <c r="T6797" s="43"/>
      <c r="U6797" s="43"/>
      <c r="V6797" s="43"/>
      <c r="W6797" s="43"/>
      <c r="X6797" s="43"/>
      <c r="Y6797" s="43"/>
      <c r="Z6797" s="43"/>
      <c r="AA6797" s="43"/>
      <c r="AB6797" s="43"/>
      <c r="AC6797" s="43"/>
      <c r="AD6797" s="43"/>
      <c r="AE6797" s="43"/>
      <c r="AF6797" s="43"/>
      <c r="AG6797" s="43"/>
      <c r="AH6797" s="43"/>
    </row>
    <row r="6903" spans="30:30" x14ac:dyDescent="0.25">
      <c r="AD6903" s="1" t="s">
        <v>983</v>
      </c>
    </row>
    <row r="6934" spans="28:28" x14ac:dyDescent="0.25">
      <c r="AB6934" s="1" t="s">
        <v>1058</v>
      </c>
    </row>
    <row r="6945" spans="5:32" x14ac:dyDescent="0.25">
      <c r="E6945" s="40" t="s">
        <v>1030</v>
      </c>
      <c r="F6945" s="41"/>
      <c r="G6945" s="41"/>
      <c r="H6945" s="41"/>
      <c r="I6945" s="41"/>
      <c r="J6945" s="41"/>
      <c r="K6945" s="41"/>
      <c r="L6945" s="41"/>
      <c r="M6945" s="41"/>
      <c r="N6945" s="41"/>
      <c r="O6945" s="41"/>
      <c r="P6945" s="41"/>
      <c r="Q6945" s="41"/>
      <c r="R6945" s="41"/>
      <c r="S6945" s="41"/>
      <c r="T6945" s="41"/>
      <c r="U6945" s="41"/>
      <c r="V6945" s="41"/>
      <c r="W6945" s="41"/>
      <c r="X6945" s="41"/>
      <c r="Y6945" s="41"/>
      <c r="Z6945" s="41"/>
      <c r="AA6945" s="41"/>
      <c r="AB6945" s="41"/>
      <c r="AC6945" s="41"/>
      <c r="AD6945" s="41"/>
      <c r="AE6945" s="41"/>
      <c r="AF6945" s="41"/>
    </row>
    <row r="6946" spans="5:32" x14ac:dyDescent="0.25">
      <c r="E6946" s="40" t="s">
        <v>811</v>
      </c>
      <c r="F6946" s="41"/>
      <c r="G6946" s="41"/>
      <c r="H6946" s="41"/>
      <c r="I6946" s="41"/>
      <c r="J6946" s="41"/>
      <c r="K6946" s="41"/>
      <c r="L6946" s="41"/>
      <c r="M6946" s="41"/>
      <c r="N6946" s="41"/>
      <c r="O6946" s="41"/>
      <c r="P6946" s="41"/>
      <c r="Q6946" s="41"/>
      <c r="R6946" s="41"/>
      <c r="S6946" s="41"/>
      <c r="T6946" s="41"/>
      <c r="U6946" s="41"/>
      <c r="V6946" s="41"/>
      <c r="W6946" s="41"/>
      <c r="X6946" s="41"/>
      <c r="Y6946" s="41"/>
      <c r="Z6946" s="41"/>
      <c r="AA6946" s="41"/>
      <c r="AB6946" s="41"/>
      <c r="AC6946" s="41"/>
      <c r="AD6946" s="41"/>
      <c r="AE6946" s="41"/>
      <c r="AF6946" s="41"/>
    </row>
    <row r="6947" spans="5:32" x14ac:dyDescent="0.25">
      <c r="E6947" s="40" t="s">
        <v>1031</v>
      </c>
      <c r="F6947" s="41"/>
      <c r="G6947" s="41"/>
      <c r="H6947" s="41"/>
      <c r="I6947" s="41"/>
      <c r="J6947" s="41"/>
      <c r="K6947" s="41"/>
      <c r="L6947" s="41"/>
      <c r="M6947" s="41"/>
      <c r="N6947" s="41"/>
      <c r="O6947" s="41"/>
      <c r="P6947" s="41"/>
      <c r="Q6947" s="41"/>
      <c r="R6947" s="41"/>
      <c r="S6947" s="41"/>
      <c r="T6947" s="41"/>
      <c r="U6947" s="41"/>
      <c r="V6947" s="41"/>
      <c r="W6947" s="41"/>
      <c r="X6947" s="41"/>
      <c r="Y6947" s="41"/>
      <c r="Z6947" s="41"/>
      <c r="AA6947" s="41"/>
      <c r="AB6947" s="41"/>
      <c r="AC6947" s="41"/>
      <c r="AD6947" s="41"/>
      <c r="AE6947" s="41"/>
      <c r="AF6947" s="41"/>
    </row>
    <row r="6948" spans="5:32" x14ac:dyDescent="0.25">
      <c r="E6948" s="40" t="s">
        <v>772</v>
      </c>
      <c r="F6948" s="41"/>
      <c r="G6948" s="41"/>
      <c r="H6948" s="41"/>
      <c r="I6948" s="41"/>
      <c r="J6948" s="41"/>
      <c r="K6948" s="41"/>
      <c r="L6948" s="41"/>
      <c r="M6948" s="41"/>
      <c r="N6948" s="41"/>
      <c r="O6948" s="41"/>
      <c r="P6948" s="41"/>
      <c r="Q6948" s="41"/>
      <c r="R6948" s="41"/>
      <c r="S6948" s="41"/>
      <c r="T6948" s="41"/>
      <c r="U6948" s="41"/>
      <c r="V6948" s="41"/>
      <c r="W6948" s="41"/>
      <c r="X6948" s="41"/>
      <c r="Y6948" s="41"/>
      <c r="Z6948" s="41"/>
      <c r="AA6948" s="41"/>
      <c r="AB6948" s="41"/>
      <c r="AC6948" s="41"/>
      <c r="AD6948" s="41"/>
      <c r="AE6948" s="41"/>
      <c r="AF6948" s="41"/>
    </row>
    <row r="6966" spans="5:34" x14ac:dyDescent="0.25">
      <c r="AG6966" s="1" t="s">
        <v>1059</v>
      </c>
    </row>
    <row r="6969" spans="5:34" x14ac:dyDescent="0.25">
      <c r="E6969" s="46" t="s">
        <v>997</v>
      </c>
      <c r="F6969" s="43"/>
      <c r="G6969" s="43"/>
      <c r="H6969" s="43"/>
      <c r="I6969" s="43"/>
      <c r="J6969" s="43"/>
      <c r="K6969" s="43"/>
      <c r="L6969" s="43"/>
      <c r="M6969" s="43"/>
      <c r="N6969" s="43"/>
      <c r="O6969" s="43"/>
      <c r="P6969" s="43"/>
      <c r="Q6969" s="43"/>
      <c r="R6969" s="43"/>
      <c r="S6969" s="43"/>
      <c r="T6969" s="43"/>
      <c r="U6969" s="43"/>
      <c r="V6969" s="43"/>
      <c r="W6969" s="43"/>
      <c r="X6969" s="43"/>
      <c r="Y6969" s="43"/>
      <c r="Z6969" s="43"/>
      <c r="AA6969" s="43"/>
      <c r="AB6969" s="43"/>
      <c r="AC6969" s="43"/>
      <c r="AD6969" s="43"/>
      <c r="AE6969" s="43"/>
      <c r="AF6969" s="43"/>
      <c r="AG6969" s="43"/>
      <c r="AH6969" s="43"/>
    </row>
    <row r="6970" spans="5:34" x14ac:dyDescent="0.25">
      <c r="E6970" s="42" t="s">
        <v>864</v>
      </c>
      <c r="F6970" s="43"/>
      <c r="G6970" s="43"/>
      <c r="H6970" s="43"/>
      <c r="I6970" s="43"/>
      <c r="J6970" s="43"/>
      <c r="K6970" s="43"/>
      <c r="L6970" s="43"/>
      <c r="M6970" s="43"/>
      <c r="N6970" s="43"/>
      <c r="O6970" s="43"/>
      <c r="P6970" s="43"/>
      <c r="Q6970" s="43"/>
      <c r="R6970" s="43"/>
      <c r="S6970" s="43"/>
      <c r="T6970" s="43"/>
      <c r="U6970" s="43"/>
      <c r="V6970" s="43"/>
      <c r="W6970" s="43"/>
      <c r="X6970" s="43"/>
      <c r="Y6970" s="43"/>
      <c r="Z6970" s="43"/>
      <c r="AA6970" s="43"/>
      <c r="AB6970" s="43"/>
      <c r="AC6970" s="43"/>
      <c r="AD6970" s="43"/>
      <c r="AE6970" s="43"/>
      <c r="AF6970" s="43"/>
      <c r="AG6970" s="43"/>
      <c r="AH6970" s="43"/>
    </row>
    <row r="6971" spans="5:34" x14ac:dyDescent="0.25">
      <c r="E6971" s="42" t="s">
        <v>948</v>
      </c>
      <c r="F6971" s="43"/>
      <c r="G6971" s="43"/>
      <c r="H6971" s="43"/>
      <c r="I6971" s="43"/>
      <c r="J6971" s="43"/>
      <c r="K6971" s="43"/>
      <c r="L6971" s="43"/>
      <c r="M6971" s="43"/>
      <c r="N6971" s="43"/>
      <c r="O6971" s="43"/>
      <c r="P6971" s="43"/>
      <c r="Q6971" s="43"/>
      <c r="R6971" s="43"/>
      <c r="S6971" s="43"/>
      <c r="T6971" s="43"/>
      <c r="U6971" s="43"/>
      <c r="V6971" s="43"/>
      <c r="W6971" s="43"/>
      <c r="X6971" s="43"/>
      <c r="Y6971" s="43"/>
      <c r="Z6971" s="43"/>
      <c r="AA6971" s="43"/>
      <c r="AB6971" s="43"/>
      <c r="AC6971" s="43"/>
      <c r="AD6971" s="43"/>
      <c r="AE6971" s="43"/>
      <c r="AF6971" s="43"/>
      <c r="AG6971" s="43"/>
      <c r="AH6971" s="43"/>
    </row>
    <row r="6972" spans="5:34" x14ac:dyDescent="0.25">
      <c r="E6972" s="42" t="s">
        <v>984</v>
      </c>
      <c r="F6972" s="43"/>
      <c r="G6972" s="43"/>
      <c r="H6972" s="43"/>
      <c r="I6972" s="43"/>
      <c r="J6972" s="43"/>
      <c r="K6972" s="43"/>
      <c r="L6972" s="43"/>
      <c r="M6972" s="43"/>
      <c r="N6972" s="43"/>
      <c r="O6972" s="43"/>
      <c r="P6972" s="43"/>
      <c r="Q6972" s="43"/>
      <c r="R6972" s="43"/>
      <c r="S6972" s="43"/>
      <c r="T6972" s="43"/>
      <c r="U6972" s="43"/>
      <c r="V6972" s="43"/>
      <c r="W6972" s="43"/>
      <c r="X6972" s="43"/>
      <c r="Y6972" s="43"/>
      <c r="Z6972" s="43"/>
      <c r="AA6972" s="43"/>
      <c r="AB6972" s="43"/>
      <c r="AC6972" s="43"/>
      <c r="AD6972" s="43"/>
      <c r="AE6972" s="43"/>
      <c r="AF6972" s="43"/>
      <c r="AG6972" s="43"/>
      <c r="AH6972" s="43"/>
    </row>
    <row r="6973" spans="5:34" x14ac:dyDescent="0.25">
      <c r="E6973" s="42" t="s">
        <v>985</v>
      </c>
      <c r="F6973" s="43"/>
      <c r="G6973" s="43"/>
      <c r="H6973" s="43"/>
      <c r="I6973" s="43"/>
      <c r="J6973" s="43"/>
      <c r="K6973" s="43"/>
      <c r="L6973" s="43"/>
      <c r="M6973" s="43"/>
      <c r="N6973" s="43"/>
      <c r="O6973" s="43"/>
      <c r="P6973" s="43"/>
      <c r="Q6973" s="43"/>
      <c r="R6973" s="43"/>
      <c r="S6973" s="43"/>
      <c r="T6973" s="43"/>
      <c r="U6973" s="43"/>
      <c r="V6973" s="43"/>
      <c r="W6973" s="43"/>
      <c r="X6973" s="43"/>
      <c r="Y6973" s="43"/>
      <c r="Z6973" s="43"/>
      <c r="AA6973" s="43"/>
      <c r="AB6973" s="43"/>
      <c r="AC6973" s="43"/>
      <c r="AD6973" s="43"/>
      <c r="AE6973" s="43"/>
      <c r="AF6973" s="43"/>
      <c r="AG6973" s="43"/>
      <c r="AH6973" s="43"/>
    </row>
    <row r="6974" spans="5:34" x14ac:dyDescent="0.25">
      <c r="E6974" s="42" t="s">
        <v>986</v>
      </c>
      <c r="F6974" s="43"/>
      <c r="G6974" s="43"/>
      <c r="H6974" s="43"/>
      <c r="I6974" s="43"/>
      <c r="J6974" s="43"/>
      <c r="K6974" s="43"/>
      <c r="L6974" s="43"/>
      <c r="M6974" s="43"/>
      <c r="N6974" s="43"/>
      <c r="O6974" s="43"/>
      <c r="P6974" s="43"/>
      <c r="Q6974" s="43"/>
      <c r="R6974" s="43"/>
      <c r="S6974" s="43"/>
      <c r="T6974" s="43"/>
      <c r="U6974" s="43"/>
      <c r="V6974" s="43"/>
      <c r="W6974" s="43"/>
      <c r="X6974" s="43"/>
      <c r="Y6974" s="43"/>
      <c r="Z6974" s="43"/>
      <c r="AA6974" s="43"/>
      <c r="AB6974" s="43"/>
      <c r="AC6974" s="43"/>
      <c r="AD6974" s="43"/>
      <c r="AE6974" s="43"/>
      <c r="AF6974" s="43"/>
      <c r="AG6974" s="43"/>
      <c r="AH6974" s="43"/>
    </row>
    <row r="6975" spans="5:34" x14ac:dyDescent="0.25">
      <c r="E6975" s="42" t="s">
        <v>987</v>
      </c>
      <c r="F6975" s="43"/>
      <c r="G6975" s="43"/>
      <c r="H6975" s="43"/>
      <c r="I6975" s="43"/>
      <c r="J6975" s="43"/>
      <c r="K6975" s="43"/>
      <c r="L6975" s="43"/>
      <c r="M6975" s="43"/>
      <c r="N6975" s="43"/>
      <c r="O6975" s="43"/>
      <c r="P6975" s="43"/>
      <c r="Q6975" s="43"/>
      <c r="R6975" s="43"/>
      <c r="S6975" s="43"/>
      <c r="T6975" s="43"/>
      <c r="U6975" s="43"/>
      <c r="V6975" s="43"/>
      <c r="W6975" s="43"/>
      <c r="X6975" s="43"/>
      <c r="Y6975" s="43"/>
      <c r="Z6975" s="43"/>
      <c r="AA6975" s="43"/>
      <c r="AB6975" s="43"/>
      <c r="AC6975" s="43"/>
      <c r="AD6975" s="43"/>
      <c r="AE6975" s="43"/>
      <c r="AF6975" s="43"/>
      <c r="AG6975" s="43"/>
      <c r="AH6975" s="43"/>
    </row>
    <row r="6976" spans="5:34" x14ac:dyDescent="0.25">
      <c r="E6976" s="42" t="s">
        <v>988</v>
      </c>
      <c r="F6976" s="43"/>
      <c r="G6976" s="43"/>
      <c r="H6976" s="43"/>
      <c r="I6976" s="43"/>
      <c r="J6976" s="43"/>
      <c r="K6976" s="43"/>
      <c r="L6976" s="43"/>
      <c r="M6976" s="43"/>
      <c r="N6976" s="43"/>
      <c r="O6976" s="43"/>
      <c r="P6976" s="43"/>
      <c r="Q6976" s="43"/>
      <c r="R6976" s="43"/>
      <c r="S6976" s="43"/>
      <c r="T6976" s="43"/>
      <c r="U6976" s="43"/>
      <c r="V6976" s="43"/>
      <c r="W6976" s="43"/>
      <c r="X6976" s="43"/>
      <c r="Y6976" s="43"/>
      <c r="Z6976" s="43"/>
      <c r="AA6976" s="43"/>
      <c r="AB6976" s="43"/>
      <c r="AC6976" s="43"/>
      <c r="AD6976" s="43"/>
      <c r="AE6976" s="43"/>
      <c r="AF6976" s="43"/>
      <c r="AG6976" s="43"/>
      <c r="AH6976" s="43"/>
    </row>
    <row r="6977" spans="5:34" x14ac:dyDescent="0.25">
      <c r="E6977" s="42" t="s">
        <v>989</v>
      </c>
      <c r="F6977" s="43"/>
      <c r="G6977" s="43"/>
      <c r="H6977" s="43"/>
      <c r="I6977" s="43"/>
      <c r="J6977" s="43"/>
      <c r="K6977" s="43"/>
      <c r="L6977" s="43"/>
      <c r="M6977" s="43"/>
      <c r="N6977" s="43"/>
      <c r="O6977" s="43"/>
      <c r="P6977" s="43"/>
      <c r="Q6977" s="43"/>
      <c r="R6977" s="43"/>
      <c r="S6977" s="43"/>
      <c r="T6977" s="43"/>
      <c r="U6977" s="43"/>
      <c r="V6977" s="43"/>
      <c r="W6977" s="43"/>
      <c r="X6977" s="43"/>
      <c r="Y6977" s="43"/>
      <c r="Z6977" s="43"/>
      <c r="AA6977" s="43"/>
      <c r="AB6977" s="43"/>
      <c r="AC6977" s="43"/>
      <c r="AD6977" s="43"/>
      <c r="AE6977" s="43"/>
      <c r="AF6977" s="43"/>
      <c r="AG6977" s="43"/>
      <c r="AH6977" s="43"/>
    </row>
    <row r="6978" spans="5:34" x14ac:dyDescent="0.25">
      <c r="E6978" s="42" t="s">
        <v>990</v>
      </c>
      <c r="F6978" s="43"/>
      <c r="G6978" s="43"/>
      <c r="H6978" s="43"/>
      <c r="I6978" s="43"/>
      <c r="J6978" s="43"/>
      <c r="K6978" s="43"/>
      <c r="L6978" s="43"/>
      <c r="M6978" s="43"/>
      <c r="N6978" s="43"/>
      <c r="O6978" s="43"/>
      <c r="P6978" s="43"/>
      <c r="Q6978" s="43"/>
      <c r="R6978" s="43"/>
      <c r="S6978" s="43"/>
      <c r="T6978" s="43"/>
      <c r="U6978" s="43"/>
      <c r="V6978" s="43"/>
      <c r="W6978" s="43"/>
      <c r="X6978" s="43"/>
      <c r="Y6978" s="43"/>
      <c r="Z6978" s="43"/>
      <c r="AA6978" s="43"/>
      <c r="AB6978" s="43"/>
      <c r="AC6978" s="43"/>
      <c r="AD6978" s="43"/>
      <c r="AE6978" s="43"/>
      <c r="AF6978" s="43"/>
      <c r="AG6978" s="43"/>
      <c r="AH6978" s="43"/>
    </row>
    <row r="6979" spans="5:34" x14ac:dyDescent="0.25">
      <c r="E6979" s="42" t="s">
        <v>928</v>
      </c>
      <c r="F6979" s="43"/>
      <c r="G6979" s="43"/>
      <c r="H6979" s="43"/>
      <c r="I6979" s="43"/>
      <c r="J6979" s="43"/>
      <c r="K6979" s="43"/>
      <c r="L6979" s="43"/>
      <c r="M6979" s="43"/>
      <c r="N6979" s="43"/>
      <c r="O6979" s="43"/>
      <c r="P6979" s="43"/>
      <c r="Q6979" s="43"/>
      <c r="R6979" s="43"/>
      <c r="S6979" s="43"/>
      <c r="T6979" s="43"/>
      <c r="U6979" s="43"/>
      <c r="V6979" s="43"/>
      <c r="W6979" s="43"/>
      <c r="X6979" s="43"/>
      <c r="Y6979" s="43"/>
      <c r="Z6979" s="43"/>
      <c r="AA6979" s="43"/>
      <c r="AB6979" s="43"/>
      <c r="AC6979" s="43"/>
      <c r="AD6979" s="43"/>
      <c r="AE6979" s="43"/>
      <c r="AF6979" s="43"/>
      <c r="AG6979" s="43"/>
      <c r="AH6979" s="43"/>
    </row>
    <row r="6980" spans="5:34" x14ac:dyDescent="0.25">
      <c r="E6980" s="42" t="s">
        <v>1060</v>
      </c>
      <c r="F6980" s="43"/>
      <c r="G6980" s="43"/>
      <c r="H6980" s="43"/>
      <c r="I6980" s="43"/>
      <c r="J6980" s="43"/>
      <c r="K6980" s="43"/>
      <c r="L6980" s="43"/>
      <c r="M6980" s="43"/>
      <c r="N6980" s="43"/>
      <c r="O6980" s="43"/>
      <c r="P6980" s="43"/>
      <c r="Q6980" s="43"/>
      <c r="R6980" s="43"/>
      <c r="S6980" s="43"/>
      <c r="T6980" s="43"/>
      <c r="U6980" s="43"/>
      <c r="V6980" s="43"/>
      <c r="W6980" s="43"/>
      <c r="X6980" s="43"/>
      <c r="Y6980" s="43"/>
      <c r="Z6980" s="43"/>
      <c r="AA6980" s="43"/>
      <c r="AB6980" s="43"/>
      <c r="AC6980" s="43"/>
      <c r="AD6980" s="43"/>
      <c r="AE6980" s="43"/>
      <c r="AF6980" s="43"/>
      <c r="AG6980" s="43"/>
      <c r="AH6980" s="43"/>
    </row>
    <row r="6981" spans="5:34" x14ac:dyDescent="0.25">
      <c r="E6981" s="42" t="s">
        <v>885</v>
      </c>
      <c r="F6981" s="43"/>
      <c r="G6981" s="43"/>
      <c r="H6981" s="43"/>
      <c r="I6981" s="43"/>
      <c r="J6981" s="43"/>
      <c r="K6981" s="43"/>
      <c r="L6981" s="43"/>
      <c r="M6981" s="43"/>
      <c r="N6981" s="43"/>
      <c r="O6981" s="43"/>
      <c r="P6981" s="43"/>
      <c r="Q6981" s="43"/>
      <c r="R6981" s="43"/>
      <c r="S6981" s="43"/>
      <c r="T6981" s="43"/>
      <c r="U6981" s="43"/>
      <c r="V6981" s="43"/>
      <c r="W6981" s="43"/>
      <c r="X6981" s="43"/>
      <c r="Y6981" s="43"/>
      <c r="Z6981" s="43"/>
      <c r="AA6981" s="43"/>
      <c r="AB6981" s="43"/>
      <c r="AC6981" s="43"/>
      <c r="AD6981" s="43"/>
      <c r="AE6981" s="43"/>
      <c r="AF6981" s="43"/>
      <c r="AG6981" s="43"/>
      <c r="AH6981" s="43"/>
    </row>
    <row r="6982" spans="5:34" x14ac:dyDescent="0.25">
      <c r="E6982" s="42" t="s">
        <v>992</v>
      </c>
      <c r="F6982" s="43"/>
      <c r="G6982" s="43"/>
      <c r="H6982" s="43"/>
      <c r="I6982" s="43"/>
      <c r="J6982" s="43"/>
      <c r="K6982" s="43"/>
      <c r="L6982" s="43"/>
      <c r="M6982" s="43"/>
      <c r="N6982" s="43"/>
      <c r="O6982" s="43"/>
      <c r="P6982" s="43"/>
      <c r="Q6982" s="43"/>
      <c r="R6982" s="43"/>
      <c r="S6982" s="43"/>
      <c r="T6982" s="43"/>
      <c r="U6982" s="43"/>
      <c r="V6982" s="43"/>
      <c r="W6982" s="43"/>
      <c r="X6982" s="43"/>
      <c r="Y6982" s="43"/>
      <c r="Z6982" s="43"/>
      <c r="AA6982" s="43"/>
      <c r="AB6982" s="43"/>
      <c r="AC6982" s="43"/>
      <c r="AD6982" s="43"/>
      <c r="AE6982" s="43"/>
      <c r="AF6982" s="43"/>
      <c r="AG6982" s="43"/>
      <c r="AH6982" s="43"/>
    </row>
    <row r="6983" spans="5:34" x14ac:dyDescent="0.25">
      <c r="E6983" s="42" t="s">
        <v>885</v>
      </c>
      <c r="F6983" s="43"/>
      <c r="G6983" s="43"/>
      <c r="H6983" s="43"/>
      <c r="I6983" s="43"/>
      <c r="J6983" s="43"/>
      <c r="K6983" s="43"/>
      <c r="L6983" s="43"/>
      <c r="M6983" s="43"/>
      <c r="N6983" s="43"/>
      <c r="O6983" s="43"/>
      <c r="P6983" s="43"/>
      <c r="Q6983" s="43"/>
      <c r="R6983" s="43"/>
      <c r="S6983" s="43"/>
      <c r="T6983" s="43"/>
      <c r="U6983" s="43"/>
      <c r="V6983" s="43"/>
      <c r="W6983" s="43"/>
      <c r="X6983" s="43"/>
      <c r="Y6983" s="43"/>
      <c r="Z6983" s="43"/>
      <c r="AA6983" s="43"/>
      <c r="AB6983" s="43"/>
      <c r="AC6983" s="43"/>
      <c r="AD6983" s="43"/>
      <c r="AE6983" s="43"/>
      <c r="AF6983" s="43"/>
      <c r="AG6983" s="43"/>
      <c r="AH6983" s="43"/>
    </row>
    <row r="6984" spans="5:34" x14ac:dyDescent="0.25">
      <c r="E6984" s="42" t="s">
        <v>935</v>
      </c>
      <c r="F6984" s="43"/>
      <c r="G6984" s="43"/>
      <c r="H6984" s="43"/>
      <c r="I6984" s="43"/>
      <c r="J6984" s="43"/>
      <c r="K6984" s="43"/>
      <c r="L6984" s="43"/>
      <c r="M6984" s="43"/>
      <c r="N6984" s="43"/>
      <c r="O6984" s="43"/>
      <c r="P6984" s="43"/>
      <c r="Q6984" s="43"/>
      <c r="R6984" s="43"/>
      <c r="S6984" s="43"/>
      <c r="T6984" s="43"/>
      <c r="U6984" s="43"/>
      <c r="V6984" s="43"/>
      <c r="W6984" s="43"/>
      <c r="X6984" s="43"/>
      <c r="Y6984" s="43"/>
      <c r="Z6984" s="43"/>
      <c r="AA6984" s="43"/>
      <c r="AB6984" s="43"/>
      <c r="AC6984" s="43"/>
      <c r="AD6984" s="43"/>
      <c r="AE6984" s="43"/>
      <c r="AF6984" s="43"/>
      <c r="AG6984" s="43"/>
      <c r="AH6984" s="43"/>
    </row>
    <row r="6985" spans="5:34" x14ac:dyDescent="0.25">
      <c r="E6985" s="42" t="s">
        <v>936</v>
      </c>
      <c r="F6985" s="43"/>
      <c r="G6985" s="43"/>
      <c r="H6985" s="43"/>
      <c r="I6985" s="43"/>
      <c r="J6985" s="43"/>
      <c r="K6985" s="43"/>
      <c r="L6985" s="43"/>
      <c r="M6985" s="43"/>
      <c r="N6985" s="43"/>
      <c r="O6985" s="43"/>
      <c r="P6985" s="43"/>
      <c r="Q6985" s="43"/>
      <c r="R6985" s="43"/>
      <c r="S6985" s="43"/>
      <c r="T6985" s="43"/>
      <c r="U6985" s="43"/>
      <c r="V6985" s="43"/>
      <c r="W6985" s="43"/>
      <c r="X6985" s="43"/>
      <c r="Y6985" s="43"/>
      <c r="Z6985" s="43"/>
      <c r="AA6985" s="43"/>
      <c r="AB6985" s="43"/>
      <c r="AC6985" s="43"/>
      <c r="AD6985" s="43"/>
      <c r="AE6985" s="43"/>
      <c r="AF6985" s="43"/>
      <c r="AG6985" s="43"/>
      <c r="AH6985" s="43"/>
    </row>
    <row r="6986" spans="5:34" x14ac:dyDescent="0.25">
      <c r="E6986" s="42" t="s">
        <v>1061</v>
      </c>
      <c r="F6986" s="43"/>
      <c r="G6986" s="43"/>
      <c r="H6986" s="43"/>
      <c r="I6986" s="43"/>
      <c r="J6986" s="43"/>
      <c r="K6986" s="43"/>
      <c r="L6986" s="43"/>
      <c r="M6986" s="43"/>
      <c r="N6986" s="43"/>
      <c r="O6986" s="43"/>
      <c r="P6986" s="43"/>
      <c r="Q6986" s="43"/>
      <c r="R6986" s="43"/>
      <c r="S6986" s="43"/>
      <c r="T6986" s="43"/>
      <c r="U6986" s="43"/>
      <c r="V6986" s="43"/>
      <c r="W6986" s="43"/>
      <c r="X6986" s="43"/>
      <c r="Y6986" s="43"/>
      <c r="Z6986" s="43"/>
      <c r="AA6986" s="43"/>
      <c r="AB6986" s="43"/>
      <c r="AC6986" s="43"/>
      <c r="AD6986" s="43"/>
      <c r="AE6986" s="43"/>
      <c r="AF6986" s="43"/>
      <c r="AG6986" s="43"/>
      <c r="AH6986" s="43"/>
    </row>
    <row r="6987" spans="5:34" x14ac:dyDescent="0.25">
      <c r="E6987" s="42" t="s">
        <v>1062</v>
      </c>
      <c r="F6987" s="43"/>
      <c r="G6987" s="43"/>
      <c r="H6987" s="43"/>
      <c r="I6987" s="43"/>
      <c r="J6987" s="43"/>
      <c r="K6987" s="43"/>
      <c r="L6987" s="43"/>
      <c r="M6987" s="43"/>
      <c r="N6987" s="43"/>
      <c r="O6987" s="43"/>
      <c r="P6987" s="43"/>
      <c r="Q6987" s="43"/>
      <c r="R6987" s="43"/>
      <c r="S6987" s="43"/>
      <c r="T6987" s="43"/>
      <c r="U6987" s="43"/>
      <c r="V6987" s="43"/>
      <c r="W6987" s="43"/>
      <c r="X6987" s="43"/>
      <c r="Y6987" s="43"/>
      <c r="Z6987" s="43"/>
      <c r="AA6987" s="43"/>
      <c r="AB6987" s="43"/>
      <c r="AC6987" s="43"/>
      <c r="AD6987" s="43"/>
      <c r="AE6987" s="43"/>
      <c r="AF6987" s="43"/>
      <c r="AG6987" s="43"/>
      <c r="AH6987" s="43"/>
    </row>
    <row r="6988" spans="5:34" x14ac:dyDescent="0.25">
      <c r="E6988" s="42" t="s">
        <v>1063</v>
      </c>
      <c r="F6988" s="43"/>
      <c r="G6988" s="43"/>
      <c r="H6988" s="43"/>
      <c r="I6988" s="43"/>
      <c r="J6988" s="43"/>
      <c r="K6988" s="43"/>
      <c r="L6988" s="43"/>
      <c r="M6988" s="43"/>
      <c r="N6988" s="43"/>
      <c r="O6988" s="43"/>
      <c r="P6988" s="43"/>
      <c r="Q6988" s="43"/>
      <c r="R6988" s="43"/>
      <c r="S6988" s="43"/>
      <c r="T6988" s="43"/>
      <c r="U6988" s="43"/>
      <c r="V6988" s="43"/>
      <c r="W6988" s="43"/>
      <c r="X6988" s="43"/>
      <c r="Y6988" s="43"/>
      <c r="Z6988" s="43"/>
      <c r="AA6988" s="43"/>
      <c r="AB6988" s="43"/>
      <c r="AC6988" s="43"/>
      <c r="AD6988" s="43"/>
      <c r="AE6988" s="43"/>
      <c r="AF6988" s="43"/>
      <c r="AG6988" s="43"/>
      <c r="AH6988" s="43"/>
    </row>
    <row r="6989" spans="5:34" x14ac:dyDescent="0.25">
      <c r="E6989" s="42" t="s">
        <v>885</v>
      </c>
      <c r="F6989" s="43"/>
      <c r="G6989" s="43"/>
      <c r="H6989" s="43"/>
      <c r="I6989" s="43"/>
      <c r="J6989" s="43"/>
      <c r="K6989" s="43"/>
      <c r="L6989" s="43"/>
      <c r="M6989" s="43"/>
      <c r="N6989" s="43"/>
      <c r="O6989" s="43"/>
      <c r="P6989" s="43"/>
      <c r="Q6989" s="43"/>
      <c r="R6989" s="43"/>
      <c r="S6989" s="43"/>
      <c r="T6989" s="43"/>
      <c r="U6989" s="43"/>
      <c r="V6989" s="43"/>
      <c r="W6989" s="43"/>
      <c r="X6989" s="43"/>
      <c r="Y6989" s="43"/>
      <c r="Z6989" s="43"/>
      <c r="AA6989" s="43"/>
      <c r="AB6989" s="43"/>
      <c r="AC6989" s="43"/>
      <c r="AD6989" s="43"/>
      <c r="AE6989" s="43"/>
      <c r="AF6989" s="43"/>
      <c r="AG6989" s="43"/>
      <c r="AH6989" s="43"/>
    </row>
    <row r="6990" spans="5:34" x14ac:dyDescent="0.25">
      <c r="E6990" s="42" t="s">
        <v>948</v>
      </c>
      <c r="F6990" s="43"/>
      <c r="G6990" s="43"/>
      <c r="H6990" s="43"/>
      <c r="I6990" s="43"/>
      <c r="J6990" s="43"/>
      <c r="K6990" s="43"/>
      <c r="L6990" s="43"/>
      <c r="M6990" s="43"/>
      <c r="N6990" s="43"/>
      <c r="O6990" s="43"/>
      <c r="P6990" s="43"/>
      <c r="Q6990" s="43"/>
      <c r="R6990" s="43"/>
      <c r="S6990" s="43"/>
      <c r="T6990" s="43"/>
      <c r="U6990" s="43"/>
      <c r="V6990" s="43"/>
      <c r="W6990" s="43"/>
      <c r="X6990" s="43"/>
      <c r="Y6990" s="43"/>
      <c r="Z6990" s="43"/>
      <c r="AA6990" s="43"/>
      <c r="AB6990" s="43"/>
      <c r="AC6990" s="43"/>
      <c r="AD6990" s="43"/>
      <c r="AE6990" s="43"/>
      <c r="AF6990" s="43"/>
      <c r="AG6990" s="43"/>
      <c r="AH6990" s="43"/>
    </row>
    <row r="6991" spans="5:34" x14ac:dyDescent="0.25">
      <c r="E6991" s="42" t="s">
        <v>984</v>
      </c>
      <c r="F6991" s="43"/>
      <c r="G6991" s="43"/>
      <c r="H6991" s="43"/>
      <c r="I6991" s="43"/>
      <c r="J6991" s="43"/>
      <c r="K6991" s="43"/>
      <c r="L6991" s="43"/>
      <c r="M6991" s="43"/>
      <c r="N6991" s="43"/>
      <c r="O6991" s="43"/>
      <c r="P6991" s="43"/>
      <c r="Q6991" s="43"/>
      <c r="R6991" s="43"/>
      <c r="S6991" s="43"/>
      <c r="T6991" s="43"/>
      <c r="U6991" s="43"/>
      <c r="V6991" s="43"/>
      <c r="W6991" s="43"/>
      <c r="X6991" s="43"/>
      <c r="Y6991" s="43"/>
      <c r="Z6991" s="43"/>
      <c r="AA6991" s="43"/>
      <c r="AB6991" s="43"/>
      <c r="AC6991" s="43"/>
      <c r="AD6991" s="43"/>
      <c r="AE6991" s="43"/>
      <c r="AF6991" s="43"/>
      <c r="AG6991" s="43"/>
      <c r="AH6991" s="43"/>
    </row>
    <row r="6992" spans="5:34" x14ac:dyDescent="0.25">
      <c r="E6992" s="42" t="s">
        <v>985</v>
      </c>
      <c r="F6992" s="43"/>
      <c r="G6992" s="43"/>
      <c r="H6992" s="43"/>
      <c r="I6992" s="43"/>
      <c r="J6992" s="43"/>
      <c r="K6992" s="43"/>
      <c r="L6992" s="43"/>
      <c r="M6992" s="43"/>
      <c r="N6992" s="43"/>
      <c r="O6992" s="43"/>
      <c r="P6992" s="43"/>
      <c r="Q6992" s="43"/>
      <c r="R6992" s="43"/>
      <c r="S6992" s="43"/>
      <c r="T6992" s="43"/>
      <c r="U6992" s="43"/>
      <c r="V6992" s="43"/>
      <c r="W6992" s="43"/>
      <c r="X6992" s="43"/>
      <c r="Y6992" s="43"/>
      <c r="Z6992" s="43"/>
      <c r="AA6992" s="43"/>
      <c r="AB6992" s="43"/>
      <c r="AC6992" s="43"/>
      <c r="AD6992" s="43"/>
      <c r="AE6992" s="43"/>
      <c r="AF6992" s="43"/>
      <c r="AG6992" s="43"/>
      <c r="AH6992" s="43"/>
    </row>
    <row r="6993" spans="5:34" x14ac:dyDescent="0.25">
      <c r="E6993" s="42" t="s">
        <v>986</v>
      </c>
      <c r="F6993" s="43"/>
      <c r="G6993" s="43"/>
      <c r="H6993" s="43"/>
      <c r="I6993" s="43"/>
      <c r="J6993" s="43"/>
      <c r="K6993" s="43"/>
      <c r="L6993" s="43"/>
      <c r="M6993" s="43"/>
      <c r="N6993" s="43"/>
      <c r="O6993" s="43"/>
      <c r="P6993" s="43"/>
      <c r="Q6993" s="43"/>
      <c r="R6993" s="43"/>
      <c r="S6993" s="43"/>
      <c r="T6993" s="43"/>
      <c r="U6993" s="43"/>
      <c r="V6993" s="43"/>
      <c r="W6993" s="43"/>
      <c r="X6993" s="43"/>
      <c r="Y6993" s="43"/>
      <c r="Z6993" s="43"/>
      <c r="AA6993" s="43"/>
      <c r="AB6993" s="43"/>
      <c r="AC6993" s="43"/>
      <c r="AD6993" s="43"/>
      <c r="AE6993" s="43"/>
      <c r="AF6993" s="43"/>
      <c r="AG6993" s="43"/>
      <c r="AH6993" s="43"/>
    </row>
    <row r="6994" spans="5:34" x14ac:dyDescent="0.25">
      <c r="E6994" s="42" t="s">
        <v>987</v>
      </c>
      <c r="F6994" s="43"/>
      <c r="G6994" s="43"/>
      <c r="H6994" s="43"/>
      <c r="I6994" s="43"/>
      <c r="J6994" s="43"/>
      <c r="K6994" s="43"/>
      <c r="L6994" s="43"/>
      <c r="M6994" s="43"/>
      <c r="N6994" s="43"/>
      <c r="O6994" s="43"/>
      <c r="P6994" s="43"/>
      <c r="Q6994" s="43"/>
      <c r="R6994" s="43"/>
      <c r="S6994" s="43"/>
      <c r="T6994" s="43"/>
      <c r="U6994" s="43"/>
      <c r="V6994" s="43"/>
      <c r="W6994" s="43"/>
      <c r="X6994" s="43"/>
      <c r="Y6994" s="43"/>
      <c r="Z6994" s="43"/>
      <c r="AA6994" s="43"/>
      <c r="AB6994" s="43"/>
      <c r="AC6994" s="43"/>
      <c r="AD6994" s="43"/>
      <c r="AE6994" s="43"/>
      <c r="AF6994" s="43"/>
      <c r="AG6994" s="43"/>
      <c r="AH6994" s="43"/>
    </row>
    <row r="6995" spans="5:34" x14ac:dyDescent="0.25">
      <c r="E6995" s="42" t="s">
        <v>988</v>
      </c>
      <c r="F6995" s="43"/>
      <c r="G6995" s="43"/>
      <c r="H6995" s="43"/>
      <c r="I6995" s="43"/>
      <c r="J6995" s="43"/>
      <c r="K6995" s="43"/>
      <c r="L6995" s="43"/>
      <c r="M6995" s="43"/>
      <c r="N6995" s="43"/>
      <c r="O6995" s="43"/>
      <c r="P6995" s="43"/>
      <c r="Q6995" s="43"/>
      <c r="R6995" s="43"/>
      <c r="S6995" s="43"/>
      <c r="T6995" s="43"/>
      <c r="U6995" s="43"/>
      <c r="V6995" s="43"/>
      <c r="W6995" s="43"/>
      <c r="X6995" s="43"/>
      <c r="Y6995" s="43"/>
      <c r="Z6995" s="43"/>
      <c r="AA6995" s="43"/>
      <c r="AB6995" s="43"/>
      <c r="AC6995" s="43"/>
      <c r="AD6995" s="43"/>
      <c r="AE6995" s="43"/>
      <c r="AF6995" s="43"/>
      <c r="AG6995" s="43"/>
      <c r="AH6995" s="43"/>
    </row>
    <row r="6996" spans="5:34" x14ac:dyDescent="0.25">
      <c r="E6996" s="42" t="s">
        <v>989</v>
      </c>
      <c r="F6996" s="43"/>
      <c r="G6996" s="43"/>
      <c r="H6996" s="43"/>
      <c r="I6996" s="43"/>
      <c r="J6996" s="43"/>
      <c r="K6996" s="43"/>
      <c r="L6996" s="43"/>
      <c r="M6996" s="43"/>
      <c r="N6996" s="43"/>
      <c r="O6996" s="43"/>
      <c r="P6996" s="43"/>
      <c r="Q6996" s="43"/>
      <c r="R6996" s="43"/>
      <c r="S6996" s="43"/>
      <c r="T6996" s="43"/>
      <c r="U6996" s="43"/>
      <c r="V6996" s="43"/>
      <c r="W6996" s="43"/>
      <c r="X6996" s="43"/>
      <c r="Y6996" s="43"/>
      <c r="Z6996" s="43"/>
      <c r="AA6996" s="43"/>
      <c r="AB6996" s="43"/>
      <c r="AC6996" s="43"/>
      <c r="AD6996" s="43"/>
      <c r="AE6996" s="43"/>
      <c r="AF6996" s="43"/>
      <c r="AG6996" s="43"/>
      <c r="AH6996" s="43"/>
    </row>
    <row r="6997" spans="5:34" x14ac:dyDescent="0.25">
      <c r="E6997" s="42" t="s">
        <v>990</v>
      </c>
      <c r="F6997" s="43"/>
      <c r="G6997" s="43"/>
      <c r="H6997" s="43"/>
      <c r="I6997" s="43"/>
      <c r="J6997" s="43"/>
      <c r="K6997" s="43"/>
      <c r="L6997" s="43"/>
      <c r="M6997" s="43"/>
      <c r="N6997" s="43"/>
      <c r="O6997" s="43"/>
      <c r="P6997" s="43"/>
      <c r="Q6997" s="43"/>
      <c r="R6997" s="43"/>
      <c r="S6997" s="43"/>
      <c r="T6997" s="43"/>
      <c r="U6997" s="43"/>
      <c r="V6997" s="43"/>
      <c r="W6997" s="43"/>
      <c r="X6997" s="43"/>
      <c r="Y6997" s="43"/>
      <c r="Z6997" s="43"/>
      <c r="AA6997" s="43"/>
      <c r="AB6997" s="43"/>
      <c r="AC6997" s="43"/>
      <c r="AD6997" s="43"/>
      <c r="AE6997" s="43"/>
      <c r="AF6997" s="43"/>
      <c r="AG6997" s="43"/>
      <c r="AH6997" s="43"/>
    </row>
    <row r="6998" spans="5:34" x14ac:dyDescent="0.25">
      <c r="E6998" s="42" t="s">
        <v>928</v>
      </c>
      <c r="F6998" s="43"/>
      <c r="G6998" s="43"/>
      <c r="H6998" s="43"/>
      <c r="I6998" s="43"/>
      <c r="J6998" s="43"/>
      <c r="K6998" s="43"/>
      <c r="L6998" s="43"/>
      <c r="M6998" s="43"/>
      <c r="N6998" s="43"/>
      <c r="O6998" s="43"/>
      <c r="P6998" s="43"/>
      <c r="Q6998" s="43"/>
      <c r="R6998" s="43"/>
      <c r="S6998" s="43"/>
      <c r="T6998" s="43"/>
      <c r="U6998" s="43"/>
      <c r="V6998" s="43"/>
      <c r="W6998" s="43"/>
      <c r="X6998" s="43"/>
      <c r="Y6998" s="43"/>
      <c r="Z6998" s="43"/>
      <c r="AA6998" s="43"/>
      <c r="AB6998" s="43"/>
      <c r="AC6998" s="43"/>
      <c r="AD6998" s="43"/>
      <c r="AE6998" s="43"/>
      <c r="AF6998" s="43"/>
      <c r="AG6998" s="43"/>
      <c r="AH6998" s="43"/>
    </row>
    <row r="6999" spans="5:34" x14ac:dyDescent="0.25">
      <c r="E6999" s="42" t="s">
        <v>1060</v>
      </c>
      <c r="F6999" s="43"/>
      <c r="G6999" s="43"/>
      <c r="H6999" s="43"/>
      <c r="I6999" s="43"/>
      <c r="J6999" s="43"/>
      <c r="K6999" s="43"/>
      <c r="L6999" s="43"/>
      <c r="M6999" s="43"/>
      <c r="N6999" s="43"/>
      <c r="O6999" s="43"/>
      <c r="P6999" s="43"/>
      <c r="Q6999" s="43"/>
      <c r="R6999" s="43"/>
      <c r="S6999" s="43"/>
      <c r="T6999" s="43"/>
      <c r="U6999" s="43"/>
      <c r="V6999" s="43"/>
      <c r="W6999" s="43"/>
      <c r="X6999" s="43"/>
      <c r="Y6999" s="43"/>
      <c r="Z6999" s="43"/>
      <c r="AA6999" s="43"/>
      <c r="AB6999" s="43"/>
      <c r="AC6999" s="43"/>
      <c r="AD6999" s="43"/>
      <c r="AE6999" s="43"/>
      <c r="AF6999" s="43"/>
      <c r="AG6999" s="43"/>
      <c r="AH6999" s="43"/>
    </row>
    <row r="7000" spans="5:34" x14ac:dyDescent="0.25">
      <c r="E7000" s="42"/>
      <c r="F7000" s="43"/>
      <c r="G7000" s="43"/>
      <c r="H7000" s="43"/>
      <c r="I7000" s="43"/>
      <c r="J7000" s="43"/>
      <c r="K7000" s="43"/>
      <c r="L7000" s="43"/>
      <c r="M7000" s="43"/>
      <c r="N7000" s="43"/>
      <c r="O7000" s="43"/>
      <c r="P7000" s="43"/>
      <c r="Q7000" s="43"/>
      <c r="R7000" s="43"/>
      <c r="S7000" s="43"/>
      <c r="T7000" s="43"/>
      <c r="U7000" s="43"/>
      <c r="V7000" s="43"/>
      <c r="W7000" s="43"/>
      <c r="X7000" s="43"/>
      <c r="Y7000" s="43"/>
      <c r="Z7000" s="43"/>
      <c r="AA7000" s="43"/>
      <c r="AB7000" s="43"/>
      <c r="AC7000" s="43"/>
      <c r="AD7000" s="43"/>
      <c r="AE7000" s="43"/>
      <c r="AF7000" s="43"/>
      <c r="AG7000" s="43"/>
      <c r="AH7000" s="43"/>
    </row>
    <row r="7001" spans="5:34" x14ac:dyDescent="0.25">
      <c r="E7001" s="42" t="s">
        <v>899</v>
      </c>
      <c r="F7001" s="43"/>
      <c r="G7001" s="43"/>
      <c r="H7001" s="43"/>
      <c r="I7001" s="43"/>
      <c r="J7001" s="43"/>
      <c r="K7001" s="43"/>
      <c r="L7001" s="43"/>
      <c r="M7001" s="43"/>
      <c r="N7001" s="43"/>
      <c r="O7001" s="43"/>
      <c r="P7001" s="43"/>
      <c r="Q7001" s="43"/>
      <c r="R7001" s="43"/>
      <c r="S7001" s="43"/>
      <c r="T7001" s="43"/>
      <c r="U7001" s="43"/>
      <c r="V7001" s="43"/>
      <c r="W7001" s="43"/>
      <c r="X7001" s="43"/>
      <c r="Y7001" s="43"/>
      <c r="Z7001" s="43"/>
      <c r="AA7001" s="43"/>
      <c r="AB7001" s="43"/>
      <c r="AC7001" s="43"/>
      <c r="AD7001" s="43"/>
      <c r="AE7001" s="43"/>
      <c r="AF7001" s="43"/>
      <c r="AG7001" s="43"/>
      <c r="AH7001" s="43"/>
    </row>
    <row r="7002" spans="5:34" x14ac:dyDescent="0.25">
      <c r="E7002" s="42" t="s">
        <v>996</v>
      </c>
      <c r="F7002" s="43"/>
      <c r="G7002" s="43"/>
      <c r="H7002" s="43"/>
      <c r="I7002" s="43"/>
      <c r="J7002" s="43"/>
      <c r="K7002" s="43"/>
      <c r="L7002" s="43"/>
      <c r="M7002" s="43"/>
      <c r="N7002" s="43"/>
      <c r="O7002" s="43"/>
      <c r="P7002" s="43"/>
      <c r="Q7002" s="43"/>
      <c r="R7002" s="43"/>
      <c r="S7002" s="43"/>
      <c r="T7002" s="43"/>
      <c r="U7002" s="43"/>
      <c r="V7002" s="43"/>
      <c r="W7002" s="43"/>
      <c r="X7002" s="43"/>
      <c r="Y7002" s="43"/>
      <c r="Z7002" s="43"/>
      <c r="AA7002" s="43"/>
      <c r="AB7002" s="43"/>
      <c r="AC7002" s="43"/>
      <c r="AD7002" s="43"/>
      <c r="AE7002" s="43"/>
      <c r="AF7002" s="43"/>
      <c r="AG7002" s="43"/>
      <c r="AH7002" s="43"/>
    </row>
    <row r="7003" spans="5:34" x14ac:dyDescent="0.25">
      <c r="E7003" s="42" t="s">
        <v>900</v>
      </c>
      <c r="F7003" s="43"/>
      <c r="G7003" s="43"/>
      <c r="H7003" s="43"/>
      <c r="I7003" s="43"/>
      <c r="J7003" s="43"/>
      <c r="K7003" s="43"/>
      <c r="L7003" s="43"/>
      <c r="M7003" s="43"/>
      <c r="N7003" s="43"/>
      <c r="O7003" s="43"/>
      <c r="P7003" s="43"/>
      <c r="Q7003" s="43"/>
      <c r="R7003" s="43"/>
      <c r="S7003" s="43"/>
      <c r="T7003" s="43"/>
      <c r="U7003" s="43"/>
      <c r="V7003" s="43"/>
      <c r="W7003" s="43"/>
      <c r="X7003" s="43"/>
      <c r="Y7003" s="43"/>
      <c r="Z7003" s="43"/>
      <c r="AA7003" s="43"/>
      <c r="AB7003" s="43"/>
      <c r="AC7003" s="43"/>
      <c r="AD7003" s="43"/>
      <c r="AE7003" s="43"/>
      <c r="AF7003" s="43"/>
      <c r="AG7003" s="43"/>
      <c r="AH7003" s="43"/>
    </row>
    <row r="7025" spans="33:33" x14ac:dyDescent="0.25">
      <c r="AG7025" s="1" t="s">
        <v>947</v>
      </c>
    </row>
    <row r="7073" spans="31:31" x14ac:dyDescent="0.25">
      <c r="AE7073" s="1" t="s">
        <v>1064</v>
      </c>
    </row>
    <row r="7129" spans="2:5" x14ac:dyDescent="0.25">
      <c r="B7129" s="1" t="s">
        <v>973</v>
      </c>
    </row>
    <row r="7131" spans="2:5" x14ac:dyDescent="0.25">
      <c r="C7131" s="13">
        <v>0</v>
      </c>
      <c r="E7131" s="4" t="s">
        <v>397</v>
      </c>
    </row>
    <row r="7138" spans="3:35" x14ac:dyDescent="0.25">
      <c r="AA7138" s="1" t="s">
        <v>982</v>
      </c>
      <c r="AI7138" s="4" t="s">
        <v>751</v>
      </c>
    </row>
    <row r="7139" spans="3:35" x14ac:dyDescent="0.25">
      <c r="AA7139" s="1" t="s">
        <v>1065</v>
      </c>
      <c r="AI7139" s="4" t="s">
        <v>751</v>
      </c>
    </row>
    <row r="7140" spans="3:35" x14ac:dyDescent="0.25">
      <c r="AA7140" s="1" t="s">
        <v>1054</v>
      </c>
      <c r="AI7140" s="4" t="s">
        <v>751</v>
      </c>
    </row>
    <row r="7145" spans="3:35" x14ac:dyDescent="0.25">
      <c r="C7145" s="13">
        <v>0</v>
      </c>
      <c r="E7145" s="4" t="s">
        <v>397</v>
      </c>
    </row>
    <row r="7153" spans="3:41" x14ac:dyDescent="0.25">
      <c r="AG7153" s="4" t="s">
        <v>1066</v>
      </c>
      <c r="AO7153" s="4" t="s">
        <v>751</v>
      </c>
    </row>
    <row r="7155" spans="3:41" x14ac:dyDescent="0.25">
      <c r="AG7155" s="4" t="s">
        <v>1067</v>
      </c>
      <c r="AO7155" s="4" t="s">
        <v>1068</v>
      </c>
    </row>
    <row r="7160" spans="3:41" x14ac:dyDescent="0.25">
      <c r="C7160" s="13">
        <v>0</v>
      </c>
      <c r="E7160" s="4" t="s">
        <v>397</v>
      </c>
    </row>
    <row r="7165" spans="3:41" x14ac:dyDescent="0.25">
      <c r="AF7165" s="4" t="s">
        <v>1069</v>
      </c>
    </row>
    <row r="7166" spans="3:41" x14ac:dyDescent="0.25">
      <c r="AF7166" s="4" t="s">
        <v>1070</v>
      </c>
    </row>
    <row r="7168" spans="3:41" x14ac:dyDescent="0.25">
      <c r="AF7168" s="4" t="s">
        <v>1071</v>
      </c>
    </row>
    <row r="7169" spans="3:32" x14ac:dyDescent="0.25">
      <c r="AF7169" s="4" t="s">
        <v>1066</v>
      </c>
    </row>
    <row r="7175" spans="3:32" x14ac:dyDescent="0.25">
      <c r="C7175" s="13">
        <v>0</v>
      </c>
      <c r="E7175" s="4" t="s">
        <v>1072</v>
      </c>
    </row>
    <row r="7180" spans="3:32" x14ac:dyDescent="0.25">
      <c r="AF7180" s="4" t="s">
        <v>815</v>
      </c>
    </row>
    <row r="7182" spans="3:32" x14ac:dyDescent="0.25">
      <c r="AF7182" s="4" t="s">
        <v>1073</v>
      </c>
    </row>
    <row r="7183" spans="3:32" x14ac:dyDescent="0.25">
      <c r="AF7183" s="4" t="s">
        <v>1074</v>
      </c>
    </row>
    <row r="7191" spans="5:38" x14ac:dyDescent="0.25">
      <c r="E7191" s="42" t="s">
        <v>1036</v>
      </c>
      <c r="F7191" s="43"/>
      <c r="G7191" s="43"/>
      <c r="H7191" s="43"/>
      <c r="I7191" s="43"/>
      <c r="J7191" s="43"/>
      <c r="K7191" s="43"/>
      <c r="L7191" s="43"/>
      <c r="M7191" s="43"/>
      <c r="N7191" s="43"/>
      <c r="O7191" s="43"/>
      <c r="P7191" s="43"/>
      <c r="Q7191" s="43"/>
      <c r="R7191" s="43"/>
      <c r="S7191" s="43"/>
      <c r="T7191" s="43"/>
      <c r="U7191" s="43"/>
      <c r="V7191" s="43"/>
      <c r="W7191" s="43"/>
      <c r="X7191" s="43"/>
      <c r="Y7191" s="43"/>
      <c r="Z7191" s="43"/>
      <c r="AA7191" s="43"/>
      <c r="AB7191" s="43"/>
      <c r="AC7191" s="43"/>
      <c r="AD7191" s="43"/>
      <c r="AE7191" s="43"/>
      <c r="AF7191" s="43"/>
      <c r="AG7191" s="43"/>
      <c r="AH7191" s="43"/>
      <c r="AI7191" s="43"/>
      <c r="AJ7191" s="43"/>
      <c r="AK7191" s="43"/>
      <c r="AL7191" s="43"/>
    </row>
    <row r="7192" spans="5:38" x14ac:dyDescent="0.25">
      <c r="E7192" s="42" t="s">
        <v>811</v>
      </c>
      <c r="F7192" s="43"/>
      <c r="G7192" s="43"/>
      <c r="H7192" s="43"/>
      <c r="I7192" s="43"/>
      <c r="J7192" s="43"/>
      <c r="K7192" s="43"/>
      <c r="L7192" s="43"/>
      <c r="M7192" s="43"/>
      <c r="N7192" s="43"/>
      <c r="O7192" s="43"/>
      <c r="P7192" s="43"/>
      <c r="Q7192" s="43"/>
      <c r="R7192" s="43"/>
      <c r="S7192" s="43"/>
      <c r="T7192" s="43"/>
      <c r="U7192" s="43"/>
      <c r="V7192" s="43"/>
      <c r="W7192" s="43"/>
      <c r="X7192" s="43"/>
      <c r="Y7192" s="43"/>
      <c r="Z7192" s="43"/>
      <c r="AA7192" s="43"/>
      <c r="AB7192" s="43"/>
      <c r="AC7192" s="43"/>
      <c r="AD7192" s="43"/>
      <c r="AE7192" s="43"/>
      <c r="AF7192" s="43"/>
      <c r="AG7192" s="43"/>
      <c r="AH7192" s="43"/>
      <c r="AI7192" s="43"/>
      <c r="AJ7192" s="43"/>
      <c r="AK7192" s="43"/>
      <c r="AL7192" s="43"/>
    </row>
    <row r="7193" spans="5:38" x14ac:dyDescent="0.25">
      <c r="E7193" s="42" t="s">
        <v>745</v>
      </c>
      <c r="F7193" s="43"/>
      <c r="G7193" s="43"/>
      <c r="H7193" s="43"/>
      <c r="I7193" s="43"/>
      <c r="J7193" s="43"/>
      <c r="K7193" s="43"/>
      <c r="L7193" s="43"/>
      <c r="M7193" s="43"/>
      <c r="N7193" s="43"/>
      <c r="O7193" s="43"/>
      <c r="P7193" s="43"/>
      <c r="Q7193" s="43"/>
      <c r="R7193" s="43"/>
      <c r="S7193" s="43"/>
      <c r="T7193" s="43"/>
      <c r="U7193" s="43"/>
      <c r="V7193" s="43"/>
      <c r="W7193" s="43"/>
      <c r="X7193" s="43"/>
      <c r="Y7193" s="43"/>
      <c r="Z7193" s="43"/>
      <c r="AA7193" s="43"/>
      <c r="AB7193" s="43"/>
      <c r="AC7193" s="43"/>
      <c r="AD7193" s="43"/>
      <c r="AE7193" s="43"/>
      <c r="AF7193" s="43"/>
      <c r="AG7193" s="43"/>
      <c r="AH7193" s="43"/>
      <c r="AI7193" s="43"/>
      <c r="AJ7193" s="43"/>
      <c r="AK7193" s="43"/>
      <c r="AL7193" s="43"/>
    </row>
    <row r="7194" spans="5:38" x14ac:dyDescent="0.25">
      <c r="E7194" s="42" t="s">
        <v>1075</v>
      </c>
      <c r="F7194" s="43"/>
      <c r="G7194" s="43"/>
      <c r="H7194" s="43"/>
      <c r="I7194" s="43"/>
      <c r="J7194" s="43"/>
      <c r="K7194" s="43"/>
      <c r="L7194" s="43"/>
      <c r="M7194" s="43"/>
      <c r="N7194" s="43"/>
      <c r="O7194" s="43"/>
      <c r="P7194" s="43"/>
      <c r="Q7194" s="43"/>
      <c r="R7194" s="43"/>
      <c r="S7194" s="43"/>
      <c r="T7194" s="43"/>
      <c r="U7194" s="43"/>
      <c r="V7194" s="43"/>
      <c r="W7194" s="43"/>
      <c r="X7194" s="43"/>
      <c r="Y7194" s="43"/>
      <c r="Z7194" s="43"/>
      <c r="AA7194" s="43"/>
      <c r="AB7194" s="43"/>
      <c r="AC7194" s="43"/>
      <c r="AD7194" s="43"/>
      <c r="AE7194" s="43"/>
      <c r="AF7194" s="43"/>
      <c r="AG7194" s="43"/>
      <c r="AH7194" s="43"/>
      <c r="AI7194" s="43"/>
      <c r="AJ7194" s="43"/>
      <c r="AK7194" s="43"/>
      <c r="AL7194" s="43"/>
    </row>
    <row r="7195" spans="5:38" x14ac:dyDescent="0.25">
      <c r="E7195" s="42"/>
      <c r="F7195" s="43"/>
      <c r="G7195" s="43"/>
      <c r="H7195" s="43"/>
      <c r="I7195" s="43"/>
      <c r="J7195" s="43"/>
      <c r="K7195" s="43"/>
      <c r="L7195" s="43"/>
      <c r="M7195" s="43"/>
      <c r="N7195" s="43"/>
      <c r="O7195" s="43"/>
      <c r="P7195" s="43"/>
      <c r="Q7195" s="43"/>
      <c r="R7195" s="43"/>
      <c r="S7195" s="43"/>
      <c r="T7195" s="43"/>
      <c r="U7195" s="43"/>
      <c r="V7195" s="43"/>
      <c r="W7195" s="43"/>
      <c r="X7195" s="43"/>
      <c r="Y7195" s="43"/>
      <c r="Z7195" s="43"/>
      <c r="AA7195" s="43"/>
      <c r="AB7195" s="43"/>
      <c r="AC7195" s="43"/>
      <c r="AD7195" s="43"/>
      <c r="AE7195" s="43"/>
      <c r="AF7195" s="43"/>
      <c r="AG7195" s="43"/>
      <c r="AH7195" s="43"/>
      <c r="AI7195" s="43"/>
      <c r="AJ7195" s="43"/>
      <c r="AK7195" s="43"/>
      <c r="AL7195" s="43"/>
    </row>
    <row r="7196" spans="5:38" x14ac:dyDescent="0.25">
      <c r="E7196" s="42" t="s">
        <v>732</v>
      </c>
      <c r="F7196" s="43"/>
      <c r="G7196" s="43"/>
      <c r="H7196" s="43"/>
      <c r="I7196" s="43"/>
      <c r="J7196" s="43"/>
      <c r="K7196" s="43"/>
      <c r="L7196" s="43"/>
      <c r="M7196" s="43"/>
      <c r="N7196" s="43"/>
      <c r="O7196" s="43"/>
      <c r="P7196" s="43"/>
      <c r="Q7196" s="43"/>
      <c r="R7196" s="43"/>
      <c r="S7196" s="43"/>
      <c r="T7196" s="43"/>
      <c r="U7196" s="43"/>
      <c r="V7196" s="43"/>
      <c r="W7196" s="43"/>
      <c r="X7196" s="43"/>
      <c r="Y7196" s="43"/>
      <c r="Z7196" s="43"/>
      <c r="AA7196" s="43"/>
      <c r="AB7196" s="43"/>
      <c r="AC7196" s="43"/>
      <c r="AD7196" s="43"/>
      <c r="AE7196" s="43"/>
      <c r="AF7196" s="43"/>
      <c r="AG7196" s="43"/>
      <c r="AH7196" s="43"/>
      <c r="AI7196" s="43"/>
      <c r="AJ7196" s="43"/>
      <c r="AK7196" s="43"/>
      <c r="AL7196" s="43"/>
    </row>
    <row r="7197" spans="5:38" x14ac:dyDescent="0.25">
      <c r="E7197" s="42"/>
      <c r="F7197" s="43"/>
      <c r="G7197" s="43"/>
      <c r="H7197" s="43"/>
      <c r="I7197" s="43"/>
      <c r="J7197" s="43"/>
      <c r="K7197" s="43"/>
      <c r="L7197" s="43"/>
      <c r="M7197" s="43"/>
      <c r="N7197" s="43"/>
      <c r="O7197" s="43"/>
      <c r="P7197" s="43"/>
      <c r="Q7197" s="43"/>
      <c r="R7197" s="43"/>
      <c r="S7197" s="43"/>
      <c r="T7197" s="43"/>
      <c r="U7197" s="43"/>
      <c r="V7197" s="43"/>
      <c r="W7197" s="43"/>
      <c r="X7197" s="43"/>
      <c r="Y7197" s="43"/>
      <c r="Z7197" s="43"/>
      <c r="AA7197" s="43"/>
      <c r="AB7197" s="43"/>
      <c r="AC7197" s="43"/>
      <c r="AD7197" s="43"/>
      <c r="AE7197" s="43"/>
      <c r="AF7197" s="43"/>
      <c r="AG7197" s="43"/>
      <c r="AH7197" s="43"/>
      <c r="AI7197" s="43"/>
      <c r="AJ7197" s="43"/>
      <c r="AK7197" s="43"/>
      <c r="AL7197" s="43"/>
    </row>
    <row r="7198" spans="5:38" x14ac:dyDescent="0.25">
      <c r="E7198" s="42" t="s">
        <v>977</v>
      </c>
      <c r="F7198" s="43"/>
      <c r="G7198" s="43"/>
      <c r="H7198" s="43"/>
      <c r="I7198" s="43"/>
      <c r="J7198" s="43"/>
      <c r="K7198" s="43"/>
      <c r="L7198" s="43"/>
      <c r="M7198" s="43"/>
      <c r="N7198" s="43"/>
      <c r="O7198" s="43"/>
      <c r="P7198" s="43"/>
      <c r="Q7198" s="43"/>
      <c r="R7198" s="43"/>
      <c r="S7198" s="43"/>
      <c r="T7198" s="43"/>
      <c r="U7198" s="43"/>
      <c r="V7198" s="43"/>
      <c r="W7198" s="43"/>
      <c r="X7198" s="43"/>
      <c r="Y7198" s="43"/>
      <c r="Z7198" s="43"/>
      <c r="AA7198" s="43"/>
      <c r="AB7198" s="43"/>
      <c r="AC7198" s="43"/>
      <c r="AD7198" s="43"/>
      <c r="AE7198" s="43"/>
      <c r="AF7198" s="43"/>
      <c r="AG7198" s="43"/>
      <c r="AH7198" s="43"/>
      <c r="AI7198" s="43"/>
      <c r="AJ7198" s="43"/>
      <c r="AK7198" s="43"/>
      <c r="AL7198" s="43"/>
    </row>
    <row r="7199" spans="5:38" x14ac:dyDescent="0.25">
      <c r="E7199" s="42" t="s">
        <v>734</v>
      </c>
      <c r="F7199" s="43"/>
      <c r="G7199" s="43"/>
      <c r="H7199" s="43"/>
      <c r="I7199" s="43"/>
      <c r="J7199" s="43"/>
      <c r="K7199" s="43"/>
      <c r="L7199" s="43"/>
      <c r="M7199" s="43"/>
      <c r="N7199" s="43"/>
      <c r="O7199" s="43"/>
      <c r="P7199" s="43"/>
      <c r="Q7199" s="43"/>
      <c r="R7199" s="43"/>
      <c r="S7199" s="43"/>
      <c r="T7199" s="43"/>
      <c r="U7199" s="43"/>
      <c r="V7199" s="43"/>
      <c r="W7199" s="43"/>
      <c r="X7199" s="43"/>
      <c r="Y7199" s="43"/>
      <c r="Z7199" s="43"/>
      <c r="AA7199" s="43"/>
      <c r="AB7199" s="43"/>
      <c r="AC7199" s="43"/>
      <c r="AD7199" s="43"/>
      <c r="AE7199" s="43"/>
      <c r="AF7199" s="43"/>
      <c r="AG7199" s="43"/>
      <c r="AH7199" s="43"/>
      <c r="AI7199" s="43"/>
      <c r="AJ7199" s="43"/>
      <c r="AK7199" s="43"/>
      <c r="AL7199" s="43"/>
    </row>
    <row r="7200" spans="5:38" x14ac:dyDescent="0.25">
      <c r="E7200" s="42" t="s">
        <v>1076</v>
      </c>
      <c r="F7200" s="43"/>
      <c r="G7200" s="43"/>
      <c r="H7200" s="43"/>
      <c r="I7200" s="43"/>
      <c r="J7200" s="43"/>
      <c r="K7200" s="43"/>
      <c r="L7200" s="43"/>
      <c r="M7200" s="43"/>
      <c r="N7200" s="43"/>
      <c r="O7200" s="43"/>
      <c r="P7200" s="43"/>
      <c r="Q7200" s="43"/>
      <c r="R7200" s="43"/>
      <c r="S7200" s="43"/>
      <c r="T7200" s="43"/>
      <c r="U7200" s="43"/>
      <c r="V7200" s="43"/>
      <c r="W7200" s="43"/>
      <c r="X7200" s="43"/>
      <c r="Y7200" s="43"/>
      <c r="Z7200" s="43"/>
      <c r="AA7200" s="43"/>
      <c r="AB7200" s="43"/>
      <c r="AC7200" s="43"/>
      <c r="AD7200" s="43"/>
      <c r="AE7200" s="43"/>
      <c r="AF7200" s="43"/>
      <c r="AG7200" s="43"/>
      <c r="AH7200" s="43"/>
      <c r="AI7200" s="43"/>
      <c r="AJ7200" s="43"/>
      <c r="AK7200" s="43"/>
      <c r="AL7200" s="43"/>
    </row>
    <row r="7201" spans="5:38" x14ac:dyDescent="0.25">
      <c r="E7201" s="42" t="s">
        <v>1077</v>
      </c>
      <c r="F7201" s="43"/>
      <c r="G7201" s="43"/>
      <c r="H7201" s="43"/>
      <c r="I7201" s="43"/>
      <c r="J7201" s="43"/>
      <c r="K7201" s="43"/>
      <c r="L7201" s="43"/>
      <c r="M7201" s="43"/>
      <c r="N7201" s="43"/>
      <c r="O7201" s="43"/>
      <c r="P7201" s="43"/>
      <c r="Q7201" s="43"/>
      <c r="R7201" s="43"/>
      <c r="S7201" s="43"/>
      <c r="T7201" s="43"/>
      <c r="U7201" s="43"/>
      <c r="V7201" s="43"/>
      <c r="W7201" s="43"/>
      <c r="X7201" s="43"/>
      <c r="Y7201" s="43"/>
      <c r="Z7201" s="43"/>
      <c r="AA7201" s="43"/>
      <c r="AB7201" s="43"/>
      <c r="AC7201" s="43"/>
      <c r="AD7201" s="43"/>
      <c r="AE7201" s="43"/>
      <c r="AF7201" s="43"/>
      <c r="AG7201" s="43"/>
      <c r="AH7201" s="43"/>
      <c r="AI7201" s="43"/>
      <c r="AJ7201" s="43"/>
      <c r="AK7201" s="43"/>
      <c r="AL7201" s="43"/>
    </row>
    <row r="7202" spans="5:38" x14ac:dyDescent="0.25">
      <c r="E7202" s="42" t="s">
        <v>1078</v>
      </c>
      <c r="F7202" s="43"/>
      <c r="G7202" s="43"/>
      <c r="H7202" s="43"/>
      <c r="I7202" s="43"/>
      <c r="J7202" s="43"/>
      <c r="K7202" s="43"/>
      <c r="L7202" s="43"/>
      <c r="M7202" s="43"/>
      <c r="N7202" s="43"/>
      <c r="O7202" s="43"/>
      <c r="P7202" s="43"/>
      <c r="Q7202" s="43"/>
      <c r="R7202" s="43"/>
      <c r="S7202" s="43"/>
      <c r="T7202" s="43"/>
      <c r="U7202" s="43"/>
      <c r="V7202" s="43"/>
      <c r="W7202" s="43"/>
      <c r="X7202" s="43"/>
      <c r="Y7202" s="43"/>
      <c r="Z7202" s="43"/>
      <c r="AA7202" s="43"/>
      <c r="AB7202" s="43"/>
      <c r="AC7202" s="43"/>
      <c r="AD7202" s="43"/>
      <c r="AE7202" s="43"/>
      <c r="AF7202" s="43"/>
      <c r="AG7202" s="43"/>
      <c r="AH7202" s="43"/>
      <c r="AI7202" s="43"/>
      <c r="AJ7202" s="43"/>
      <c r="AK7202" s="43"/>
      <c r="AL7202" s="43"/>
    </row>
    <row r="7203" spans="5:38" x14ac:dyDescent="0.25">
      <c r="E7203" s="42"/>
      <c r="F7203" s="43"/>
      <c r="G7203" s="43"/>
      <c r="H7203" s="43"/>
      <c r="I7203" s="43"/>
      <c r="J7203" s="43"/>
      <c r="K7203" s="43"/>
      <c r="L7203" s="43"/>
      <c r="M7203" s="43"/>
      <c r="N7203" s="43"/>
      <c r="O7203" s="43"/>
      <c r="P7203" s="43"/>
      <c r="Q7203" s="43"/>
      <c r="R7203" s="43"/>
      <c r="S7203" s="43"/>
      <c r="T7203" s="43"/>
      <c r="U7203" s="43"/>
      <c r="V7203" s="43"/>
      <c r="W7203" s="43"/>
      <c r="X7203" s="43"/>
      <c r="Y7203" s="43"/>
      <c r="Z7203" s="43"/>
      <c r="AA7203" s="43"/>
      <c r="AB7203" s="43"/>
      <c r="AC7203" s="43"/>
      <c r="AD7203" s="43"/>
      <c r="AE7203" s="43"/>
      <c r="AF7203" s="43"/>
      <c r="AG7203" s="43"/>
      <c r="AH7203" s="43"/>
      <c r="AI7203" s="43"/>
      <c r="AJ7203" s="43"/>
      <c r="AK7203" s="43"/>
      <c r="AL7203" s="43"/>
    </row>
    <row r="7204" spans="5:38" x14ac:dyDescent="0.25">
      <c r="E7204" s="42" t="s">
        <v>1036</v>
      </c>
      <c r="F7204" s="43"/>
      <c r="G7204" s="43"/>
      <c r="H7204" s="43"/>
      <c r="I7204" s="43"/>
      <c r="J7204" s="43"/>
      <c r="K7204" s="43"/>
      <c r="L7204" s="43"/>
      <c r="M7204" s="43"/>
      <c r="N7204" s="43"/>
      <c r="O7204" s="43"/>
      <c r="P7204" s="43"/>
      <c r="Q7204" s="43"/>
      <c r="R7204" s="43"/>
      <c r="S7204" s="43"/>
      <c r="T7204" s="43"/>
      <c r="U7204" s="43"/>
      <c r="V7204" s="43"/>
      <c r="W7204" s="43"/>
      <c r="X7204" s="43"/>
      <c r="Y7204" s="43"/>
      <c r="Z7204" s="43"/>
      <c r="AA7204" s="43"/>
      <c r="AB7204" s="43"/>
      <c r="AC7204" s="43"/>
      <c r="AD7204" s="43"/>
      <c r="AE7204" s="43"/>
      <c r="AF7204" s="43"/>
      <c r="AG7204" s="43"/>
      <c r="AH7204" s="43"/>
      <c r="AI7204" s="43"/>
      <c r="AJ7204" s="43"/>
      <c r="AK7204" s="43"/>
      <c r="AL7204" s="43"/>
    </row>
    <row r="7205" spans="5:38" x14ac:dyDescent="0.25">
      <c r="E7205" s="42" t="s">
        <v>811</v>
      </c>
      <c r="F7205" s="43"/>
      <c r="G7205" s="43"/>
      <c r="H7205" s="43"/>
      <c r="I7205" s="43"/>
      <c r="J7205" s="43"/>
      <c r="K7205" s="43"/>
      <c r="L7205" s="43"/>
      <c r="M7205" s="43"/>
      <c r="N7205" s="43"/>
      <c r="O7205" s="43"/>
      <c r="P7205" s="43"/>
      <c r="Q7205" s="43"/>
      <c r="R7205" s="43"/>
      <c r="S7205" s="43"/>
      <c r="T7205" s="43"/>
      <c r="U7205" s="43"/>
      <c r="V7205" s="43"/>
      <c r="W7205" s="43"/>
      <c r="X7205" s="43"/>
      <c r="Y7205" s="43"/>
      <c r="Z7205" s="43"/>
      <c r="AA7205" s="43"/>
      <c r="AB7205" s="43"/>
      <c r="AC7205" s="43"/>
      <c r="AD7205" s="43"/>
      <c r="AE7205" s="43"/>
      <c r="AF7205" s="43"/>
      <c r="AG7205" s="43"/>
      <c r="AH7205" s="43"/>
      <c r="AI7205" s="43"/>
      <c r="AJ7205" s="43"/>
      <c r="AK7205" s="43"/>
      <c r="AL7205" s="43"/>
    </row>
    <row r="7206" spans="5:38" x14ac:dyDescent="0.25">
      <c r="E7206" s="42" t="s">
        <v>745</v>
      </c>
      <c r="F7206" s="43"/>
      <c r="G7206" s="43"/>
      <c r="H7206" s="43"/>
      <c r="I7206" s="43"/>
      <c r="J7206" s="43"/>
      <c r="K7206" s="43"/>
      <c r="L7206" s="43"/>
      <c r="M7206" s="43"/>
      <c r="N7206" s="43"/>
      <c r="O7206" s="43"/>
      <c r="P7206" s="43"/>
      <c r="Q7206" s="43"/>
      <c r="R7206" s="43"/>
      <c r="S7206" s="43"/>
      <c r="T7206" s="43"/>
      <c r="U7206" s="43"/>
      <c r="V7206" s="43"/>
      <c r="W7206" s="43"/>
      <c r="X7206" s="43"/>
      <c r="Y7206" s="43"/>
      <c r="Z7206" s="43"/>
      <c r="AA7206" s="43"/>
      <c r="AB7206" s="43"/>
      <c r="AC7206" s="43"/>
      <c r="AD7206" s="43"/>
      <c r="AE7206" s="43"/>
      <c r="AF7206" s="43"/>
      <c r="AG7206" s="43"/>
      <c r="AH7206" s="43"/>
      <c r="AI7206" s="43"/>
      <c r="AJ7206" s="43"/>
      <c r="AK7206" s="43"/>
      <c r="AL7206" s="43"/>
    </row>
    <row r="7207" spans="5:38" x14ac:dyDescent="0.25">
      <c r="E7207" s="42" t="s">
        <v>1075</v>
      </c>
      <c r="F7207" s="43"/>
      <c r="G7207" s="43"/>
      <c r="H7207" s="43"/>
      <c r="I7207" s="43"/>
      <c r="J7207" s="43"/>
      <c r="K7207" s="43"/>
      <c r="L7207" s="43"/>
      <c r="M7207" s="43"/>
      <c r="N7207" s="43"/>
      <c r="O7207" s="43"/>
      <c r="P7207" s="43"/>
      <c r="Q7207" s="43"/>
      <c r="R7207" s="43"/>
      <c r="S7207" s="43"/>
      <c r="T7207" s="43"/>
      <c r="U7207" s="43"/>
      <c r="V7207" s="43"/>
      <c r="W7207" s="43"/>
      <c r="X7207" s="43"/>
      <c r="Y7207" s="43"/>
      <c r="Z7207" s="43"/>
      <c r="AA7207" s="43"/>
      <c r="AB7207" s="43"/>
      <c r="AC7207" s="43"/>
      <c r="AD7207" s="43"/>
      <c r="AE7207" s="43"/>
      <c r="AF7207" s="43"/>
      <c r="AG7207" s="43"/>
      <c r="AH7207" s="43"/>
      <c r="AI7207" s="43"/>
      <c r="AJ7207" s="43"/>
      <c r="AK7207" s="43"/>
      <c r="AL7207" s="43"/>
    </row>
    <row r="7208" spans="5:38" x14ac:dyDescent="0.25">
      <c r="E7208" s="42"/>
      <c r="F7208" s="43"/>
      <c r="G7208" s="43"/>
      <c r="H7208" s="43"/>
      <c r="I7208" s="43"/>
      <c r="J7208" s="43"/>
      <c r="K7208" s="43"/>
      <c r="L7208" s="43"/>
      <c r="M7208" s="43"/>
      <c r="N7208" s="43"/>
      <c r="O7208" s="43"/>
      <c r="P7208" s="43"/>
      <c r="Q7208" s="43"/>
      <c r="R7208" s="43"/>
      <c r="S7208" s="43"/>
      <c r="T7208" s="43"/>
      <c r="U7208" s="43"/>
      <c r="V7208" s="43"/>
      <c r="W7208" s="43"/>
      <c r="X7208" s="43"/>
      <c r="Y7208" s="43"/>
      <c r="Z7208" s="43"/>
      <c r="AA7208" s="43"/>
      <c r="AB7208" s="43"/>
      <c r="AC7208" s="43"/>
      <c r="AD7208" s="43"/>
      <c r="AE7208" s="43"/>
      <c r="AF7208" s="43"/>
      <c r="AG7208" s="43"/>
      <c r="AH7208" s="43"/>
      <c r="AI7208" s="43"/>
      <c r="AJ7208" s="43"/>
      <c r="AK7208" s="43"/>
      <c r="AL7208" s="43"/>
    </row>
    <row r="7209" spans="5:38" x14ac:dyDescent="0.25">
      <c r="E7209" s="42" t="s">
        <v>956</v>
      </c>
      <c r="F7209" s="43"/>
      <c r="G7209" s="43"/>
      <c r="H7209" s="43"/>
      <c r="I7209" s="43"/>
      <c r="J7209" s="43"/>
      <c r="K7209" s="43"/>
      <c r="L7209" s="43"/>
      <c r="M7209" s="43"/>
      <c r="N7209" s="43"/>
      <c r="O7209" s="43"/>
      <c r="P7209" s="43"/>
      <c r="Q7209" s="43"/>
      <c r="R7209" s="43"/>
      <c r="S7209" s="43"/>
      <c r="T7209" s="43"/>
      <c r="U7209" s="43"/>
      <c r="V7209" s="43"/>
      <c r="W7209" s="43"/>
      <c r="X7209" s="43"/>
      <c r="Y7209" s="43"/>
      <c r="Z7209" s="43"/>
      <c r="AA7209" s="43"/>
      <c r="AB7209" s="43"/>
      <c r="AC7209" s="43"/>
      <c r="AD7209" s="43"/>
      <c r="AE7209" s="43"/>
      <c r="AF7209" s="43"/>
      <c r="AG7209" s="43"/>
      <c r="AH7209" s="43"/>
      <c r="AI7209" s="43"/>
      <c r="AJ7209" s="43"/>
      <c r="AK7209" s="43"/>
      <c r="AL7209" s="43"/>
    </row>
    <row r="7210" spans="5:38" x14ac:dyDescent="0.25">
      <c r="E7210" s="42" t="s">
        <v>738</v>
      </c>
      <c r="F7210" s="43"/>
      <c r="G7210" s="43"/>
      <c r="H7210" s="43"/>
      <c r="I7210" s="43"/>
      <c r="J7210" s="43"/>
      <c r="K7210" s="43"/>
      <c r="L7210" s="43"/>
      <c r="M7210" s="43"/>
      <c r="N7210" s="43"/>
      <c r="O7210" s="43"/>
      <c r="P7210" s="43"/>
      <c r="Q7210" s="43"/>
      <c r="R7210" s="43"/>
      <c r="S7210" s="43"/>
      <c r="T7210" s="43"/>
      <c r="U7210" s="43"/>
      <c r="V7210" s="43"/>
      <c r="W7210" s="43"/>
      <c r="X7210" s="43"/>
      <c r="Y7210" s="43"/>
      <c r="Z7210" s="43"/>
      <c r="AA7210" s="43"/>
      <c r="AB7210" s="43"/>
      <c r="AC7210" s="43"/>
      <c r="AD7210" s="43"/>
      <c r="AE7210" s="43"/>
      <c r="AF7210" s="43"/>
      <c r="AG7210" s="43"/>
      <c r="AH7210" s="43"/>
      <c r="AI7210" s="43"/>
      <c r="AJ7210" s="43"/>
      <c r="AK7210" s="43"/>
      <c r="AL7210" s="43"/>
    </row>
    <row r="7212" spans="5:38" x14ac:dyDescent="0.25">
      <c r="E7212" s="49" t="s">
        <v>1005</v>
      </c>
      <c r="F7212" s="50"/>
      <c r="G7212" s="50"/>
      <c r="H7212" s="50"/>
      <c r="I7212" s="50"/>
      <c r="J7212" s="50"/>
      <c r="K7212" s="50"/>
      <c r="L7212" s="50"/>
      <c r="M7212" s="50"/>
      <c r="N7212" s="50"/>
      <c r="O7212" s="50"/>
      <c r="P7212" s="50"/>
      <c r="Q7212" s="50"/>
      <c r="R7212" s="50"/>
      <c r="S7212" s="50"/>
      <c r="T7212" s="50"/>
      <c r="U7212" s="50"/>
      <c r="V7212" s="50"/>
      <c r="W7212" s="50"/>
      <c r="X7212" s="50"/>
      <c r="Y7212" s="50"/>
      <c r="Z7212" s="50"/>
      <c r="AA7212" s="50"/>
      <c r="AB7212" s="50"/>
      <c r="AC7212" s="50"/>
      <c r="AD7212" s="50"/>
      <c r="AE7212" s="50"/>
      <c r="AF7212" s="50"/>
    </row>
    <row r="7213" spans="5:38" x14ac:dyDescent="0.25">
      <c r="E7213" s="49" t="s">
        <v>128</v>
      </c>
      <c r="F7213" s="50"/>
      <c r="G7213" s="50"/>
      <c r="H7213" s="50"/>
      <c r="I7213" s="50"/>
      <c r="J7213" s="50"/>
      <c r="K7213" s="50"/>
      <c r="L7213" s="50"/>
      <c r="M7213" s="50"/>
      <c r="N7213" s="50"/>
      <c r="O7213" s="50"/>
      <c r="P7213" s="50"/>
      <c r="Q7213" s="50"/>
      <c r="R7213" s="50"/>
      <c r="S7213" s="50"/>
      <c r="T7213" s="50"/>
      <c r="U7213" s="50"/>
      <c r="V7213" s="50"/>
      <c r="W7213" s="50"/>
      <c r="X7213" s="50"/>
      <c r="Y7213" s="50"/>
      <c r="Z7213" s="50"/>
      <c r="AA7213" s="50"/>
      <c r="AB7213" s="50"/>
      <c r="AC7213" s="50"/>
      <c r="AD7213" s="50"/>
      <c r="AE7213" s="50"/>
      <c r="AF7213" s="50"/>
    </row>
    <row r="7214" spans="5:38" x14ac:dyDescent="0.25">
      <c r="E7214" s="49" t="s">
        <v>1006</v>
      </c>
      <c r="F7214" s="50"/>
      <c r="G7214" s="50"/>
      <c r="H7214" s="50"/>
      <c r="I7214" s="50"/>
      <c r="J7214" s="50"/>
      <c r="K7214" s="50"/>
      <c r="L7214" s="50"/>
      <c r="M7214" s="50"/>
      <c r="N7214" s="50"/>
      <c r="O7214" s="50"/>
      <c r="P7214" s="50"/>
      <c r="Q7214" s="50"/>
      <c r="R7214" s="50"/>
      <c r="S7214" s="50"/>
      <c r="T7214" s="50"/>
      <c r="U7214" s="50"/>
      <c r="V7214" s="50"/>
      <c r="W7214" s="50"/>
      <c r="X7214" s="50"/>
      <c r="Y7214" s="50"/>
      <c r="Z7214" s="50"/>
      <c r="AA7214" s="50"/>
      <c r="AB7214" s="50"/>
      <c r="AC7214" s="50"/>
      <c r="AD7214" s="50"/>
      <c r="AE7214" s="50"/>
      <c r="AF7214" s="50"/>
    </row>
    <row r="7215" spans="5:38" x14ac:dyDescent="0.25">
      <c r="E7215" s="49" t="s">
        <v>1007</v>
      </c>
      <c r="F7215" s="50"/>
      <c r="G7215" s="50"/>
      <c r="H7215" s="50"/>
      <c r="I7215" s="50"/>
      <c r="J7215" s="50"/>
      <c r="K7215" s="50"/>
      <c r="L7215" s="50"/>
      <c r="M7215" s="50"/>
      <c r="N7215" s="50"/>
      <c r="O7215" s="50"/>
      <c r="P7215" s="50"/>
      <c r="Q7215" s="50"/>
      <c r="R7215" s="50"/>
      <c r="S7215" s="50"/>
      <c r="T7215" s="50"/>
      <c r="U7215" s="50"/>
      <c r="V7215" s="50"/>
      <c r="W7215" s="50"/>
      <c r="X7215" s="50"/>
      <c r="Y7215" s="50"/>
      <c r="Z7215" s="50"/>
      <c r="AA7215" s="50"/>
      <c r="AB7215" s="50"/>
      <c r="AC7215" s="50"/>
      <c r="AD7215" s="50"/>
      <c r="AE7215" s="50"/>
      <c r="AF7215" s="50"/>
    </row>
    <row r="7216" spans="5:38" x14ac:dyDescent="0.25">
      <c r="E7216" s="49" t="s">
        <v>745</v>
      </c>
      <c r="F7216" s="50"/>
      <c r="G7216" s="50"/>
      <c r="H7216" s="50"/>
      <c r="I7216" s="50"/>
      <c r="J7216" s="50"/>
      <c r="K7216" s="50"/>
      <c r="L7216" s="50"/>
      <c r="M7216" s="50"/>
      <c r="N7216" s="50"/>
      <c r="O7216" s="50"/>
      <c r="P7216" s="50"/>
      <c r="Q7216" s="50"/>
      <c r="R7216" s="50"/>
      <c r="S7216" s="50"/>
      <c r="T7216" s="50"/>
      <c r="U7216" s="50"/>
      <c r="V7216" s="50"/>
      <c r="W7216" s="50"/>
      <c r="X7216" s="50"/>
      <c r="Y7216" s="50"/>
      <c r="Z7216" s="50"/>
      <c r="AA7216" s="50"/>
      <c r="AB7216" s="50"/>
      <c r="AC7216" s="50"/>
      <c r="AD7216" s="50"/>
      <c r="AE7216" s="50"/>
      <c r="AF7216" s="50"/>
    </row>
    <row r="7217" spans="5:32" x14ac:dyDescent="0.25">
      <c r="E7217" s="49" t="s">
        <v>790</v>
      </c>
      <c r="F7217" s="50"/>
      <c r="G7217" s="50"/>
      <c r="H7217" s="50"/>
      <c r="I7217" s="50"/>
      <c r="J7217" s="50"/>
      <c r="K7217" s="50"/>
      <c r="L7217" s="50"/>
      <c r="M7217" s="50"/>
      <c r="N7217" s="50"/>
      <c r="O7217" s="50"/>
      <c r="P7217" s="50"/>
      <c r="Q7217" s="50"/>
      <c r="R7217" s="50"/>
      <c r="S7217" s="50"/>
      <c r="T7217" s="50"/>
      <c r="U7217" s="50"/>
      <c r="V7217" s="50"/>
      <c r="W7217" s="50"/>
      <c r="X7217" s="50"/>
      <c r="Y7217" s="50"/>
      <c r="Z7217" s="50"/>
      <c r="AA7217" s="50"/>
      <c r="AB7217" s="50"/>
      <c r="AC7217" s="50"/>
      <c r="AD7217" s="50"/>
      <c r="AE7217" s="50"/>
      <c r="AF7217" s="50"/>
    </row>
    <row r="7218" spans="5:32" x14ac:dyDescent="0.25">
      <c r="E7218" s="49" t="s">
        <v>791</v>
      </c>
      <c r="F7218" s="50"/>
      <c r="G7218" s="50"/>
      <c r="H7218" s="50"/>
      <c r="I7218" s="50"/>
      <c r="J7218" s="50"/>
      <c r="K7218" s="50"/>
      <c r="L7218" s="50"/>
      <c r="M7218" s="50"/>
      <c r="N7218" s="50"/>
      <c r="O7218" s="50"/>
      <c r="P7218" s="50"/>
      <c r="Q7218" s="50"/>
      <c r="R7218" s="50"/>
      <c r="S7218" s="50"/>
      <c r="T7218" s="50"/>
      <c r="U7218" s="50"/>
      <c r="V7218" s="50"/>
      <c r="W7218" s="50"/>
      <c r="X7218" s="50"/>
      <c r="Y7218" s="50"/>
      <c r="Z7218" s="50"/>
      <c r="AA7218" s="50"/>
      <c r="AB7218" s="50"/>
      <c r="AC7218" s="50"/>
      <c r="AD7218" s="50"/>
      <c r="AE7218" s="50"/>
      <c r="AF7218" s="50"/>
    </row>
    <row r="7219" spans="5:32" x14ac:dyDescent="0.25">
      <c r="E7219" s="49" t="s">
        <v>1037</v>
      </c>
      <c r="F7219" s="50"/>
      <c r="G7219" s="50"/>
      <c r="H7219" s="50"/>
      <c r="I7219" s="50"/>
      <c r="J7219" s="50"/>
      <c r="K7219" s="50"/>
      <c r="L7219" s="50"/>
      <c r="M7219" s="50"/>
      <c r="N7219" s="50"/>
      <c r="O7219" s="50"/>
      <c r="P7219" s="50"/>
      <c r="Q7219" s="50"/>
      <c r="R7219" s="50"/>
      <c r="S7219" s="50"/>
      <c r="T7219" s="50"/>
      <c r="U7219" s="50"/>
      <c r="V7219" s="50"/>
      <c r="W7219" s="50"/>
      <c r="X7219" s="50"/>
      <c r="Y7219" s="50"/>
      <c r="Z7219" s="50"/>
      <c r="AA7219" s="50"/>
      <c r="AB7219" s="50"/>
      <c r="AC7219" s="50"/>
      <c r="AD7219" s="50"/>
      <c r="AE7219" s="50"/>
      <c r="AF7219" s="50"/>
    </row>
    <row r="7220" spans="5:32" x14ac:dyDescent="0.25">
      <c r="E7220" s="49"/>
      <c r="F7220" s="50"/>
      <c r="G7220" s="50"/>
      <c r="H7220" s="50"/>
      <c r="I7220" s="50"/>
      <c r="J7220" s="50"/>
      <c r="K7220" s="50"/>
      <c r="L7220" s="50"/>
      <c r="M7220" s="50"/>
      <c r="N7220" s="50"/>
      <c r="O7220" s="50"/>
      <c r="P7220" s="50"/>
      <c r="Q7220" s="50"/>
      <c r="R7220" s="50"/>
      <c r="S7220" s="50"/>
      <c r="T7220" s="50"/>
      <c r="U7220" s="50"/>
      <c r="V7220" s="50"/>
      <c r="W7220" s="50"/>
      <c r="X7220" s="50"/>
      <c r="Y7220" s="50"/>
      <c r="Z7220" s="50"/>
      <c r="AA7220" s="50"/>
      <c r="AB7220" s="50"/>
      <c r="AC7220" s="50"/>
      <c r="AD7220" s="50"/>
      <c r="AE7220" s="50"/>
      <c r="AF7220" s="50"/>
    </row>
    <row r="7221" spans="5:32" x14ac:dyDescent="0.25">
      <c r="E7221" s="49" t="s">
        <v>732</v>
      </c>
      <c r="F7221" s="50"/>
      <c r="G7221" s="50"/>
      <c r="H7221" s="50"/>
      <c r="I7221" s="50"/>
      <c r="J7221" s="50"/>
      <c r="K7221" s="50"/>
      <c r="L7221" s="50"/>
      <c r="M7221" s="50"/>
      <c r="N7221" s="50"/>
      <c r="O7221" s="50"/>
      <c r="P7221" s="50"/>
      <c r="Q7221" s="50"/>
      <c r="R7221" s="50"/>
      <c r="S7221" s="50"/>
      <c r="T7221" s="50"/>
      <c r="U7221" s="50"/>
      <c r="V7221" s="50"/>
      <c r="W7221" s="50"/>
      <c r="X7221" s="50"/>
      <c r="Y7221" s="50"/>
      <c r="Z7221" s="50"/>
      <c r="AA7221" s="50"/>
      <c r="AB7221" s="50"/>
      <c r="AC7221" s="50"/>
      <c r="AD7221" s="50"/>
      <c r="AE7221" s="50"/>
      <c r="AF7221" s="50"/>
    </row>
    <row r="7222" spans="5:32" x14ac:dyDescent="0.25">
      <c r="E7222" s="49"/>
      <c r="F7222" s="50"/>
      <c r="G7222" s="50"/>
      <c r="H7222" s="50"/>
      <c r="I7222" s="50"/>
      <c r="J7222" s="50"/>
      <c r="K7222" s="50"/>
      <c r="L7222" s="50"/>
      <c r="M7222" s="50"/>
      <c r="N7222" s="50"/>
      <c r="O7222" s="50"/>
      <c r="P7222" s="50"/>
      <c r="Q7222" s="50"/>
      <c r="R7222" s="50"/>
      <c r="S7222" s="50"/>
      <c r="T7222" s="50"/>
      <c r="U7222" s="50"/>
      <c r="V7222" s="50"/>
      <c r="W7222" s="50"/>
      <c r="X7222" s="50"/>
      <c r="Y7222" s="50"/>
      <c r="Z7222" s="50"/>
      <c r="AA7222" s="50"/>
      <c r="AB7222" s="50"/>
      <c r="AC7222" s="50"/>
      <c r="AD7222" s="50"/>
      <c r="AE7222" s="50"/>
      <c r="AF7222" s="50"/>
    </row>
    <row r="7223" spans="5:32" x14ac:dyDescent="0.25">
      <c r="E7223" s="49" t="s">
        <v>878</v>
      </c>
      <c r="F7223" s="50"/>
      <c r="G7223" s="50"/>
      <c r="H7223" s="50"/>
      <c r="I7223" s="50"/>
      <c r="J7223" s="50"/>
      <c r="K7223" s="50"/>
      <c r="L7223" s="50"/>
      <c r="M7223" s="50"/>
      <c r="N7223" s="50"/>
      <c r="O7223" s="50"/>
      <c r="P7223" s="50"/>
      <c r="Q7223" s="50"/>
      <c r="R7223" s="50"/>
      <c r="S7223" s="50"/>
      <c r="T7223" s="50"/>
      <c r="U7223" s="50"/>
      <c r="V7223" s="50"/>
      <c r="W7223" s="50"/>
      <c r="X7223" s="50"/>
      <c r="Y7223" s="50"/>
      <c r="Z7223" s="50"/>
      <c r="AA7223" s="50"/>
      <c r="AB7223" s="50"/>
      <c r="AC7223" s="50"/>
      <c r="AD7223" s="50"/>
      <c r="AE7223" s="50"/>
      <c r="AF7223" s="50"/>
    </row>
    <row r="7224" spans="5:32" x14ac:dyDescent="0.25">
      <c r="E7224" s="49" t="s">
        <v>734</v>
      </c>
      <c r="F7224" s="50"/>
      <c r="G7224" s="50"/>
      <c r="H7224" s="50"/>
      <c r="I7224" s="50"/>
      <c r="J7224" s="50"/>
      <c r="K7224" s="50"/>
      <c r="L7224" s="50"/>
      <c r="M7224" s="50"/>
      <c r="N7224" s="50"/>
      <c r="O7224" s="50"/>
      <c r="P7224" s="50"/>
      <c r="Q7224" s="50"/>
      <c r="R7224" s="50"/>
      <c r="S7224" s="50"/>
      <c r="T7224" s="50"/>
      <c r="U7224" s="50"/>
      <c r="V7224" s="50"/>
      <c r="W7224" s="50"/>
      <c r="X7224" s="50"/>
      <c r="Y7224" s="50"/>
      <c r="Z7224" s="50"/>
      <c r="AA7224" s="50"/>
      <c r="AB7224" s="50"/>
      <c r="AC7224" s="50"/>
      <c r="AD7224" s="50"/>
      <c r="AE7224" s="50"/>
      <c r="AF7224" s="50"/>
    </row>
    <row r="7225" spans="5:32" x14ac:dyDescent="0.25">
      <c r="E7225" s="49" t="s">
        <v>1041</v>
      </c>
      <c r="F7225" s="50"/>
      <c r="G7225" s="50"/>
      <c r="H7225" s="50"/>
      <c r="I7225" s="50"/>
      <c r="J7225" s="50"/>
      <c r="K7225" s="50"/>
      <c r="L7225" s="50"/>
      <c r="M7225" s="50"/>
      <c r="N7225" s="50"/>
      <c r="O7225" s="50"/>
      <c r="P7225" s="50"/>
      <c r="Q7225" s="50"/>
      <c r="R7225" s="50"/>
      <c r="S7225" s="50"/>
      <c r="T7225" s="50"/>
      <c r="U7225" s="50"/>
      <c r="V7225" s="50"/>
      <c r="W7225" s="50"/>
      <c r="X7225" s="50"/>
      <c r="Y7225" s="50"/>
      <c r="Z7225" s="50"/>
      <c r="AA7225" s="50"/>
      <c r="AB7225" s="50"/>
      <c r="AC7225" s="50"/>
      <c r="AD7225" s="50"/>
      <c r="AE7225" s="50"/>
      <c r="AF7225" s="50"/>
    </row>
    <row r="7226" spans="5:32" x14ac:dyDescent="0.25">
      <c r="E7226" s="49" t="s">
        <v>1042</v>
      </c>
      <c r="F7226" s="50"/>
      <c r="G7226" s="50"/>
      <c r="H7226" s="50"/>
      <c r="I7226" s="50"/>
      <c r="J7226" s="50"/>
      <c r="K7226" s="50"/>
      <c r="L7226" s="50"/>
      <c r="M7226" s="50"/>
      <c r="N7226" s="50"/>
      <c r="O7226" s="50"/>
      <c r="P7226" s="50"/>
      <c r="Q7226" s="50"/>
      <c r="R7226" s="50"/>
      <c r="S7226" s="50"/>
      <c r="T7226" s="50"/>
      <c r="U7226" s="50"/>
      <c r="V7226" s="50"/>
      <c r="W7226" s="50"/>
      <c r="X7226" s="50"/>
      <c r="Y7226" s="50"/>
      <c r="Z7226" s="50"/>
      <c r="AA7226" s="50"/>
      <c r="AB7226" s="50"/>
      <c r="AC7226" s="50"/>
      <c r="AD7226" s="50"/>
      <c r="AE7226" s="50"/>
      <c r="AF7226" s="50"/>
    </row>
    <row r="7227" spans="5:32" x14ac:dyDescent="0.25">
      <c r="E7227" s="49"/>
      <c r="F7227" s="50"/>
      <c r="G7227" s="50"/>
      <c r="H7227" s="50"/>
      <c r="I7227" s="50"/>
      <c r="J7227" s="50"/>
      <c r="K7227" s="50"/>
      <c r="L7227" s="50"/>
      <c r="M7227" s="50"/>
      <c r="N7227" s="50"/>
      <c r="O7227" s="50"/>
      <c r="P7227" s="50"/>
      <c r="Q7227" s="50"/>
      <c r="R7227" s="50"/>
      <c r="S7227" s="50"/>
      <c r="T7227" s="50"/>
      <c r="U7227" s="50"/>
      <c r="V7227" s="50"/>
      <c r="W7227" s="50"/>
      <c r="X7227" s="50"/>
      <c r="Y7227" s="50"/>
      <c r="Z7227" s="50"/>
      <c r="AA7227" s="50"/>
      <c r="AB7227" s="50"/>
      <c r="AC7227" s="50"/>
      <c r="AD7227" s="50"/>
      <c r="AE7227" s="50"/>
      <c r="AF7227" s="50"/>
    </row>
    <row r="7228" spans="5:32" x14ac:dyDescent="0.25">
      <c r="E7228" s="49" t="s">
        <v>1005</v>
      </c>
      <c r="F7228" s="50"/>
      <c r="G7228" s="50"/>
      <c r="H7228" s="50"/>
      <c r="I7228" s="50"/>
      <c r="J7228" s="50"/>
      <c r="K7228" s="50"/>
      <c r="L7228" s="50"/>
      <c r="M7228" s="50"/>
      <c r="N7228" s="50"/>
      <c r="O7228" s="50"/>
      <c r="P7228" s="50"/>
      <c r="Q7228" s="50"/>
      <c r="R7228" s="50"/>
      <c r="S7228" s="50"/>
      <c r="T7228" s="50"/>
      <c r="U7228" s="50"/>
      <c r="V7228" s="50"/>
      <c r="W7228" s="50"/>
      <c r="X7228" s="50"/>
      <c r="Y7228" s="50"/>
      <c r="Z7228" s="50"/>
      <c r="AA7228" s="50"/>
      <c r="AB7228" s="50"/>
      <c r="AC7228" s="50"/>
      <c r="AD7228" s="50"/>
      <c r="AE7228" s="50"/>
      <c r="AF7228" s="50"/>
    </row>
    <row r="7229" spans="5:32" x14ac:dyDescent="0.25">
      <c r="E7229" s="49" t="s">
        <v>128</v>
      </c>
      <c r="F7229" s="50"/>
      <c r="G7229" s="50"/>
      <c r="H7229" s="50"/>
      <c r="I7229" s="50"/>
      <c r="J7229" s="50"/>
      <c r="K7229" s="50"/>
      <c r="L7229" s="50"/>
      <c r="M7229" s="50"/>
      <c r="N7229" s="50"/>
      <c r="O7229" s="50"/>
      <c r="P7229" s="50"/>
      <c r="Q7229" s="50"/>
      <c r="R7229" s="50"/>
      <c r="S7229" s="50"/>
      <c r="T7229" s="50"/>
      <c r="U7229" s="50"/>
      <c r="V7229" s="50"/>
      <c r="W7229" s="50"/>
      <c r="X7229" s="50"/>
      <c r="Y7229" s="50"/>
      <c r="Z7229" s="50"/>
      <c r="AA7229" s="50"/>
      <c r="AB7229" s="50"/>
      <c r="AC7229" s="50"/>
      <c r="AD7229" s="50"/>
      <c r="AE7229" s="50"/>
      <c r="AF7229" s="50"/>
    </row>
    <row r="7230" spans="5:32" x14ac:dyDescent="0.25">
      <c r="E7230" s="49" t="s">
        <v>1006</v>
      </c>
      <c r="F7230" s="50"/>
      <c r="G7230" s="50"/>
      <c r="H7230" s="50"/>
      <c r="I7230" s="50"/>
      <c r="J7230" s="50"/>
      <c r="K7230" s="50"/>
      <c r="L7230" s="50"/>
      <c r="M7230" s="50"/>
      <c r="N7230" s="50"/>
      <c r="O7230" s="50"/>
      <c r="P7230" s="50"/>
      <c r="Q7230" s="50"/>
      <c r="R7230" s="50"/>
      <c r="S7230" s="50"/>
      <c r="T7230" s="50"/>
      <c r="U7230" s="50"/>
      <c r="V7230" s="50"/>
      <c r="W7230" s="50"/>
      <c r="X7230" s="50"/>
      <c r="Y7230" s="50"/>
      <c r="Z7230" s="50"/>
      <c r="AA7230" s="50"/>
      <c r="AB7230" s="50"/>
      <c r="AC7230" s="50"/>
      <c r="AD7230" s="50"/>
      <c r="AE7230" s="50"/>
      <c r="AF7230" s="50"/>
    </row>
    <row r="7231" spans="5:32" x14ac:dyDescent="0.25">
      <c r="E7231" s="49" t="s">
        <v>1007</v>
      </c>
      <c r="F7231" s="50"/>
      <c r="G7231" s="50"/>
      <c r="H7231" s="50"/>
      <c r="I7231" s="50"/>
      <c r="J7231" s="50"/>
      <c r="K7231" s="50"/>
      <c r="L7231" s="50"/>
      <c r="M7231" s="50"/>
      <c r="N7231" s="50"/>
      <c r="O7231" s="50"/>
      <c r="P7231" s="50"/>
      <c r="Q7231" s="50"/>
      <c r="R7231" s="50"/>
      <c r="S7231" s="50"/>
      <c r="T7231" s="50"/>
      <c r="U7231" s="50"/>
      <c r="V7231" s="50"/>
      <c r="W7231" s="50"/>
      <c r="X7231" s="50"/>
      <c r="Y7231" s="50"/>
      <c r="Z7231" s="50"/>
      <c r="AA7231" s="50"/>
      <c r="AB7231" s="50"/>
      <c r="AC7231" s="50"/>
      <c r="AD7231" s="50"/>
      <c r="AE7231" s="50"/>
      <c r="AF7231" s="50"/>
    </row>
    <row r="7232" spans="5:32" x14ac:dyDescent="0.25">
      <c r="E7232" s="49" t="s">
        <v>745</v>
      </c>
      <c r="F7232" s="50"/>
      <c r="G7232" s="50"/>
      <c r="H7232" s="50"/>
      <c r="I7232" s="50"/>
      <c r="J7232" s="50"/>
      <c r="K7232" s="50"/>
      <c r="L7232" s="50"/>
      <c r="M7232" s="50"/>
      <c r="N7232" s="50"/>
      <c r="O7232" s="50"/>
      <c r="P7232" s="50"/>
      <c r="Q7232" s="50"/>
      <c r="R7232" s="50"/>
      <c r="S7232" s="50"/>
      <c r="T7232" s="50"/>
      <c r="U7232" s="50"/>
      <c r="V7232" s="50"/>
      <c r="W7232" s="50"/>
      <c r="X7232" s="50"/>
      <c r="Y7232" s="50"/>
      <c r="Z7232" s="50"/>
      <c r="AA7232" s="50"/>
      <c r="AB7232" s="50"/>
      <c r="AC7232" s="50"/>
      <c r="AD7232" s="50"/>
      <c r="AE7232" s="50"/>
      <c r="AF7232" s="50"/>
    </row>
    <row r="7233" spans="2:32" x14ac:dyDescent="0.25">
      <c r="E7233" s="49" t="s">
        <v>790</v>
      </c>
      <c r="F7233" s="50"/>
      <c r="G7233" s="50"/>
      <c r="H7233" s="50"/>
      <c r="I7233" s="50"/>
      <c r="J7233" s="50"/>
      <c r="K7233" s="50"/>
      <c r="L7233" s="50"/>
      <c r="M7233" s="50"/>
      <c r="N7233" s="50"/>
      <c r="O7233" s="50"/>
      <c r="P7233" s="50"/>
      <c r="Q7233" s="50"/>
      <c r="R7233" s="50"/>
      <c r="S7233" s="50"/>
      <c r="T7233" s="50"/>
      <c r="U7233" s="50"/>
      <c r="V7233" s="50"/>
      <c r="W7233" s="50"/>
      <c r="X7233" s="50"/>
      <c r="Y7233" s="50"/>
      <c r="Z7233" s="50"/>
      <c r="AA7233" s="50"/>
      <c r="AB7233" s="50"/>
      <c r="AC7233" s="50"/>
      <c r="AD7233" s="50"/>
      <c r="AE7233" s="50"/>
      <c r="AF7233" s="50"/>
    </row>
    <row r="7234" spans="2:32" x14ac:dyDescent="0.25">
      <c r="E7234" s="49" t="s">
        <v>791</v>
      </c>
      <c r="F7234" s="50"/>
      <c r="G7234" s="50"/>
      <c r="H7234" s="50"/>
      <c r="I7234" s="50"/>
      <c r="J7234" s="50"/>
      <c r="K7234" s="50"/>
      <c r="L7234" s="50"/>
      <c r="M7234" s="50"/>
      <c r="N7234" s="50"/>
      <c r="O7234" s="50"/>
      <c r="P7234" s="50"/>
      <c r="Q7234" s="50"/>
      <c r="R7234" s="50"/>
      <c r="S7234" s="50"/>
      <c r="T7234" s="50"/>
      <c r="U7234" s="50"/>
      <c r="V7234" s="50"/>
      <c r="W7234" s="50"/>
      <c r="X7234" s="50"/>
      <c r="Y7234" s="50"/>
      <c r="Z7234" s="50"/>
      <c r="AA7234" s="50"/>
      <c r="AB7234" s="50"/>
      <c r="AC7234" s="50"/>
      <c r="AD7234" s="50"/>
      <c r="AE7234" s="50"/>
      <c r="AF7234" s="50"/>
    </row>
    <row r="7235" spans="2:32" x14ac:dyDescent="0.25">
      <c r="E7235" s="49" t="s">
        <v>1037</v>
      </c>
      <c r="F7235" s="50"/>
      <c r="G7235" s="50"/>
      <c r="H7235" s="50"/>
      <c r="I7235" s="50"/>
      <c r="J7235" s="50"/>
      <c r="K7235" s="50"/>
      <c r="L7235" s="50"/>
      <c r="M7235" s="50"/>
      <c r="N7235" s="50"/>
      <c r="O7235" s="50"/>
      <c r="P7235" s="50"/>
      <c r="Q7235" s="50"/>
      <c r="R7235" s="50"/>
      <c r="S7235" s="50"/>
      <c r="T7235" s="50"/>
      <c r="U7235" s="50"/>
      <c r="V7235" s="50"/>
      <c r="W7235" s="50"/>
      <c r="X7235" s="50"/>
      <c r="Y7235" s="50"/>
      <c r="Z7235" s="50"/>
      <c r="AA7235" s="50"/>
      <c r="AB7235" s="50"/>
      <c r="AC7235" s="50"/>
      <c r="AD7235" s="50"/>
      <c r="AE7235" s="50"/>
      <c r="AF7235" s="50"/>
    </row>
    <row r="7236" spans="2:32" x14ac:dyDescent="0.25">
      <c r="E7236" s="49"/>
      <c r="F7236" s="50"/>
      <c r="G7236" s="50"/>
      <c r="H7236" s="50"/>
      <c r="I7236" s="50"/>
      <c r="J7236" s="50"/>
      <c r="K7236" s="50"/>
      <c r="L7236" s="50"/>
      <c r="M7236" s="50"/>
      <c r="N7236" s="50"/>
      <c r="O7236" s="50"/>
      <c r="P7236" s="50"/>
      <c r="Q7236" s="50"/>
      <c r="R7236" s="50"/>
      <c r="S7236" s="50"/>
      <c r="T7236" s="50"/>
      <c r="U7236" s="50"/>
      <c r="V7236" s="50"/>
      <c r="W7236" s="50"/>
      <c r="X7236" s="50"/>
      <c r="Y7236" s="50"/>
      <c r="Z7236" s="50"/>
      <c r="AA7236" s="50"/>
      <c r="AB7236" s="50"/>
      <c r="AC7236" s="50"/>
      <c r="AD7236" s="50"/>
      <c r="AE7236" s="50"/>
      <c r="AF7236" s="50"/>
    </row>
    <row r="7237" spans="2:32" x14ac:dyDescent="0.25">
      <c r="E7237" s="49" t="s">
        <v>956</v>
      </c>
      <c r="F7237" s="50"/>
      <c r="G7237" s="50"/>
      <c r="H7237" s="50"/>
      <c r="I7237" s="50"/>
      <c r="J7237" s="50"/>
      <c r="K7237" s="50"/>
      <c r="L7237" s="50"/>
      <c r="M7237" s="50"/>
      <c r="N7237" s="50"/>
      <c r="O7237" s="50"/>
      <c r="P7237" s="50"/>
      <c r="Q7237" s="50"/>
      <c r="R7237" s="50"/>
      <c r="S7237" s="50"/>
      <c r="T7237" s="50"/>
      <c r="U7237" s="50"/>
      <c r="V7237" s="50"/>
      <c r="W7237" s="50"/>
      <c r="X7237" s="50"/>
      <c r="Y7237" s="50"/>
      <c r="Z7237" s="50"/>
      <c r="AA7237" s="50"/>
      <c r="AB7237" s="50"/>
      <c r="AC7237" s="50"/>
      <c r="AD7237" s="50"/>
      <c r="AE7237" s="50"/>
      <c r="AF7237" s="50"/>
    </row>
    <row r="7238" spans="2:32" x14ac:dyDescent="0.25">
      <c r="E7238" s="49" t="s">
        <v>738</v>
      </c>
      <c r="F7238" s="50"/>
      <c r="G7238" s="50"/>
      <c r="H7238" s="50"/>
      <c r="I7238" s="50"/>
      <c r="J7238" s="50"/>
      <c r="K7238" s="50"/>
      <c r="L7238" s="50"/>
      <c r="M7238" s="50"/>
      <c r="N7238" s="50"/>
      <c r="O7238" s="50"/>
      <c r="P7238" s="50"/>
      <c r="Q7238" s="50"/>
      <c r="R7238" s="50"/>
      <c r="S7238" s="50"/>
      <c r="T7238" s="50"/>
      <c r="U7238" s="50"/>
      <c r="V7238" s="50"/>
      <c r="W7238" s="50"/>
      <c r="X7238" s="50"/>
      <c r="Y7238" s="50"/>
      <c r="Z7238" s="50"/>
      <c r="AA7238" s="50"/>
      <c r="AB7238" s="50"/>
      <c r="AC7238" s="50"/>
      <c r="AD7238" s="50"/>
      <c r="AE7238" s="50"/>
      <c r="AF7238" s="50"/>
    </row>
    <row r="7241" spans="2:32" x14ac:dyDescent="0.25">
      <c r="B7241" s="1" t="s">
        <v>1079</v>
      </c>
    </row>
    <row r="7243" spans="2:32" x14ac:dyDescent="0.25">
      <c r="C7243" s="13">
        <v>0</v>
      </c>
      <c r="E7243" s="4" t="s">
        <v>397</v>
      </c>
    </row>
    <row r="7253" spans="3:33" x14ac:dyDescent="0.25">
      <c r="AG7253" s="1" t="s">
        <v>947</v>
      </c>
    </row>
    <row r="7258" spans="3:33" x14ac:dyDescent="0.25">
      <c r="C7258" s="13">
        <v>0</v>
      </c>
      <c r="E7258" s="4" t="s">
        <v>397</v>
      </c>
    </row>
    <row r="7267" spans="3:43" x14ac:dyDescent="0.25">
      <c r="AF7267" s="4" t="s">
        <v>1085</v>
      </c>
      <c r="AQ7267" s="1" t="s">
        <v>1080</v>
      </c>
    </row>
    <row r="7268" spans="3:43" x14ac:dyDescent="0.25">
      <c r="AF7268" s="4" t="s">
        <v>1086</v>
      </c>
      <c r="AQ7268" s="35" t="s">
        <v>1090</v>
      </c>
    </row>
    <row r="7269" spans="3:43" x14ac:dyDescent="0.25">
      <c r="AF7269" s="4" t="s">
        <v>1087</v>
      </c>
      <c r="AQ7269" s="30" t="s">
        <v>1082</v>
      </c>
    </row>
    <row r="7270" spans="3:43" x14ac:dyDescent="0.25">
      <c r="AF7270" s="4" t="s">
        <v>1088</v>
      </c>
      <c r="AQ7270" s="35" t="s">
        <v>1083</v>
      </c>
    </row>
    <row r="7271" spans="3:43" x14ac:dyDescent="0.25">
      <c r="AF7271" s="4" t="s">
        <v>1089</v>
      </c>
      <c r="AQ7271" s="30" t="s">
        <v>1084</v>
      </c>
    </row>
    <row r="7275" spans="3:43" x14ac:dyDescent="0.25">
      <c r="C7275" s="13">
        <v>0</v>
      </c>
      <c r="E7275" s="4" t="s">
        <v>397</v>
      </c>
    </row>
    <row r="7284" spans="5:76" x14ac:dyDescent="0.25">
      <c r="E7284" s="4" t="s">
        <v>1096</v>
      </c>
    </row>
    <row r="7285" spans="5:76" x14ac:dyDescent="0.25">
      <c r="E7285" s="4" t="s">
        <v>1097</v>
      </c>
    </row>
    <row r="7286" spans="5:76" x14ac:dyDescent="0.25">
      <c r="E7286" s="4" t="s">
        <v>1098</v>
      </c>
    </row>
    <row r="7288" spans="5:76" x14ac:dyDescent="0.25">
      <c r="E7288" s="4" t="s">
        <v>1099</v>
      </c>
    </row>
    <row r="7289" spans="5:76" x14ac:dyDescent="0.25">
      <c r="E7289" s="4" t="s">
        <v>1100</v>
      </c>
    </row>
    <row r="7291" spans="5:76" x14ac:dyDescent="0.25">
      <c r="E7291" s="4" t="s">
        <v>1101</v>
      </c>
    </row>
    <row r="7292" spans="5:76" x14ac:dyDescent="0.25">
      <c r="E7292" s="4" t="s">
        <v>1102</v>
      </c>
    </row>
    <row r="7294" spans="5:76" x14ac:dyDescent="0.25">
      <c r="E7294" s="40" t="s">
        <v>1103</v>
      </c>
      <c r="F7294" s="41"/>
      <c r="G7294" s="41"/>
      <c r="H7294" s="41"/>
      <c r="I7294" s="41"/>
      <c r="J7294" s="41"/>
      <c r="K7294" s="41"/>
      <c r="L7294" s="41"/>
      <c r="M7294" s="41"/>
      <c r="N7294" s="41"/>
      <c r="O7294" s="41"/>
      <c r="P7294" s="41"/>
      <c r="Q7294" s="41"/>
      <c r="R7294" s="41"/>
      <c r="S7294" s="41"/>
      <c r="T7294" s="41"/>
      <c r="U7294" s="41"/>
      <c r="V7294" s="41"/>
      <c r="W7294" s="41"/>
      <c r="X7294" s="41"/>
      <c r="Y7294" s="41"/>
      <c r="Z7294" s="41"/>
      <c r="AA7294" s="41"/>
      <c r="AB7294" s="41"/>
      <c r="AC7294" s="41"/>
      <c r="AD7294" s="41"/>
      <c r="AE7294" s="41"/>
      <c r="AF7294" s="41"/>
      <c r="AG7294" s="41"/>
      <c r="AH7294" s="41"/>
      <c r="AI7294" s="41"/>
      <c r="AJ7294" s="41"/>
      <c r="AK7294" s="41"/>
      <c r="AL7294" s="41"/>
      <c r="AM7294" s="41"/>
      <c r="AN7294" s="41"/>
      <c r="AO7294" s="41"/>
      <c r="AP7294" s="41"/>
      <c r="AQ7294" s="41"/>
      <c r="AR7294" s="41"/>
      <c r="AS7294" s="41"/>
      <c r="AT7294" s="41"/>
      <c r="AU7294" s="41"/>
      <c r="AV7294" s="41"/>
      <c r="AW7294" s="41"/>
      <c r="AX7294" s="41"/>
      <c r="AY7294" s="41"/>
      <c r="AZ7294" s="41"/>
      <c r="BA7294" s="41"/>
      <c r="BB7294" s="41"/>
      <c r="BC7294" s="41"/>
      <c r="BD7294" s="41"/>
      <c r="BE7294" s="41"/>
      <c r="BF7294" s="41"/>
      <c r="BG7294" s="41"/>
      <c r="BH7294" s="41"/>
      <c r="BI7294" s="41"/>
      <c r="BJ7294" s="41"/>
      <c r="BK7294" s="41"/>
      <c r="BL7294" s="41"/>
      <c r="BM7294" s="41"/>
      <c r="BN7294" s="41"/>
      <c r="BO7294" s="41"/>
      <c r="BP7294" s="41"/>
      <c r="BQ7294" s="41"/>
      <c r="BR7294" s="41"/>
      <c r="BS7294" s="41"/>
      <c r="BT7294" s="41"/>
      <c r="BU7294" s="41"/>
      <c r="BV7294" s="41"/>
      <c r="BW7294" s="41"/>
      <c r="BX7294" s="41"/>
    </row>
    <row r="7295" spans="5:76" x14ac:dyDescent="0.25">
      <c r="E7295" s="40" t="s">
        <v>865</v>
      </c>
      <c r="F7295" s="41"/>
      <c r="G7295" s="41"/>
      <c r="H7295" s="41"/>
      <c r="I7295" s="41"/>
      <c r="J7295" s="41"/>
      <c r="K7295" s="41"/>
      <c r="L7295" s="41"/>
      <c r="M7295" s="41"/>
      <c r="N7295" s="41"/>
      <c r="O7295" s="41"/>
      <c r="P7295" s="41"/>
      <c r="Q7295" s="41"/>
      <c r="R7295" s="41"/>
      <c r="S7295" s="41"/>
      <c r="T7295" s="41"/>
      <c r="U7295" s="41"/>
      <c r="V7295" s="41"/>
      <c r="W7295" s="41"/>
      <c r="X7295" s="41"/>
      <c r="Y7295" s="41"/>
      <c r="Z7295" s="41"/>
      <c r="AA7295" s="41"/>
      <c r="AB7295" s="41"/>
      <c r="AC7295" s="41"/>
      <c r="AD7295" s="41"/>
      <c r="AE7295" s="41"/>
      <c r="AF7295" s="41"/>
      <c r="AG7295" s="41"/>
      <c r="AH7295" s="41"/>
      <c r="AI7295" s="41"/>
      <c r="AJ7295" s="41"/>
      <c r="AK7295" s="41"/>
      <c r="AL7295" s="41"/>
      <c r="AM7295" s="41"/>
      <c r="AN7295" s="41"/>
      <c r="AO7295" s="41"/>
      <c r="AP7295" s="41"/>
      <c r="AQ7295" s="41"/>
      <c r="AR7295" s="41"/>
      <c r="AS7295" s="41"/>
      <c r="AT7295" s="41"/>
      <c r="AU7295" s="41"/>
      <c r="AV7295" s="41"/>
      <c r="AW7295" s="41"/>
      <c r="AX7295" s="41"/>
      <c r="AY7295" s="41"/>
      <c r="AZ7295" s="41"/>
      <c r="BA7295" s="41"/>
      <c r="BB7295" s="41"/>
      <c r="BC7295" s="41"/>
      <c r="BD7295" s="41"/>
      <c r="BE7295" s="41"/>
      <c r="BF7295" s="41"/>
      <c r="BG7295" s="41"/>
      <c r="BH7295" s="41"/>
      <c r="BI7295" s="41"/>
      <c r="BJ7295" s="41"/>
      <c r="BK7295" s="41"/>
      <c r="BL7295" s="41"/>
      <c r="BM7295" s="41"/>
      <c r="BN7295" s="41"/>
      <c r="BO7295" s="41"/>
      <c r="BP7295" s="41"/>
      <c r="BQ7295" s="41"/>
      <c r="BR7295" s="41"/>
      <c r="BS7295" s="41"/>
      <c r="BT7295" s="41"/>
      <c r="BU7295" s="41"/>
      <c r="BV7295" s="41"/>
      <c r="BW7295" s="41"/>
      <c r="BX7295" s="41"/>
    </row>
    <row r="7296" spans="5:76" x14ac:dyDescent="0.25">
      <c r="E7296" s="44" t="s">
        <v>1111</v>
      </c>
      <c r="F7296" s="41"/>
      <c r="G7296" s="41"/>
      <c r="H7296" s="41"/>
      <c r="I7296" s="41"/>
      <c r="J7296" s="41"/>
      <c r="K7296" s="41"/>
      <c r="L7296" s="41"/>
      <c r="M7296" s="41"/>
      <c r="N7296" s="41"/>
      <c r="O7296" s="41"/>
      <c r="P7296" s="41"/>
      <c r="Q7296" s="41"/>
      <c r="R7296" s="41"/>
      <c r="S7296" s="41"/>
      <c r="T7296" s="41"/>
      <c r="U7296" s="41"/>
      <c r="V7296" s="41"/>
      <c r="W7296" s="41"/>
      <c r="X7296" s="41"/>
      <c r="Y7296" s="41"/>
      <c r="Z7296" s="41"/>
      <c r="AA7296" s="41"/>
      <c r="AB7296" s="41"/>
      <c r="AC7296" s="41"/>
      <c r="AD7296" s="41"/>
      <c r="AE7296" s="41"/>
      <c r="AF7296" s="41"/>
      <c r="AG7296" s="41"/>
      <c r="AH7296" s="41"/>
      <c r="AI7296" s="41"/>
      <c r="AJ7296" s="41"/>
      <c r="AK7296" s="41"/>
      <c r="AL7296" s="41"/>
      <c r="AM7296" s="41"/>
      <c r="AN7296" s="41"/>
      <c r="AO7296" s="41"/>
      <c r="AP7296" s="41"/>
      <c r="AQ7296" s="41"/>
      <c r="AR7296" s="41"/>
      <c r="AS7296" s="41"/>
      <c r="AT7296" s="41"/>
      <c r="AU7296" s="41"/>
      <c r="AV7296" s="41"/>
      <c r="AW7296" s="41"/>
      <c r="AX7296" s="41"/>
      <c r="AY7296" s="41"/>
      <c r="AZ7296" s="41"/>
      <c r="BA7296" s="41"/>
      <c r="BB7296" s="41"/>
      <c r="BC7296" s="41"/>
      <c r="BD7296" s="41"/>
      <c r="BE7296" s="41"/>
      <c r="BF7296" s="41"/>
      <c r="BG7296" s="41"/>
      <c r="BH7296" s="41"/>
      <c r="BI7296" s="41"/>
      <c r="BJ7296" s="41"/>
      <c r="BK7296" s="41"/>
      <c r="BL7296" s="41"/>
      <c r="BM7296" s="41"/>
      <c r="BN7296" s="41"/>
      <c r="BO7296" s="41"/>
      <c r="BP7296" s="41"/>
      <c r="BQ7296" s="41"/>
      <c r="BR7296" s="41"/>
      <c r="BS7296" s="41"/>
      <c r="BT7296" s="41"/>
      <c r="BU7296" s="41"/>
      <c r="BV7296" s="41"/>
      <c r="BW7296" s="41"/>
      <c r="BX7296" s="41"/>
    </row>
    <row r="7297" spans="5:76" x14ac:dyDescent="0.25">
      <c r="E7297" s="44" t="s">
        <v>1104</v>
      </c>
      <c r="F7297" s="41"/>
      <c r="G7297" s="41"/>
      <c r="H7297" s="41"/>
      <c r="I7297" s="41"/>
      <c r="J7297" s="41"/>
      <c r="K7297" s="41"/>
      <c r="L7297" s="41"/>
      <c r="M7297" s="41"/>
      <c r="N7297" s="41"/>
      <c r="O7297" s="41"/>
      <c r="P7297" s="41"/>
      <c r="Q7297" s="41"/>
      <c r="R7297" s="41"/>
      <c r="S7297" s="41"/>
      <c r="T7297" s="41"/>
      <c r="U7297" s="41"/>
      <c r="V7297" s="41"/>
      <c r="W7297" s="41"/>
      <c r="X7297" s="41"/>
      <c r="Y7297" s="41"/>
      <c r="Z7297" s="41"/>
      <c r="AA7297" s="41"/>
      <c r="AB7297" s="41"/>
      <c r="AC7297" s="41"/>
      <c r="AD7297" s="41"/>
      <c r="AE7297" s="41"/>
      <c r="AF7297" s="41"/>
      <c r="AG7297" s="41"/>
      <c r="AH7297" s="41"/>
      <c r="AI7297" s="41"/>
      <c r="AJ7297" s="41"/>
      <c r="AK7297" s="41"/>
      <c r="AL7297" s="41"/>
      <c r="AM7297" s="41"/>
      <c r="AN7297" s="41"/>
      <c r="AO7297" s="41"/>
      <c r="AP7297" s="41"/>
      <c r="AQ7297" s="41"/>
      <c r="AR7297" s="41"/>
      <c r="AS7297" s="41"/>
      <c r="AT7297" s="41"/>
      <c r="AU7297" s="41"/>
      <c r="AV7297" s="41"/>
      <c r="AW7297" s="41"/>
      <c r="AX7297" s="41"/>
      <c r="AY7297" s="41"/>
      <c r="AZ7297" s="41"/>
      <c r="BA7297" s="41"/>
      <c r="BB7297" s="41"/>
      <c r="BC7297" s="41"/>
      <c r="BD7297" s="41"/>
      <c r="BE7297" s="41"/>
      <c r="BF7297" s="41"/>
      <c r="BG7297" s="41"/>
      <c r="BH7297" s="41"/>
      <c r="BI7297" s="41"/>
      <c r="BJ7297" s="41"/>
      <c r="BK7297" s="41"/>
      <c r="BL7297" s="41"/>
      <c r="BM7297" s="41"/>
      <c r="BN7297" s="41"/>
      <c r="BO7297" s="41"/>
      <c r="BP7297" s="41"/>
      <c r="BQ7297" s="41"/>
      <c r="BR7297" s="41"/>
      <c r="BS7297" s="41"/>
      <c r="BT7297" s="41"/>
      <c r="BU7297" s="41"/>
      <c r="BV7297" s="41"/>
      <c r="BW7297" s="41"/>
      <c r="BX7297" s="41"/>
    </row>
    <row r="7298" spans="5:76" x14ac:dyDescent="0.25">
      <c r="E7298" s="44" t="s">
        <v>1112</v>
      </c>
      <c r="F7298" s="41"/>
      <c r="G7298" s="41"/>
      <c r="H7298" s="41"/>
      <c r="I7298" s="41"/>
      <c r="J7298" s="41"/>
      <c r="K7298" s="41"/>
      <c r="L7298" s="41"/>
      <c r="M7298" s="41"/>
      <c r="N7298" s="41"/>
      <c r="O7298" s="41"/>
      <c r="P7298" s="41"/>
      <c r="Q7298" s="41"/>
      <c r="R7298" s="41"/>
      <c r="S7298" s="41"/>
      <c r="T7298" s="41"/>
      <c r="U7298" s="41"/>
      <c r="V7298" s="41"/>
      <c r="W7298" s="41"/>
      <c r="X7298" s="41"/>
      <c r="Y7298" s="41"/>
      <c r="Z7298" s="41"/>
      <c r="AA7298" s="41"/>
      <c r="AB7298" s="41"/>
      <c r="AC7298" s="41"/>
      <c r="AD7298" s="41"/>
      <c r="AE7298" s="41"/>
      <c r="AF7298" s="41"/>
      <c r="AG7298" s="41"/>
      <c r="AH7298" s="41"/>
      <c r="AI7298" s="41"/>
      <c r="AJ7298" s="41"/>
      <c r="AK7298" s="41"/>
      <c r="AL7298" s="41"/>
      <c r="AM7298" s="41"/>
      <c r="AN7298" s="41"/>
      <c r="AO7298" s="41"/>
      <c r="AP7298" s="41"/>
      <c r="AQ7298" s="41"/>
      <c r="AR7298" s="41"/>
      <c r="AS7298" s="41"/>
      <c r="AT7298" s="41"/>
      <c r="AU7298" s="41"/>
      <c r="AV7298" s="41"/>
      <c r="AW7298" s="41"/>
      <c r="AX7298" s="41"/>
      <c r="AY7298" s="41"/>
      <c r="AZ7298" s="41"/>
      <c r="BA7298" s="41"/>
      <c r="BB7298" s="41"/>
      <c r="BC7298" s="41"/>
      <c r="BD7298" s="41"/>
      <c r="BE7298" s="41"/>
      <c r="BF7298" s="41"/>
      <c r="BG7298" s="41"/>
      <c r="BH7298" s="41"/>
      <c r="BI7298" s="41"/>
      <c r="BJ7298" s="41"/>
      <c r="BK7298" s="41"/>
      <c r="BL7298" s="41"/>
      <c r="BM7298" s="41"/>
      <c r="BN7298" s="41"/>
      <c r="BO7298" s="41"/>
      <c r="BP7298" s="41"/>
      <c r="BQ7298" s="41"/>
      <c r="BR7298" s="41"/>
      <c r="BS7298" s="41"/>
      <c r="BT7298" s="41"/>
      <c r="BU7298" s="41"/>
      <c r="BV7298" s="41"/>
      <c r="BW7298" s="41"/>
      <c r="BX7298" s="41"/>
    </row>
    <row r="7299" spans="5:76" x14ac:dyDescent="0.25">
      <c r="E7299" s="40" t="s">
        <v>1106</v>
      </c>
      <c r="F7299" s="41"/>
      <c r="G7299" s="41"/>
      <c r="H7299" s="41"/>
      <c r="I7299" s="41"/>
      <c r="J7299" s="41"/>
      <c r="K7299" s="41"/>
      <c r="L7299" s="41"/>
      <c r="M7299" s="41"/>
      <c r="N7299" s="41"/>
      <c r="O7299" s="41"/>
      <c r="P7299" s="41"/>
      <c r="Q7299" s="41"/>
      <c r="R7299" s="41"/>
      <c r="S7299" s="41"/>
      <c r="T7299" s="41"/>
      <c r="U7299" s="41"/>
      <c r="V7299" s="41"/>
      <c r="W7299" s="41"/>
      <c r="X7299" s="41"/>
      <c r="Y7299" s="41"/>
      <c r="Z7299" s="41"/>
      <c r="AA7299" s="41"/>
      <c r="AB7299" s="41"/>
      <c r="AC7299" s="41"/>
      <c r="AD7299" s="41"/>
      <c r="AE7299" s="41"/>
      <c r="AF7299" s="41"/>
      <c r="AG7299" s="41"/>
      <c r="AH7299" s="41"/>
      <c r="AI7299" s="41"/>
      <c r="AJ7299" s="41"/>
      <c r="AK7299" s="41"/>
      <c r="AL7299" s="41"/>
      <c r="AM7299" s="41"/>
      <c r="AN7299" s="41"/>
      <c r="AO7299" s="41"/>
      <c r="AP7299" s="41"/>
      <c r="AQ7299" s="41"/>
      <c r="AR7299" s="41"/>
      <c r="AS7299" s="41"/>
      <c r="AT7299" s="41"/>
      <c r="AU7299" s="41"/>
      <c r="AV7299" s="41"/>
      <c r="AW7299" s="41"/>
      <c r="AX7299" s="41"/>
      <c r="AY7299" s="41"/>
      <c r="AZ7299" s="41"/>
      <c r="BA7299" s="41"/>
      <c r="BB7299" s="41"/>
      <c r="BC7299" s="41"/>
      <c r="BD7299" s="41"/>
      <c r="BE7299" s="41"/>
      <c r="BF7299" s="41"/>
      <c r="BG7299" s="41"/>
      <c r="BH7299" s="41"/>
      <c r="BI7299" s="41"/>
      <c r="BJ7299" s="41"/>
      <c r="BK7299" s="41"/>
      <c r="BL7299" s="41"/>
      <c r="BM7299" s="41"/>
      <c r="BN7299" s="41"/>
      <c r="BO7299" s="41"/>
      <c r="BP7299" s="41"/>
      <c r="BQ7299" s="41"/>
      <c r="BR7299" s="41"/>
      <c r="BS7299" s="41"/>
      <c r="BT7299" s="41"/>
      <c r="BU7299" s="41"/>
      <c r="BV7299" s="41"/>
      <c r="BW7299" s="41"/>
      <c r="BX7299" s="41"/>
    </row>
    <row r="7300" spans="5:76" x14ac:dyDescent="0.25">
      <c r="E7300" s="40" t="s">
        <v>865</v>
      </c>
      <c r="F7300" s="41"/>
      <c r="G7300" s="41"/>
      <c r="H7300" s="41"/>
      <c r="I7300" s="41"/>
      <c r="J7300" s="41"/>
      <c r="K7300" s="41"/>
      <c r="L7300" s="41"/>
      <c r="M7300" s="41"/>
      <c r="N7300" s="41"/>
      <c r="O7300" s="41"/>
      <c r="P7300" s="41"/>
      <c r="Q7300" s="41"/>
      <c r="R7300" s="41"/>
      <c r="S7300" s="41"/>
      <c r="T7300" s="41"/>
      <c r="U7300" s="41"/>
      <c r="V7300" s="41"/>
      <c r="W7300" s="41"/>
      <c r="X7300" s="41"/>
      <c r="Y7300" s="41"/>
      <c r="Z7300" s="41"/>
      <c r="AA7300" s="41"/>
      <c r="AB7300" s="41"/>
      <c r="AC7300" s="41"/>
      <c r="AD7300" s="41"/>
      <c r="AE7300" s="41"/>
      <c r="AF7300" s="41"/>
      <c r="AG7300" s="41"/>
      <c r="AH7300" s="41"/>
      <c r="AI7300" s="41"/>
      <c r="AJ7300" s="41"/>
      <c r="AK7300" s="41"/>
      <c r="AL7300" s="41"/>
      <c r="AM7300" s="41"/>
      <c r="AN7300" s="41"/>
      <c r="AO7300" s="41"/>
      <c r="AP7300" s="41"/>
      <c r="AQ7300" s="41"/>
      <c r="AR7300" s="41"/>
      <c r="AS7300" s="41"/>
      <c r="AT7300" s="41"/>
      <c r="AU7300" s="41"/>
      <c r="AV7300" s="41"/>
      <c r="AW7300" s="41"/>
      <c r="AX7300" s="41"/>
      <c r="AY7300" s="41"/>
      <c r="AZ7300" s="41"/>
      <c r="BA7300" s="41"/>
      <c r="BB7300" s="41"/>
      <c r="BC7300" s="41"/>
      <c r="BD7300" s="41"/>
      <c r="BE7300" s="41"/>
      <c r="BF7300" s="41"/>
      <c r="BG7300" s="41"/>
      <c r="BH7300" s="41"/>
      <c r="BI7300" s="41"/>
      <c r="BJ7300" s="41"/>
      <c r="BK7300" s="41"/>
      <c r="BL7300" s="41"/>
      <c r="BM7300" s="41"/>
      <c r="BN7300" s="41"/>
      <c r="BO7300" s="41"/>
      <c r="BP7300" s="41"/>
      <c r="BQ7300" s="41"/>
      <c r="BR7300" s="41"/>
      <c r="BS7300" s="41"/>
      <c r="BT7300" s="41"/>
      <c r="BU7300" s="41"/>
      <c r="BV7300" s="41"/>
      <c r="BW7300" s="41"/>
      <c r="BX7300" s="41"/>
    </row>
    <row r="7301" spans="5:76" x14ac:dyDescent="0.25">
      <c r="E7301" s="40" t="s">
        <v>1107</v>
      </c>
      <c r="F7301" s="41"/>
      <c r="G7301" s="41"/>
      <c r="H7301" s="41"/>
      <c r="I7301" s="41"/>
      <c r="J7301" s="41"/>
      <c r="K7301" s="41"/>
      <c r="L7301" s="41"/>
      <c r="M7301" s="41"/>
      <c r="N7301" s="41"/>
      <c r="O7301" s="41"/>
      <c r="P7301" s="41"/>
      <c r="Q7301" s="41"/>
      <c r="R7301" s="41"/>
      <c r="S7301" s="41"/>
      <c r="T7301" s="41"/>
      <c r="U7301" s="41"/>
      <c r="V7301" s="41"/>
      <c r="W7301" s="41"/>
      <c r="X7301" s="41"/>
      <c r="Y7301" s="41"/>
      <c r="Z7301" s="41"/>
      <c r="AA7301" s="41"/>
      <c r="AB7301" s="41"/>
      <c r="AC7301" s="41"/>
      <c r="AD7301" s="41"/>
      <c r="AE7301" s="41"/>
      <c r="AF7301" s="41"/>
      <c r="AG7301" s="41"/>
      <c r="AH7301" s="41"/>
      <c r="AI7301" s="41"/>
      <c r="AJ7301" s="41"/>
      <c r="AK7301" s="41"/>
      <c r="AL7301" s="41"/>
      <c r="AM7301" s="41"/>
      <c r="AN7301" s="41"/>
      <c r="AO7301" s="41"/>
      <c r="AP7301" s="41"/>
      <c r="AQ7301" s="41"/>
      <c r="AR7301" s="41"/>
      <c r="AS7301" s="41"/>
      <c r="AT7301" s="41"/>
      <c r="AU7301" s="41"/>
      <c r="AV7301" s="41"/>
      <c r="AW7301" s="41"/>
      <c r="AX7301" s="41"/>
      <c r="AY7301" s="41"/>
      <c r="AZ7301" s="41"/>
      <c r="BA7301" s="41"/>
      <c r="BB7301" s="41"/>
      <c r="BC7301" s="41"/>
      <c r="BD7301" s="41"/>
      <c r="BE7301" s="41"/>
      <c r="BF7301" s="41"/>
      <c r="BG7301" s="41"/>
      <c r="BH7301" s="41"/>
      <c r="BI7301" s="41"/>
      <c r="BJ7301" s="41"/>
      <c r="BK7301" s="41"/>
      <c r="BL7301" s="41"/>
      <c r="BM7301" s="41"/>
      <c r="BN7301" s="41"/>
      <c r="BO7301" s="41"/>
      <c r="BP7301" s="41"/>
      <c r="BQ7301" s="41"/>
      <c r="BR7301" s="41"/>
      <c r="BS7301" s="41"/>
      <c r="BT7301" s="41"/>
      <c r="BU7301" s="41"/>
      <c r="BV7301" s="41"/>
      <c r="BW7301" s="41"/>
      <c r="BX7301" s="41"/>
    </row>
    <row r="7302" spans="5:76" x14ac:dyDescent="0.25">
      <c r="E7302" s="40" t="s">
        <v>1108</v>
      </c>
      <c r="F7302" s="41"/>
      <c r="G7302" s="41"/>
      <c r="H7302" s="41"/>
      <c r="I7302" s="41"/>
      <c r="J7302" s="41"/>
      <c r="K7302" s="41"/>
      <c r="L7302" s="41"/>
      <c r="M7302" s="41"/>
      <c r="N7302" s="41"/>
      <c r="O7302" s="41"/>
      <c r="P7302" s="41"/>
      <c r="Q7302" s="41"/>
      <c r="R7302" s="41"/>
      <c r="S7302" s="41"/>
      <c r="T7302" s="41"/>
      <c r="U7302" s="41"/>
      <c r="V7302" s="41"/>
      <c r="W7302" s="41"/>
      <c r="X7302" s="41"/>
      <c r="Y7302" s="41"/>
      <c r="Z7302" s="41"/>
      <c r="AA7302" s="41"/>
      <c r="AB7302" s="41"/>
      <c r="AC7302" s="41"/>
      <c r="AD7302" s="41"/>
      <c r="AE7302" s="41"/>
      <c r="AF7302" s="41"/>
      <c r="AG7302" s="41"/>
      <c r="AH7302" s="41"/>
      <c r="AI7302" s="41"/>
      <c r="AJ7302" s="41"/>
      <c r="AK7302" s="41"/>
      <c r="AL7302" s="41"/>
      <c r="AM7302" s="41"/>
      <c r="AN7302" s="41"/>
      <c r="AO7302" s="41"/>
      <c r="AP7302" s="41"/>
      <c r="AQ7302" s="41"/>
      <c r="AR7302" s="41"/>
      <c r="AS7302" s="41"/>
      <c r="AT7302" s="41"/>
      <c r="AU7302" s="41"/>
      <c r="AV7302" s="41"/>
      <c r="AW7302" s="41"/>
      <c r="AX7302" s="41"/>
      <c r="AY7302" s="41"/>
      <c r="AZ7302" s="41"/>
      <c r="BA7302" s="41"/>
      <c r="BB7302" s="41"/>
      <c r="BC7302" s="41"/>
      <c r="BD7302" s="41"/>
      <c r="BE7302" s="41"/>
      <c r="BF7302" s="41"/>
      <c r="BG7302" s="41"/>
      <c r="BH7302" s="41"/>
      <c r="BI7302" s="41"/>
      <c r="BJ7302" s="41"/>
      <c r="BK7302" s="41"/>
      <c r="BL7302" s="41"/>
      <c r="BM7302" s="41"/>
      <c r="BN7302" s="41"/>
      <c r="BO7302" s="41"/>
      <c r="BP7302" s="41"/>
      <c r="BQ7302" s="41"/>
      <c r="BR7302" s="41"/>
      <c r="BS7302" s="41"/>
      <c r="BT7302" s="41"/>
      <c r="BU7302" s="41"/>
      <c r="BV7302" s="41"/>
      <c r="BW7302" s="41"/>
      <c r="BX7302" s="41"/>
    </row>
    <row r="7303" spans="5:76" x14ac:dyDescent="0.25">
      <c r="E7303" s="40" t="s">
        <v>1109</v>
      </c>
      <c r="F7303" s="41"/>
      <c r="G7303" s="41"/>
      <c r="H7303" s="41"/>
      <c r="I7303" s="41"/>
      <c r="J7303" s="41"/>
      <c r="K7303" s="41"/>
      <c r="L7303" s="41"/>
      <c r="M7303" s="41"/>
      <c r="N7303" s="41"/>
      <c r="O7303" s="41"/>
      <c r="P7303" s="41"/>
      <c r="Q7303" s="41"/>
      <c r="R7303" s="41"/>
      <c r="S7303" s="41"/>
      <c r="T7303" s="41"/>
      <c r="U7303" s="41"/>
      <c r="V7303" s="41"/>
      <c r="W7303" s="41"/>
      <c r="X7303" s="41"/>
      <c r="Y7303" s="41"/>
      <c r="Z7303" s="41"/>
      <c r="AA7303" s="41"/>
      <c r="AB7303" s="41"/>
      <c r="AC7303" s="41"/>
      <c r="AD7303" s="41"/>
      <c r="AE7303" s="41"/>
      <c r="AF7303" s="41"/>
      <c r="AG7303" s="41"/>
      <c r="AH7303" s="41"/>
      <c r="AI7303" s="41"/>
      <c r="AJ7303" s="41"/>
      <c r="AK7303" s="41"/>
      <c r="AL7303" s="41"/>
      <c r="AM7303" s="41"/>
      <c r="AN7303" s="41"/>
      <c r="AO7303" s="41"/>
      <c r="AP7303" s="41"/>
      <c r="AQ7303" s="41"/>
      <c r="AR7303" s="41"/>
      <c r="AS7303" s="41"/>
      <c r="AT7303" s="41"/>
      <c r="AU7303" s="41"/>
      <c r="AV7303" s="41"/>
      <c r="AW7303" s="41"/>
      <c r="AX7303" s="41"/>
      <c r="AY7303" s="41"/>
      <c r="AZ7303" s="41"/>
      <c r="BA7303" s="41"/>
      <c r="BB7303" s="41"/>
      <c r="BC7303" s="41"/>
      <c r="BD7303" s="41"/>
      <c r="BE7303" s="41"/>
      <c r="BF7303" s="41"/>
      <c r="BG7303" s="41"/>
      <c r="BH7303" s="41"/>
      <c r="BI7303" s="41"/>
      <c r="BJ7303" s="41"/>
      <c r="BK7303" s="41"/>
      <c r="BL7303" s="41"/>
      <c r="BM7303" s="41"/>
      <c r="BN7303" s="41"/>
      <c r="BO7303" s="41"/>
      <c r="BP7303" s="41"/>
      <c r="BQ7303" s="41"/>
      <c r="BR7303" s="41"/>
      <c r="BS7303" s="41"/>
      <c r="BT7303" s="41"/>
      <c r="BU7303" s="41"/>
      <c r="BV7303" s="41"/>
      <c r="BW7303" s="41"/>
      <c r="BX7303" s="41"/>
    </row>
    <row r="7304" spans="5:76" x14ac:dyDescent="0.25">
      <c r="E7304" s="40" t="s">
        <v>1110</v>
      </c>
      <c r="F7304" s="41"/>
      <c r="G7304" s="41"/>
      <c r="H7304" s="41"/>
      <c r="I7304" s="41"/>
      <c r="J7304" s="41"/>
      <c r="K7304" s="41"/>
      <c r="L7304" s="41"/>
      <c r="M7304" s="41"/>
      <c r="N7304" s="41"/>
      <c r="O7304" s="41"/>
      <c r="P7304" s="41"/>
      <c r="Q7304" s="41"/>
      <c r="R7304" s="41"/>
      <c r="S7304" s="41"/>
      <c r="T7304" s="41"/>
      <c r="U7304" s="41"/>
      <c r="V7304" s="41"/>
      <c r="W7304" s="41"/>
      <c r="X7304" s="41"/>
      <c r="Y7304" s="41"/>
      <c r="Z7304" s="41"/>
      <c r="AA7304" s="41"/>
      <c r="AB7304" s="41"/>
      <c r="AC7304" s="41"/>
      <c r="AD7304" s="41"/>
      <c r="AE7304" s="41"/>
      <c r="AF7304" s="41"/>
      <c r="AG7304" s="41"/>
      <c r="AH7304" s="41"/>
      <c r="AI7304" s="41"/>
      <c r="AJ7304" s="41"/>
      <c r="AK7304" s="41"/>
      <c r="AL7304" s="41"/>
      <c r="AM7304" s="41"/>
      <c r="AN7304" s="41"/>
      <c r="AO7304" s="41"/>
      <c r="AP7304" s="41"/>
      <c r="AQ7304" s="41"/>
      <c r="AR7304" s="41"/>
      <c r="AS7304" s="41"/>
      <c r="AT7304" s="41"/>
      <c r="AU7304" s="41"/>
      <c r="AV7304" s="41"/>
      <c r="AW7304" s="41"/>
      <c r="AX7304" s="41"/>
      <c r="AY7304" s="41"/>
      <c r="AZ7304" s="41"/>
      <c r="BA7304" s="41"/>
      <c r="BB7304" s="41"/>
      <c r="BC7304" s="41"/>
      <c r="BD7304" s="41"/>
      <c r="BE7304" s="41"/>
      <c r="BF7304" s="41"/>
      <c r="BG7304" s="41"/>
      <c r="BH7304" s="41"/>
      <c r="BI7304" s="41"/>
      <c r="BJ7304" s="41"/>
      <c r="BK7304" s="41"/>
      <c r="BL7304" s="41"/>
      <c r="BM7304" s="41"/>
      <c r="BN7304" s="41"/>
      <c r="BO7304" s="41"/>
      <c r="BP7304" s="41"/>
      <c r="BQ7304" s="41"/>
      <c r="BR7304" s="41"/>
      <c r="BS7304" s="41"/>
      <c r="BT7304" s="41"/>
      <c r="BU7304" s="41"/>
      <c r="BV7304" s="41"/>
      <c r="BW7304" s="41"/>
      <c r="BX7304" s="41"/>
    </row>
    <row r="7305" spans="5:76" x14ac:dyDescent="0.25">
      <c r="E7305" s="40" t="s">
        <v>865</v>
      </c>
      <c r="F7305" s="41"/>
      <c r="G7305" s="41"/>
      <c r="H7305" s="41"/>
      <c r="I7305" s="41"/>
      <c r="J7305" s="41"/>
      <c r="K7305" s="41"/>
      <c r="L7305" s="41"/>
      <c r="M7305" s="41"/>
      <c r="N7305" s="41"/>
      <c r="O7305" s="41"/>
      <c r="P7305" s="41"/>
      <c r="Q7305" s="41"/>
      <c r="R7305" s="41"/>
      <c r="S7305" s="41"/>
      <c r="T7305" s="41"/>
      <c r="U7305" s="41"/>
      <c r="V7305" s="41"/>
      <c r="W7305" s="41"/>
      <c r="X7305" s="41"/>
      <c r="Y7305" s="41"/>
      <c r="Z7305" s="41"/>
      <c r="AA7305" s="41"/>
      <c r="AB7305" s="41"/>
      <c r="AC7305" s="41"/>
      <c r="AD7305" s="41"/>
      <c r="AE7305" s="41"/>
      <c r="AF7305" s="41"/>
      <c r="AG7305" s="41"/>
      <c r="AH7305" s="41"/>
      <c r="AI7305" s="41"/>
      <c r="AJ7305" s="41"/>
      <c r="AK7305" s="41"/>
      <c r="AL7305" s="41"/>
      <c r="AM7305" s="41"/>
      <c r="AN7305" s="41"/>
      <c r="AO7305" s="41"/>
      <c r="AP7305" s="41"/>
      <c r="AQ7305" s="41"/>
      <c r="AR7305" s="41"/>
      <c r="AS7305" s="41"/>
      <c r="AT7305" s="41"/>
      <c r="AU7305" s="41"/>
      <c r="AV7305" s="41"/>
      <c r="AW7305" s="41"/>
      <c r="AX7305" s="41"/>
      <c r="AY7305" s="41"/>
      <c r="AZ7305" s="41"/>
      <c r="BA7305" s="41"/>
      <c r="BB7305" s="41"/>
      <c r="BC7305" s="41"/>
      <c r="BD7305" s="41"/>
      <c r="BE7305" s="41"/>
      <c r="BF7305" s="41"/>
      <c r="BG7305" s="41"/>
      <c r="BH7305" s="41"/>
      <c r="BI7305" s="41"/>
      <c r="BJ7305" s="41"/>
      <c r="BK7305" s="41"/>
      <c r="BL7305" s="41"/>
      <c r="BM7305" s="41"/>
      <c r="BN7305" s="41"/>
      <c r="BO7305" s="41"/>
      <c r="BP7305" s="41"/>
      <c r="BQ7305" s="41"/>
      <c r="BR7305" s="41"/>
      <c r="BS7305" s="41"/>
      <c r="BT7305" s="41"/>
      <c r="BU7305" s="41"/>
      <c r="BV7305" s="41"/>
      <c r="BW7305" s="41"/>
      <c r="BX7305" s="41"/>
    </row>
    <row r="7306" spans="5:76" x14ac:dyDescent="0.25">
      <c r="E7306" s="40" t="s">
        <v>865</v>
      </c>
      <c r="F7306" s="41"/>
      <c r="G7306" s="41"/>
      <c r="H7306" s="41"/>
      <c r="I7306" s="41"/>
      <c r="J7306" s="41"/>
      <c r="K7306" s="41"/>
      <c r="L7306" s="41"/>
      <c r="M7306" s="41"/>
      <c r="N7306" s="41"/>
      <c r="O7306" s="41"/>
      <c r="P7306" s="41"/>
      <c r="Q7306" s="41"/>
      <c r="R7306" s="41"/>
      <c r="S7306" s="41"/>
      <c r="T7306" s="41"/>
      <c r="U7306" s="41"/>
      <c r="V7306" s="41"/>
      <c r="W7306" s="41"/>
      <c r="X7306" s="41"/>
      <c r="Y7306" s="41"/>
      <c r="Z7306" s="41"/>
      <c r="AA7306" s="41"/>
      <c r="AB7306" s="41"/>
      <c r="AC7306" s="41"/>
      <c r="AD7306" s="41"/>
      <c r="AE7306" s="41"/>
      <c r="AF7306" s="41"/>
      <c r="AG7306" s="41"/>
      <c r="AH7306" s="41"/>
      <c r="AI7306" s="41"/>
      <c r="AJ7306" s="41"/>
      <c r="AK7306" s="41"/>
      <c r="AL7306" s="41"/>
      <c r="AM7306" s="41"/>
      <c r="AN7306" s="41"/>
      <c r="AO7306" s="41"/>
      <c r="AP7306" s="41"/>
      <c r="AQ7306" s="41"/>
      <c r="AR7306" s="41"/>
      <c r="AS7306" s="41"/>
      <c r="AT7306" s="41"/>
      <c r="AU7306" s="41"/>
      <c r="AV7306" s="41"/>
      <c r="AW7306" s="41"/>
      <c r="AX7306" s="41"/>
      <c r="AY7306" s="41"/>
      <c r="AZ7306" s="41"/>
      <c r="BA7306" s="41"/>
      <c r="BB7306" s="41"/>
      <c r="BC7306" s="41"/>
      <c r="BD7306" s="41"/>
      <c r="BE7306" s="41"/>
      <c r="BF7306" s="41"/>
      <c r="BG7306" s="41"/>
      <c r="BH7306" s="41"/>
      <c r="BI7306" s="41"/>
      <c r="BJ7306" s="41"/>
      <c r="BK7306" s="41"/>
      <c r="BL7306" s="41"/>
      <c r="BM7306" s="41"/>
      <c r="BN7306" s="41"/>
      <c r="BO7306" s="41"/>
      <c r="BP7306" s="41"/>
      <c r="BQ7306" s="41"/>
      <c r="BR7306" s="41"/>
      <c r="BS7306" s="41"/>
      <c r="BT7306" s="41"/>
      <c r="BU7306" s="41"/>
      <c r="BV7306" s="41"/>
      <c r="BW7306" s="41"/>
      <c r="BX7306" s="41"/>
    </row>
    <row r="7307" spans="5:76" x14ac:dyDescent="0.25">
      <c r="E7307" s="40" t="s">
        <v>1105</v>
      </c>
      <c r="F7307" s="41"/>
      <c r="G7307" s="41"/>
      <c r="H7307" s="41"/>
      <c r="I7307" s="41"/>
      <c r="J7307" s="41"/>
      <c r="K7307" s="41"/>
      <c r="L7307" s="41"/>
      <c r="M7307" s="41"/>
      <c r="N7307" s="41"/>
      <c r="O7307" s="41"/>
      <c r="P7307" s="41"/>
      <c r="Q7307" s="41"/>
      <c r="R7307" s="41"/>
      <c r="S7307" s="41"/>
      <c r="T7307" s="41"/>
      <c r="U7307" s="41"/>
      <c r="V7307" s="41"/>
      <c r="W7307" s="41"/>
      <c r="X7307" s="41"/>
      <c r="Y7307" s="41"/>
      <c r="Z7307" s="41"/>
      <c r="AA7307" s="41"/>
      <c r="AB7307" s="41"/>
      <c r="AC7307" s="41"/>
      <c r="AD7307" s="41"/>
      <c r="AE7307" s="41"/>
      <c r="AF7307" s="41"/>
      <c r="AG7307" s="41"/>
      <c r="AH7307" s="41"/>
      <c r="AI7307" s="41"/>
      <c r="AJ7307" s="41"/>
      <c r="AK7307" s="41"/>
      <c r="AL7307" s="41"/>
      <c r="AM7307" s="41"/>
      <c r="AN7307" s="41"/>
      <c r="AO7307" s="41"/>
      <c r="AP7307" s="41"/>
      <c r="AQ7307" s="41"/>
      <c r="AR7307" s="41"/>
      <c r="AS7307" s="41"/>
      <c r="AT7307" s="41"/>
      <c r="AU7307" s="41"/>
      <c r="AV7307" s="41"/>
      <c r="AW7307" s="41"/>
      <c r="AX7307" s="41"/>
      <c r="AY7307" s="41"/>
      <c r="AZ7307" s="41"/>
      <c r="BA7307" s="41"/>
      <c r="BB7307" s="41"/>
      <c r="BC7307" s="41"/>
      <c r="BD7307" s="41"/>
      <c r="BE7307" s="41"/>
      <c r="BF7307" s="41"/>
      <c r="BG7307" s="41"/>
      <c r="BH7307" s="41"/>
      <c r="BI7307" s="41"/>
      <c r="BJ7307" s="41"/>
      <c r="BK7307" s="41"/>
      <c r="BL7307" s="41"/>
      <c r="BM7307" s="41"/>
      <c r="BN7307" s="41"/>
      <c r="BO7307" s="41"/>
      <c r="BP7307" s="41"/>
      <c r="BQ7307" s="41"/>
      <c r="BR7307" s="41"/>
      <c r="BS7307" s="41"/>
      <c r="BT7307" s="41"/>
      <c r="BU7307" s="41"/>
      <c r="BV7307" s="41"/>
      <c r="BW7307" s="41"/>
      <c r="BX7307" s="41"/>
    </row>
    <row r="7308" spans="5:76" x14ac:dyDescent="0.25">
      <c r="E7308" s="40"/>
      <c r="F7308" s="41"/>
      <c r="G7308" s="41"/>
      <c r="H7308" s="41"/>
      <c r="I7308" s="41"/>
      <c r="J7308" s="41"/>
      <c r="K7308" s="41"/>
      <c r="L7308" s="41"/>
      <c r="M7308" s="41"/>
      <c r="N7308" s="41"/>
      <c r="O7308" s="41"/>
      <c r="P7308" s="41"/>
      <c r="Q7308" s="41"/>
      <c r="R7308" s="41"/>
      <c r="S7308" s="41"/>
      <c r="T7308" s="41"/>
      <c r="U7308" s="41"/>
      <c r="V7308" s="41"/>
      <c r="W7308" s="41"/>
      <c r="X7308" s="41"/>
      <c r="Y7308" s="41"/>
      <c r="Z7308" s="41"/>
      <c r="AA7308" s="41"/>
      <c r="AB7308" s="41"/>
      <c r="AC7308" s="41"/>
      <c r="AD7308" s="41"/>
      <c r="AE7308" s="41"/>
      <c r="AF7308" s="41"/>
      <c r="AG7308" s="41"/>
      <c r="AH7308" s="41"/>
      <c r="AI7308" s="41"/>
      <c r="AJ7308" s="41"/>
      <c r="AK7308" s="41"/>
      <c r="AL7308" s="41"/>
      <c r="AM7308" s="41"/>
      <c r="AN7308" s="41"/>
      <c r="AO7308" s="41"/>
      <c r="AP7308" s="41"/>
      <c r="AQ7308" s="41"/>
      <c r="AR7308" s="41"/>
      <c r="AS7308" s="41"/>
      <c r="AT7308" s="41"/>
      <c r="AU7308" s="41"/>
      <c r="AV7308" s="41"/>
      <c r="AW7308" s="41"/>
      <c r="AX7308" s="41"/>
      <c r="AY7308" s="41"/>
      <c r="AZ7308" s="41"/>
      <c r="BA7308" s="41"/>
      <c r="BB7308" s="41"/>
      <c r="BC7308" s="41"/>
      <c r="BD7308" s="41"/>
      <c r="BE7308" s="41"/>
      <c r="BF7308" s="41"/>
      <c r="BG7308" s="41"/>
      <c r="BH7308" s="41"/>
      <c r="BI7308" s="41"/>
      <c r="BJ7308" s="41"/>
      <c r="BK7308" s="41"/>
      <c r="BL7308" s="41"/>
      <c r="BM7308" s="41"/>
      <c r="BN7308" s="41"/>
      <c r="BO7308" s="41"/>
      <c r="BP7308" s="41"/>
      <c r="BQ7308" s="41"/>
      <c r="BR7308" s="41"/>
      <c r="BS7308" s="41"/>
      <c r="BT7308" s="41"/>
      <c r="BU7308" s="41"/>
      <c r="BV7308" s="41"/>
      <c r="BW7308" s="41"/>
      <c r="BX7308" s="41"/>
    </row>
    <row r="7309" spans="5:76" x14ac:dyDescent="0.25">
      <c r="E7309" s="40" t="e" cm="1">
        <f t="array" ref="E7309">-- invoice sdh masuk ke receive status hold - di ifin hrsnya potong pph/tdk - kontrak hrs disetting dulu potong pph/tdk di</f>
        <v>#NAME?</v>
      </c>
      <c r="F7309" s="41"/>
      <c r="G7309" s="41"/>
      <c r="H7309" s="41"/>
      <c r="I7309" s="41"/>
      <c r="J7309" s="41"/>
      <c r="K7309" s="41"/>
      <c r="L7309" s="41"/>
      <c r="M7309" s="41"/>
      <c r="N7309" s="41"/>
      <c r="O7309" s="41"/>
      <c r="P7309" s="41"/>
      <c r="Q7309" s="41"/>
      <c r="R7309" s="41"/>
      <c r="S7309" s="41"/>
      <c r="T7309" s="41"/>
      <c r="U7309" s="41"/>
      <c r="V7309" s="41"/>
      <c r="W7309" s="41"/>
      <c r="X7309" s="41"/>
      <c r="Y7309" s="41"/>
      <c r="Z7309" s="41"/>
      <c r="AA7309" s="41"/>
      <c r="AB7309" s="41"/>
      <c r="AC7309" s="41"/>
      <c r="AD7309" s="41"/>
      <c r="AE7309" s="41"/>
      <c r="AF7309" s="41"/>
      <c r="AG7309" s="41"/>
      <c r="AH7309" s="41"/>
      <c r="AI7309" s="41"/>
      <c r="AJ7309" s="41"/>
      <c r="AK7309" s="41"/>
      <c r="AL7309" s="41"/>
      <c r="AM7309" s="41"/>
      <c r="AN7309" s="41"/>
      <c r="AO7309" s="41"/>
      <c r="AP7309" s="41"/>
      <c r="AQ7309" s="41"/>
      <c r="AR7309" s="41"/>
      <c r="AS7309" s="41"/>
      <c r="AT7309" s="41"/>
      <c r="AU7309" s="41"/>
      <c r="AV7309" s="41"/>
      <c r="AW7309" s="41"/>
      <c r="AX7309" s="41"/>
      <c r="AY7309" s="41"/>
      <c r="AZ7309" s="41"/>
      <c r="BA7309" s="41"/>
      <c r="BB7309" s="41"/>
      <c r="BC7309" s="41"/>
      <c r="BD7309" s="41"/>
      <c r="BE7309" s="41"/>
      <c r="BF7309" s="41"/>
      <c r="BG7309" s="41"/>
      <c r="BH7309" s="41"/>
      <c r="BI7309" s="41"/>
      <c r="BJ7309" s="41"/>
      <c r="BK7309" s="41"/>
      <c r="BL7309" s="41"/>
      <c r="BM7309" s="41"/>
      <c r="BN7309" s="41"/>
      <c r="BO7309" s="41"/>
      <c r="BP7309" s="41"/>
      <c r="BQ7309" s="41"/>
      <c r="BR7309" s="41"/>
      <c r="BS7309" s="41"/>
      <c r="BT7309" s="41"/>
      <c r="BU7309" s="41"/>
      <c r="BV7309" s="41"/>
      <c r="BW7309" s="41"/>
      <c r="BX7309" s="41"/>
    </row>
    <row r="7313" spans="3:31" x14ac:dyDescent="0.25">
      <c r="C7313" s="13">
        <v>0</v>
      </c>
      <c r="E7313" s="4" t="s">
        <v>397</v>
      </c>
    </row>
    <row r="7318" spans="3:31" x14ac:dyDescent="0.25">
      <c r="AE7318" s="4" t="s">
        <v>816</v>
      </c>
    </row>
    <row r="7319" spans="3:31" x14ac:dyDescent="0.25">
      <c r="AE7319" s="1" t="s">
        <v>1113</v>
      </c>
    </row>
    <row r="7337" spans="5:34" x14ac:dyDescent="0.25">
      <c r="E7337" s="44" t="s">
        <v>1119</v>
      </c>
      <c r="F7337" s="41"/>
      <c r="G7337" s="41"/>
      <c r="H7337" s="41"/>
      <c r="I7337" s="41"/>
      <c r="J7337" s="41"/>
      <c r="K7337" s="41"/>
      <c r="L7337" s="41"/>
      <c r="M7337" s="41"/>
      <c r="N7337" s="41"/>
      <c r="O7337" s="41"/>
      <c r="P7337" s="41"/>
      <c r="Q7337" s="41"/>
      <c r="R7337" s="41"/>
      <c r="S7337" s="41"/>
      <c r="T7337" s="41"/>
      <c r="U7337" s="41"/>
      <c r="V7337" s="41"/>
      <c r="W7337" s="41"/>
      <c r="X7337" s="41"/>
      <c r="Y7337" s="41"/>
      <c r="Z7337" s="41"/>
      <c r="AA7337" s="41"/>
      <c r="AB7337" s="41"/>
      <c r="AC7337" s="41"/>
      <c r="AD7337" s="41"/>
      <c r="AE7337" s="41"/>
      <c r="AF7337" s="41"/>
      <c r="AG7337" s="41"/>
      <c r="AH7337" s="41"/>
    </row>
    <row r="7338" spans="5:34" x14ac:dyDescent="0.25">
      <c r="E7338" s="40" t="s">
        <v>864</v>
      </c>
      <c r="F7338" s="41"/>
      <c r="G7338" s="41"/>
      <c r="H7338" s="41"/>
      <c r="I7338" s="41"/>
      <c r="J7338" s="41"/>
      <c r="K7338" s="41"/>
      <c r="L7338" s="41"/>
      <c r="M7338" s="41"/>
      <c r="N7338" s="41"/>
      <c r="O7338" s="41"/>
      <c r="P7338" s="41"/>
      <c r="Q7338" s="41"/>
      <c r="R7338" s="41"/>
      <c r="S7338" s="41"/>
      <c r="T7338" s="41"/>
      <c r="U7338" s="41"/>
      <c r="V7338" s="41"/>
      <c r="W7338" s="41"/>
      <c r="X7338" s="41"/>
      <c r="Y7338" s="41"/>
      <c r="Z7338" s="41"/>
      <c r="AA7338" s="41"/>
      <c r="AB7338" s="41"/>
      <c r="AC7338" s="41"/>
      <c r="AD7338" s="41"/>
      <c r="AE7338" s="41"/>
      <c r="AF7338" s="41"/>
      <c r="AG7338" s="41"/>
      <c r="AH7338" s="41"/>
    </row>
    <row r="7339" spans="5:34" x14ac:dyDescent="0.25">
      <c r="E7339" s="40" t="s">
        <v>948</v>
      </c>
      <c r="F7339" s="41"/>
      <c r="G7339" s="41"/>
      <c r="H7339" s="41"/>
      <c r="I7339" s="41"/>
      <c r="J7339" s="41"/>
      <c r="K7339" s="41"/>
      <c r="L7339" s="41"/>
      <c r="M7339" s="41"/>
      <c r="N7339" s="41"/>
      <c r="O7339" s="41"/>
      <c r="P7339" s="41"/>
      <c r="Q7339" s="41"/>
      <c r="R7339" s="41"/>
      <c r="S7339" s="41"/>
      <c r="T7339" s="41"/>
      <c r="U7339" s="41"/>
      <c r="V7339" s="41"/>
      <c r="W7339" s="41"/>
      <c r="X7339" s="41"/>
      <c r="Y7339" s="41"/>
      <c r="Z7339" s="41"/>
      <c r="AA7339" s="41"/>
      <c r="AB7339" s="41"/>
      <c r="AC7339" s="41"/>
      <c r="AD7339" s="41"/>
      <c r="AE7339" s="41"/>
      <c r="AF7339" s="41"/>
      <c r="AG7339" s="41"/>
      <c r="AH7339" s="41"/>
    </row>
    <row r="7340" spans="5:34" x14ac:dyDescent="0.25">
      <c r="E7340" s="40" t="s">
        <v>984</v>
      </c>
      <c r="F7340" s="41"/>
      <c r="G7340" s="41"/>
      <c r="H7340" s="41"/>
      <c r="I7340" s="41"/>
      <c r="J7340" s="41"/>
      <c r="K7340" s="41"/>
      <c r="L7340" s="41"/>
      <c r="M7340" s="41"/>
      <c r="N7340" s="41"/>
      <c r="O7340" s="41"/>
      <c r="P7340" s="41"/>
      <c r="Q7340" s="41"/>
      <c r="R7340" s="41"/>
      <c r="S7340" s="41"/>
      <c r="T7340" s="41"/>
      <c r="U7340" s="41"/>
      <c r="V7340" s="41"/>
      <c r="W7340" s="41"/>
      <c r="X7340" s="41"/>
      <c r="Y7340" s="41"/>
      <c r="Z7340" s="41"/>
      <c r="AA7340" s="41"/>
      <c r="AB7340" s="41"/>
      <c r="AC7340" s="41"/>
      <c r="AD7340" s="41"/>
      <c r="AE7340" s="41"/>
      <c r="AF7340" s="41"/>
      <c r="AG7340" s="41"/>
      <c r="AH7340" s="41"/>
    </row>
    <row r="7341" spans="5:34" x14ac:dyDescent="0.25">
      <c r="E7341" s="40" t="s">
        <v>985</v>
      </c>
      <c r="F7341" s="41"/>
      <c r="G7341" s="41"/>
      <c r="H7341" s="41"/>
      <c r="I7341" s="41"/>
      <c r="J7341" s="41"/>
      <c r="K7341" s="41"/>
      <c r="L7341" s="41"/>
      <c r="M7341" s="41"/>
      <c r="N7341" s="41"/>
      <c r="O7341" s="41"/>
      <c r="P7341" s="41"/>
      <c r="Q7341" s="41"/>
      <c r="R7341" s="41"/>
      <c r="S7341" s="41"/>
      <c r="T7341" s="41"/>
      <c r="U7341" s="41"/>
      <c r="V7341" s="41"/>
      <c r="W7341" s="41"/>
      <c r="X7341" s="41"/>
      <c r="Y7341" s="41"/>
      <c r="Z7341" s="41"/>
      <c r="AA7341" s="41"/>
      <c r="AB7341" s="41"/>
      <c r="AC7341" s="41"/>
      <c r="AD7341" s="41"/>
      <c r="AE7341" s="41"/>
      <c r="AF7341" s="41"/>
      <c r="AG7341" s="41"/>
      <c r="AH7341" s="41"/>
    </row>
    <row r="7342" spans="5:34" x14ac:dyDescent="0.25">
      <c r="E7342" s="40" t="s">
        <v>986</v>
      </c>
      <c r="F7342" s="41"/>
      <c r="G7342" s="41"/>
      <c r="H7342" s="41"/>
      <c r="I7342" s="41"/>
      <c r="J7342" s="41"/>
      <c r="K7342" s="41"/>
      <c r="L7342" s="41"/>
      <c r="M7342" s="41"/>
      <c r="N7342" s="41"/>
      <c r="O7342" s="41"/>
      <c r="P7342" s="41"/>
      <c r="Q7342" s="41"/>
      <c r="R7342" s="41"/>
      <c r="S7342" s="41"/>
      <c r="T7342" s="41"/>
      <c r="U7342" s="41"/>
      <c r="V7342" s="41"/>
      <c r="W7342" s="41"/>
      <c r="X7342" s="41"/>
      <c r="Y7342" s="41"/>
      <c r="Z7342" s="41"/>
      <c r="AA7342" s="41"/>
      <c r="AB7342" s="41"/>
      <c r="AC7342" s="41"/>
      <c r="AD7342" s="41"/>
      <c r="AE7342" s="41"/>
      <c r="AF7342" s="41"/>
      <c r="AG7342" s="41"/>
      <c r="AH7342" s="41"/>
    </row>
    <row r="7343" spans="5:34" x14ac:dyDescent="0.25">
      <c r="E7343" s="40" t="s">
        <v>987</v>
      </c>
      <c r="F7343" s="41"/>
      <c r="G7343" s="41"/>
      <c r="H7343" s="41"/>
      <c r="I7343" s="41"/>
      <c r="J7343" s="41"/>
      <c r="K7343" s="41"/>
      <c r="L7343" s="41"/>
      <c r="M7343" s="41"/>
      <c r="N7343" s="41"/>
      <c r="O7343" s="41"/>
      <c r="P7343" s="41"/>
      <c r="Q7343" s="41"/>
      <c r="R7343" s="41"/>
      <c r="S7343" s="41"/>
      <c r="T7343" s="41"/>
      <c r="U7343" s="41"/>
      <c r="V7343" s="41"/>
      <c r="W7343" s="41"/>
      <c r="X7343" s="41"/>
      <c r="Y7343" s="41"/>
      <c r="Z7343" s="41"/>
      <c r="AA7343" s="41"/>
      <c r="AB7343" s="41"/>
      <c r="AC7343" s="41"/>
      <c r="AD7343" s="41"/>
      <c r="AE7343" s="41"/>
      <c r="AF7343" s="41"/>
      <c r="AG7343" s="41"/>
      <c r="AH7343" s="41"/>
    </row>
    <row r="7344" spans="5:34" x14ac:dyDescent="0.25">
      <c r="E7344" s="40" t="s">
        <v>989</v>
      </c>
      <c r="F7344" s="41"/>
      <c r="G7344" s="41"/>
      <c r="H7344" s="41"/>
      <c r="I7344" s="41"/>
      <c r="J7344" s="41"/>
      <c r="K7344" s="41"/>
      <c r="L7344" s="41"/>
      <c r="M7344" s="41"/>
      <c r="N7344" s="41"/>
      <c r="O7344" s="41"/>
      <c r="P7344" s="41"/>
      <c r="Q7344" s="41"/>
      <c r="R7344" s="41"/>
      <c r="S7344" s="41"/>
      <c r="T7344" s="41"/>
      <c r="U7344" s="41"/>
      <c r="V7344" s="41"/>
      <c r="W7344" s="41"/>
      <c r="X7344" s="41"/>
      <c r="Y7344" s="41"/>
      <c r="Z7344" s="41"/>
      <c r="AA7344" s="41"/>
      <c r="AB7344" s="41"/>
      <c r="AC7344" s="41"/>
      <c r="AD7344" s="41"/>
      <c r="AE7344" s="41"/>
      <c r="AF7344" s="41"/>
      <c r="AG7344" s="41"/>
      <c r="AH7344" s="41"/>
    </row>
    <row r="7345" spans="5:34" x14ac:dyDescent="0.25">
      <c r="E7345" s="40" t="s">
        <v>990</v>
      </c>
      <c r="F7345" s="41"/>
      <c r="G7345" s="41"/>
      <c r="H7345" s="41"/>
      <c r="I7345" s="41"/>
      <c r="J7345" s="41"/>
      <c r="K7345" s="41"/>
      <c r="L7345" s="41"/>
      <c r="M7345" s="41"/>
      <c r="N7345" s="41"/>
      <c r="O7345" s="41"/>
      <c r="P7345" s="41"/>
      <c r="Q7345" s="41"/>
      <c r="R7345" s="41"/>
      <c r="S7345" s="41"/>
      <c r="T7345" s="41"/>
      <c r="U7345" s="41"/>
      <c r="V7345" s="41"/>
      <c r="W7345" s="41"/>
      <c r="X7345" s="41"/>
      <c r="Y7345" s="41"/>
      <c r="Z7345" s="41"/>
      <c r="AA7345" s="41"/>
      <c r="AB7345" s="41"/>
      <c r="AC7345" s="41"/>
      <c r="AD7345" s="41"/>
      <c r="AE7345" s="41"/>
      <c r="AF7345" s="41"/>
      <c r="AG7345" s="41"/>
      <c r="AH7345" s="41"/>
    </row>
    <row r="7346" spans="5:34" x14ac:dyDescent="0.25">
      <c r="E7346" s="40" t="s">
        <v>1114</v>
      </c>
      <c r="F7346" s="41"/>
      <c r="G7346" s="41"/>
      <c r="H7346" s="41"/>
      <c r="I7346" s="41"/>
      <c r="J7346" s="41"/>
      <c r="K7346" s="41"/>
      <c r="L7346" s="41"/>
      <c r="M7346" s="41"/>
      <c r="N7346" s="41"/>
      <c r="O7346" s="41"/>
      <c r="P7346" s="41"/>
      <c r="Q7346" s="41"/>
      <c r="R7346" s="41"/>
      <c r="S7346" s="41"/>
      <c r="T7346" s="41"/>
      <c r="U7346" s="41"/>
      <c r="V7346" s="41"/>
      <c r="W7346" s="41"/>
      <c r="X7346" s="41"/>
      <c r="Y7346" s="41"/>
      <c r="Z7346" s="41"/>
      <c r="AA7346" s="41"/>
      <c r="AB7346" s="41"/>
      <c r="AC7346" s="41"/>
      <c r="AD7346" s="41"/>
      <c r="AE7346" s="41"/>
      <c r="AF7346" s="41"/>
      <c r="AG7346" s="41"/>
      <c r="AH7346" s="41"/>
    </row>
    <row r="7347" spans="5:34" x14ac:dyDescent="0.25">
      <c r="E7347" s="40" t="s">
        <v>1115</v>
      </c>
      <c r="F7347" s="41"/>
      <c r="G7347" s="41"/>
      <c r="H7347" s="41"/>
      <c r="I7347" s="41"/>
      <c r="J7347" s="41"/>
      <c r="K7347" s="41"/>
      <c r="L7347" s="41"/>
      <c r="M7347" s="41"/>
      <c r="N7347" s="41"/>
      <c r="O7347" s="41"/>
      <c r="P7347" s="41"/>
      <c r="Q7347" s="41"/>
      <c r="R7347" s="41"/>
      <c r="S7347" s="41"/>
      <c r="T7347" s="41"/>
      <c r="U7347" s="41"/>
      <c r="V7347" s="41"/>
      <c r="W7347" s="41"/>
      <c r="X7347" s="41"/>
      <c r="Y7347" s="41"/>
      <c r="Z7347" s="41"/>
      <c r="AA7347" s="41"/>
      <c r="AB7347" s="41"/>
      <c r="AC7347" s="41"/>
      <c r="AD7347" s="41"/>
      <c r="AE7347" s="41"/>
      <c r="AF7347" s="41"/>
      <c r="AG7347" s="41"/>
      <c r="AH7347" s="41"/>
    </row>
    <row r="7348" spans="5:34" x14ac:dyDescent="0.25">
      <c r="E7348" s="40"/>
      <c r="F7348" s="41"/>
      <c r="G7348" s="41"/>
      <c r="H7348" s="41"/>
      <c r="I7348" s="41"/>
      <c r="J7348" s="41"/>
      <c r="K7348" s="41"/>
      <c r="L7348" s="41"/>
      <c r="M7348" s="41"/>
      <c r="N7348" s="41"/>
      <c r="O7348" s="41"/>
      <c r="P7348" s="41"/>
      <c r="Q7348" s="41"/>
      <c r="R7348" s="41"/>
      <c r="S7348" s="41"/>
      <c r="T7348" s="41"/>
      <c r="U7348" s="41"/>
      <c r="V7348" s="41"/>
      <c r="W7348" s="41"/>
      <c r="X7348" s="41"/>
      <c r="Y7348" s="41"/>
      <c r="Z7348" s="41"/>
      <c r="AA7348" s="41"/>
      <c r="AB7348" s="41"/>
      <c r="AC7348" s="41"/>
      <c r="AD7348" s="41"/>
      <c r="AE7348" s="41"/>
      <c r="AF7348" s="41"/>
      <c r="AG7348" s="41"/>
      <c r="AH7348" s="41"/>
    </row>
    <row r="7349" spans="5:34" x14ac:dyDescent="0.25">
      <c r="E7349" s="40" t="s">
        <v>934</v>
      </c>
      <c r="F7349" s="41"/>
      <c r="G7349" s="41"/>
      <c r="H7349" s="41"/>
      <c r="I7349" s="41"/>
      <c r="J7349" s="41"/>
      <c r="K7349" s="41"/>
      <c r="L7349" s="41"/>
      <c r="M7349" s="41"/>
      <c r="N7349" s="41"/>
      <c r="O7349" s="41"/>
      <c r="P7349" s="41"/>
      <c r="Q7349" s="41"/>
      <c r="R7349" s="41"/>
      <c r="S7349" s="41"/>
      <c r="T7349" s="41"/>
      <c r="U7349" s="41"/>
      <c r="V7349" s="41"/>
      <c r="W7349" s="41"/>
      <c r="X7349" s="41"/>
      <c r="Y7349" s="41"/>
      <c r="Z7349" s="41"/>
      <c r="AA7349" s="41"/>
      <c r="AB7349" s="41"/>
      <c r="AC7349" s="41"/>
      <c r="AD7349" s="41"/>
      <c r="AE7349" s="41"/>
      <c r="AF7349" s="41"/>
      <c r="AG7349" s="41"/>
      <c r="AH7349" s="41"/>
    </row>
    <row r="7350" spans="5:34" x14ac:dyDescent="0.25">
      <c r="E7350" s="40"/>
      <c r="F7350" s="41"/>
      <c r="G7350" s="41"/>
      <c r="H7350" s="41"/>
      <c r="I7350" s="41"/>
      <c r="J7350" s="41"/>
      <c r="K7350" s="41"/>
      <c r="L7350" s="41"/>
      <c r="M7350" s="41"/>
      <c r="N7350" s="41"/>
      <c r="O7350" s="41"/>
      <c r="P7350" s="41"/>
      <c r="Q7350" s="41"/>
      <c r="R7350" s="41"/>
      <c r="S7350" s="41"/>
      <c r="T7350" s="41"/>
      <c r="U7350" s="41"/>
      <c r="V7350" s="41"/>
      <c r="W7350" s="41"/>
      <c r="X7350" s="41"/>
      <c r="Y7350" s="41"/>
      <c r="Z7350" s="41"/>
      <c r="AA7350" s="41"/>
      <c r="AB7350" s="41"/>
      <c r="AC7350" s="41"/>
      <c r="AD7350" s="41"/>
      <c r="AE7350" s="41"/>
      <c r="AF7350" s="41"/>
      <c r="AG7350" s="41"/>
      <c r="AH7350" s="41"/>
    </row>
    <row r="7351" spans="5:34" x14ac:dyDescent="0.25">
      <c r="E7351" s="40" t="s">
        <v>1116</v>
      </c>
      <c r="F7351" s="41"/>
      <c r="G7351" s="41"/>
      <c r="H7351" s="41"/>
      <c r="I7351" s="41"/>
      <c r="J7351" s="41"/>
      <c r="K7351" s="41"/>
      <c r="L7351" s="41"/>
      <c r="M7351" s="41"/>
      <c r="N7351" s="41"/>
      <c r="O7351" s="41"/>
      <c r="P7351" s="41"/>
      <c r="Q7351" s="41"/>
      <c r="R7351" s="41"/>
      <c r="S7351" s="41"/>
      <c r="T7351" s="41"/>
      <c r="U7351" s="41"/>
      <c r="V7351" s="41"/>
      <c r="W7351" s="41"/>
      <c r="X7351" s="41"/>
      <c r="Y7351" s="41"/>
      <c r="Z7351" s="41"/>
      <c r="AA7351" s="41"/>
      <c r="AB7351" s="41"/>
      <c r="AC7351" s="41"/>
      <c r="AD7351" s="41"/>
      <c r="AE7351" s="41"/>
      <c r="AF7351" s="41"/>
      <c r="AG7351" s="41"/>
      <c r="AH7351" s="41"/>
    </row>
    <row r="7352" spans="5:34" x14ac:dyDescent="0.25">
      <c r="E7352" s="40" t="s">
        <v>936</v>
      </c>
      <c r="F7352" s="41"/>
      <c r="G7352" s="41"/>
      <c r="H7352" s="41"/>
      <c r="I7352" s="41"/>
      <c r="J7352" s="41"/>
      <c r="K7352" s="41"/>
      <c r="L7352" s="41"/>
      <c r="M7352" s="41"/>
      <c r="N7352" s="41"/>
      <c r="O7352" s="41"/>
      <c r="P7352" s="41"/>
      <c r="Q7352" s="41"/>
      <c r="R7352" s="41"/>
      <c r="S7352" s="41"/>
      <c r="T7352" s="41"/>
      <c r="U7352" s="41"/>
      <c r="V7352" s="41"/>
      <c r="W7352" s="41"/>
      <c r="X7352" s="41"/>
      <c r="Y7352" s="41"/>
      <c r="Z7352" s="41"/>
      <c r="AA7352" s="41"/>
      <c r="AB7352" s="41"/>
      <c r="AC7352" s="41"/>
      <c r="AD7352" s="41"/>
      <c r="AE7352" s="41"/>
      <c r="AF7352" s="41"/>
      <c r="AG7352" s="41"/>
      <c r="AH7352" s="41"/>
    </row>
    <row r="7353" spans="5:34" x14ac:dyDescent="0.25">
      <c r="E7353" s="40" t="s">
        <v>1117</v>
      </c>
      <c r="F7353" s="41"/>
      <c r="G7353" s="41"/>
      <c r="H7353" s="41"/>
      <c r="I7353" s="41"/>
      <c r="J7353" s="41"/>
      <c r="K7353" s="41"/>
      <c r="L7353" s="41"/>
      <c r="M7353" s="41"/>
      <c r="N7353" s="41"/>
      <c r="O7353" s="41"/>
      <c r="P7353" s="41"/>
      <c r="Q7353" s="41"/>
      <c r="R7353" s="41"/>
      <c r="S7353" s="41"/>
      <c r="T7353" s="41"/>
      <c r="U7353" s="41"/>
      <c r="V7353" s="41"/>
      <c r="W7353" s="41"/>
      <c r="X7353" s="41"/>
      <c r="Y7353" s="41"/>
      <c r="Z7353" s="41"/>
      <c r="AA7353" s="41"/>
      <c r="AB7353" s="41"/>
      <c r="AC7353" s="41"/>
      <c r="AD7353" s="41"/>
      <c r="AE7353" s="41"/>
      <c r="AF7353" s="41"/>
      <c r="AG7353" s="41"/>
      <c r="AH7353" s="41"/>
    </row>
    <row r="7354" spans="5:34" x14ac:dyDescent="0.25">
      <c r="E7354" s="40" t="s">
        <v>1118</v>
      </c>
      <c r="F7354" s="41"/>
      <c r="G7354" s="41"/>
      <c r="H7354" s="41"/>
      <c r="I7354" s="41"/>
      <c r="J7354" s="41"/>
      <c r="K7354" s="41"/>
      <c r="L7354" s="41"/>
      <c r="M7354" s="41"/>
      <c r="N7354" s="41"/>
      <c r="O7354" s="41"/>
      <c r="P7354" s="41"/>
      <c r="Q7354" s="41"/>
      <c r="R7354" s="41"/>
      <c r="S7354" s="41"/>
      <c r="T7354" s="41"/>
      <c r="U7354" s="41"/>
      <c r="V7354" s="41"/>
      <c r="W7354" s="41"/>
      <c r="X7354" s="41"/>
      <c r="Y7354" s="41"/>
      <c r="Z7354" s="41"/>
      <c r="AA7354" s="41"/>
      <c r="AB7354" s="41"/>
      <c r="AC7354" s="41"/>
      <c r="AD7354" s="41"/>
      <c r="AE7354" s="41"/>
      <c r="AF7354" s="41"/>
      <c r="AG7354" s="41"/>
      <c r="AH7354" s="41"/>
    </row>
    <row r="7355" spans="5:34" x14ac:dyDescent="0.25">
      <c r="E7355" s="40"/>
      <c r="F7355" s="41"/>
      <c r="G7355" s="41"/>
      <c r="H7355" s="41"/>
      <c r="I7355" s="41"/>
      <c r="J7355" s="41"/>
      <c r="K7355" s="41"/>
      <c r="L7355" s="41"/>
      <c r="M7355" s="41"/>
      <c r="N7355" s="41"/>
      <c r="O7355" s="41"/>
      <c r="P7355" s="41"/>
      <c r="Q7355" s="41"/>
      <c r="R7355" s="41"/>
      <c r="S7355" s="41"/>
      <c r="T7355" s="41"/>
      <c r="U7355" s="41"/>
      <c r="V7355" s="41"/>
      <c r="W7355" s="41"/>
      <c r="X7355" s="41"/>
      <c r="Y7355" s="41"/>
      <c r="Z7355" s="41"/>
      <c r="AA7355" s="41"/>
      <c r="AB7355" s="41"/>
      <c r="AC7355" s="41"/>
      <c r="AD7355" s="41"/>
      <c r="AE7355" s="41"/>
      <c r="AF7355" s="41"/>
      <c r="AG7355" s="41"/>
      <c r="AH7355" s="41"/>
    </row>
    <row r="7356" spans="5:34" x14ac:dyDescent="0.25">
      <c r="E7356" s="40" t="s">
        <v>948</v>
      </c>
      <c r="F7356" s="41"/>
      <c r="G7356" s="41"/>
      <c r="H7356" s="41"/>
      <c r="I7356" s="41"/>
      <c r="J7356" s="41"/>
      <c r="K7356" s="41"/>
      <c r="L7356" s="41"/>
      <c r="M7356" s="41"/>
      <c r="N7356" s="41"/>
      <c r="O7356" s="41"/>
      <c r="P7356" s="41"/>
      <c r="Q7356" s="41"/>
      <c r="R7356" s="41"/>
      <c r="S7356" s="41"/>
      <c r="T7356" s="41"/>
      <c r="U7356" s="41"/>
      <c r="V7356" s="41"/>
      <c r="W7356" s="41"/>
      <c r="X7356" s="41"/>
      <c r="Y7356" s="41"/>
      <c r="Z7356" s="41"/>
      <c r="AA7356" s="41"/>
      <c r="AB7356" s="41"/>
      <c r="AC7356" s="41"/>
      <c r="AD7356" s="41"/>
      <c r="AE7356" s="41"/>
      <c r="AF7356" s="41"/>
      <c r="AG7356" s="41"/>
      <c r="AH7356" s="41"/>
    </row>
    <row r="7357" spans="5:34" x14ac:dyDescent="0.25">
      <c r="E7357" s="40" t="s">
        <v>984</v>
      </c>
      <c r="F7357" s="41"/>
      <c r="G7357" s="41"/>
      <c r="H7357" s="41"/>
      <c r="I7357" s="41"/>
      <c r="J7357" s="41"/>
      <c r="K7357" s="41"/>
      <c r="L7357" s="41"/>
      <c r="M7357" s="41"/>
      <c r="N7357" s="41"/>
      <c r="O7357" s="41"/>
      <c r="P7357" s="41"/>
      <c r="Q7357" s="41"/>
      <c r="R7357" s="41"/>
      <c r="S7357" s="41"/>
      <c r="T7357" s="41"/>
      <c r="U7357" s="41"/>
      <c r="V7357" s="41"/>
      <c r="W7357" s="41"/>
      <c r="X7357" s="41"/>
      <c r="Y7357" s="41"/>
      <c r="Z7357" s="41"/>
      <c r="AA7357" s="41"/>
      <c r="AB7357" s="41"/>
      <c r="AC7357" s="41"/>
      <c r="AD7357" s="41"/>
      <c r="AE7357" s="41"/>
      <c r="AF7357" s="41"/>
      <c r="AG7357" s="41"/>
      <c r="AH7357" s="41"/>
    </row>
    <row r="7358" spans="5:34" x14ac:dyDescent="0.25">
      <c r="E7358" s="40" t="s">
        <v>985</v>
      </c>
      <c r="F7358" s="41"/>
      <c r="G7358" s="41"/>
      <c r="H7358" s="41"/>
      <c r="I7358" s="41"/>
      <c r="J7358" s="41"/>
      <c r="K7358" s="41"/>
      <c r="L7358" s="41"/>
      <c r="M7358" s="41"/>
      <c r="N7358" s="41"/>
      <c r="O7358" s="41"/>
      <c r="P7358" s="41"/>
      <c r="Q7358" s="41"/>
      <c r="R7358" s="41"/>
      <c r="S7358" s="41"/>
      <c r="T7358" s="41"/>
      <c r="U7358" s="41"/>
      <c r="V7358" s="41"/>
      <c r="W7358" s="41"/>
      <c r="X7358" s="41"/>
      <c r="Y7358" s="41"/>
      <c r="Z7358" s="41"/>
      <c r="AA7358" s="41"/>
      <c r="AB7358" s="41"/>
      <c r="AC7358" s="41"/>
      <c r="AD7358" s="41"/>
      <c r="AE7358" s="41"/>
      <c r="AF7358" s="41"/>
      <c r="AG7358" s="41"/>
      <c r="AH7358" s="41"/>
    </row>
    <row r="7359" spans="5:34" x14ac:dyDescent="0.25">
      <c r="E7359" s="40" t="s">
        <v>986</v>
      </c>
      <c r="F7359" s="41"/>
      <c r="G7359" s="41"/>
      <c r="H7359" s="41"/>
      <c r="I7359" s="41"/>
      <c r="J7359" s="41"/>
      <c r="K7359" s="41"/>
      <c r="L7359" s="41"/>
      <c r="M7359" s="41"/>
      <c r="N7359" s="41"/>
      <c r="O7359" s="41"/>
      <c r="P7359" s="41"/>
      <c r="Q7359" s="41"/>
      <c r="R7359" s="41"/>
      <c r="S7359" s="41"/>
      <c r="T7359" s="41"/>
      <c r="U7359" s="41"/>
      <c r="V7359" s="41"/>
      <c r="W7359" s="41"/>
      <c r="X7359" s="41"/>
      <c r="Y7359" s="41"/>
      <c r="Z7359" s="41"/>
      <c r="AA7359" s="41"/>
      <c r="AB7359" s="41"/>
      <c r="AC7359" s="41"/>
      <c r="AD7359" s="41"/>
      <c r="AE7359" s="41"/>
      <c r="AF7359" s="41"/>
      <c r="AG7359" s="41"/>
      <c r="AH7359" s="41"/>
    </row>
    <row r="7360" spans="5:34" x14ac:dyDescent="0.25">
      <c r="E7360" s="40" t="s">
        <v>987</v>
      </c>
      <c r="F7360" s="41"/>
      <c r="G7360" s="41"/>
      <c r="H7360" s="41"/>
      <c r="I7360" s="41"/>
      <c r="J7360" s="41"/>
      <c r="K7360" s="41"/>
      <c r="L7360" s="41"/>
      <c r="M7360" s="41"/>
      <c r="N7360" s="41"/>
      <c r="O7360" s="41"/>
      <c r="P7360" s="41"/>
      <c r="Q7360" s="41"/>
      <c r="R7360" s="41"/>
      <c r="S7360" s="41"/>
      <c r="T7360" s="41"/>
      <c r="U7360" s="41"/>
      <c r="V7360" s="41"/>
      <c r="W7360" s="41"/>
      <c r="X7360" s="41"/>
      <c r="Y7360" s="41"/>
      <c r="Z7360" s="41"/>
      <c r="AA7360" s="41"/>
      <c r="AB7360" s="41"/>
      <c r="AC7360" s="41"/>
      <c r="AD7360" s="41"/>
      <c r="AE7360" s="41"/>
      <c r="AF7360" s="41"/>
      <c r="AG7360" s="41"/>
      <c r="AH7360" s="41"/>
    </row>
    <row r="7361" spans="5:34" x14ac:dyDescent="0.25">
      <c r="E7361" s="40" t="s">
        <v>989</v>
      </c>
      <c r="F7361" s="41"/>
      <c r="G7361" s="41"/>
      <c r="H7361" s="41"/>
      <c r="I7361" s="41"/>
      <c r="J7361" s="41"/>
      <c r="K7361" s="41"/>
      <c r="L7361" s="41"/>
      <c r="M7361" s="41"/>
      <c r="N7361" s="41"/>
      <c r="O7361" s="41"/>
      <c r="P7361" s="41"/>
      <c r="Q7361" s="41"/>
      <c r="R7361" s="41"/>
      <c r="S7361" s="41"/>
      <c r="T7361" s="41"/>
      <c r="U7361" s="41"/>
      <c r="V7361" s="41"/>
      <c r="W7361" s="41"/>
      <c r="X7361" s="41"/>
      <c r="Y7361" s="41"/>
      <c r="Z7361" s="41"/>
      <c r="AA7361" s="41"/>
      <c r="AB7361" s="41"/>
      <c r="AC7361" s="41"/>
      <c r="AD7361" s="41"/>
      <c r="AE7361" s="41"/>
      <c r="AF7361" s="41"/>
      <c r="AG7361" s="41"/>
      <c r="AH7361" s="41"/>
    </row>
    <row r="7362" spans="5:34" x14ac:dyDescent="0.25">
      <c r="E7362" s="40" t="s">
        <v>990</v>
      </c>
      <c r="F7362" s="41"/>
      <c r="G7362" s="41"/>
      <c r="H7362" s="41"/>
      <c r="I7362" s="41"/>
      <c r="J7362" s="41"/>
      <c r="K7362" s="41"/>
      <c r="L7362" s="41"/>
      <c r="M7362" s="41"/>
      <c r="N7362" s="41"/>
      <c r="O7362" s="41"/>
      <c r="P7362" s="41"/>
      <c r="Q7362" s="41"/>
      <c r="R7362" s="41"/>
      <c r="S7362" s="41"/>
      <c r="T7362" s="41"/>
      <c r="U7362" s="41"/>
      <c r="V7362" s="41"/>
      <c r="W7362" s="41"/>
      <c r="X7362" s="41"/>
      <c r="Y7362" s="41"/>
      <c r="Z7362" s="41"/>
      <c r="AA7362" s="41"/>
      <c r="AB7362" s="41"/>
      <c r="AC7362" s="41"/>
      <c r="AD7362" s="41"/>
      <c r="AE7362" s="41"/>
      <c r="AF7362" s="41"/>
      <c r="AG7362" s="41"/>
      <c r="AH7362" s="41"/>
    </row>
    <row r="7363" spans="5:34" x14ac:dyDescent="0.25">
      <c r="E7363" s="40" t="s">
        <v>1114</v>
      </c>
      <c r="F7363" s="41"/>
      <c r="G7363" s="41"/>
      <c r="H7363" s="41"/>
      <c r="I7363" s="41"/>
      <c r="J7363" s="41"/>
      <c r="K7363" s="41"/>
      <c r="L7363" s="41"/>
      <c r="M7363" s="41"/>
      <c r="N7363" s="41"/>
      <c r="O7363" s="41"/>
      <c r="P7363" s="41"/>
      <c r="Q7363" s="41"/>
      <c r="R7363" s="41"/>
      <c r="S7363" s="41"/>
      <c r="T7363" s="41"/>
      <c r="U7363" s="41"/>
      <c r="V7363" s="41"/>
      <c r="W7363" s="41"/>
      <c r="X7363" s="41"/>
      <c r="Y7363" s="41"/>
      <c r="Z7363" s="41"/>
      <c r="AA7363" s="41"/>
      <c r="AB7363" s="41"/>
      <c r="AC7363" s="41"/>
      <c r="AD7363" s="41"/>
      <c r="AE7363" s="41"/>
      <c r="AF7363" s="41"/>
      <c r="AG7363" s="41"/>
      <c r="AH7363" s="41"/>
    </row>
    <row r="7364" spans="5:34" x14ac:dyDescent="0.25">
      <c r="E7364" s="40" t="s">
        <v>1115</v>
      </c>
      <c r="F7364" s="41"/>
      <c r="G7364" s="41"/>
      <c r="H7364" s="41"/>
      <c r="I7364" s="41"/>
      <c r="J7364" s="41"/>
      <c r="K7364" s="41"/>
      <c r="L7364" s="41"/>
      <c r="M7364" s="41"/>
      <c r="N7364" s="41"/>
      <c r="O7364" s="41"/>
      <c r="P7364" s="41"/>
      <c r="Q7364" s="41"/>
      <c r="R7364" s="41"/>
      <c r="S7364" s="41"/>
      <c r="T7364" s="41"/>
      <c r="U7364" s="41"/>
      <c r="V7364" s="41"/>
      <c r="W7364" s="41"/>
      <c r="X7364" s="41"/>
      <c r="Y7364" s="41"/>
      <c r="Z7364" s="41"/>
      <c r="AA7364" s="41"/>
      <c r="AB7364" s="41"/>
      <c r="AC7364" s="41"/>
      <c r="AD7364" s="41"/>
      <c r="AE7364" s="41"/>
      <c r="AF7364" s="41"/>
      <c r="AG7364" s="41"/>
      <c r="AH7364" s="41"/>
    </row>
    <row r="7365" spans="5:34" x14ac:dyDescent="0.25">
      <c r="E7365" s="40"/>
      <c r="F7365" s="41"/>
      <c r="G7365" s="41"/>
      <c r="H7365" s="41"/>
      <c r="I7365" s="41"/>
      <c r="J7365" s="41"/>
      <c r="K7365" s="41"/>
      <c r="L7365" s="41"/>
      <c r="M7365" s="41"/>
      <c r="N7365" s="41"/>
      <c r="O7365" s="41"/>
      <c r="P7365" s="41"/>
      <c r="Q7365" s="41"/>
      <c r="R7365" s="41"/>
      <c r="S7365" s="41"/>
      <c r="T7365" s="41"/>
      <c r="U7365" s="41"/>
      <c r="V7365" s="41"/>
      <c r="W7365" s="41"/>
      <c r="X7365" s="41"/>
      <c r="Y7365" s="41"/>
      <c r="Z7365" s="41"/>
      <c r="AA7365" s="41"/>
      <c r="AB7365" s="41"/>
      <c r="AC7365" s="41"/>
      <c r="AD7365" s="41"/>
      <c r="AE7365" s="41"/>
      <c r="AF7365" s="41"/>
      <c r="AG7365" s="41"/>
      <c r="AH7365" s="41"/>
    </row>
    <row r="7366" spans="5:34" x14ac:dyDescent="0.25">
      <c r="E7366" s="40" t="s">
        <v>942</v>
      </c>
      <c r="F7366" s="41"/>
      <c r="G7366" s="41"/>
      <c r="H7366" s="41"/>
      <c r="I7366" s="41"/>
      <c r="J7366" s="41"/>
      <c r="K7366" s="41"/>
      <c r="L7366" s="41"/>
      <c r="M7366" s="41"/>
      <c r="N7366" s="41"/>
      <c r="O7366" s="41"/>
      <c r="P7366" s="41"/>
      <c r="Q7366" s="41"/>
      <c r="R7366" s="41"/>
      <c r="S7366" s="41"/>
      <c r="T7366" s="41"/>
      <c r="U7366" s="41"/>
      <c r="V7366" s="41"/>
      <c r="W7366" s="41"/>
      <c r="X7366" s="41"/>
      <c r="Y7366" s="41"/>
      <c r="Z7366" s="41"/>
      <c r="AA7366" s="41"/>
      <c r="AB7366" s="41"/>
      <c r="AC7366" s="41"/>
      <c r="AD7366" s="41"/>
      <c r="AE7366" s="41"/>
      <c r="AF7366" s="41"/>
      <c r="AG7366" s="41"/>
      <c r="AH7366" s="41"/>
    </row>
    <row r="7367" spans="5:34" x14ac:dyDescent="0.25">
      <c r="E7367" s="40" t="s">
        <v>1094</v>
      </c>
      <c r="F7367" s="41"/>
      <c r="G7367" s="41"/>
      <c r="H7367" s="41"/>
      <c r="I7367" s="41"/>
      <c r="J7367" s="41"/>
      <c r="K7367" s="41"/>
      <c r="L7367" s="41"/>
      <c r="M7367" s="41"/>
      <c r="N7367" s="41"/>
      <c r="O7367" s="41"/>
      <c r="P7367" s="41"/>
      <c r="Q7367" s="41"/>
      <c r="R7367" s="41"/>
      <c r="S7367" s="41"/>
      <c r="T7367" s="41"/>
      <c r="U7367" s="41"/>
      <c r="V7367" s="41"/>
      <c r="W7367" s="41"/>
      <c r="X7367" s="41"/>
      <c r="Y7367" s="41"/>
      <c r="Z7367" s="41"/>
      <c r="AA7367" s="41"/>
      <c r="AB7367" s="41"/>
      <c r="AC7367" s="41"/>
      <c r="AD7367" s="41"/>
      <c r="AE7367" s="41"/>
      <c r="AF7367" s="41"/>
      <c r="AG7367" s="41"/>
      <c r="AH7367" s="41"/>
    </row>
    <row r="7368" spans="5:34" x14ac:dyDescent="0.25">
      <c r="E7368" s="40" t="s">
        <v>900</v>
      </c>
      <c r="F7368" s="41"/>
      <c r="G7368" s="41"/>
      <c r="H7368" s="41"/>
      <c r="I7368" s="41"/>
      <c r="J7368" s="41"/>
      <c r="K7368" s="41"/>
      <c r="L7368" s="41"/>
      <c r="M7368" s="41"/>
      <c r="N7368" s="41"/>
      <c r="O7368" s="41"/>
      <c r="P7368" s="41"/>
      <c r="Q7368" s="41"/>
      <c r="R7368" s="41"/>
      <c r="S7368" s="41"/>
      <c r="T7368" s="41"/>
      <c r="U7368" s="41"/>
      <c r="V7368" s="41"/>
      <c r="W7368" s="41"/>
      <c r="X7368" s="41"/>
      <c r="Y7368" s="41"/>
      <c r="Z7368" s="41"/>
      <c r="AA7368" s="41"/>
      <c r="AB7368" s="41"/>
      <c r="AC7368" s="41"/>
      <c r="AD7368" s="41"/>
      <c r="AE7368" s="41"/>
      <c r="AF7368" s="41"/>
      <c r="AG7368" s="41"/>
      <c r="AH7368" s="41"/>
    </row>
    <row r="7391" spans="5:34" x14ac:dyDescent="0.25">
      <c r="E7391" s="40" t="s">
        <v>864</v>
      </c>
      <c r="F7391" s="41"/>
      <c r="G7391" s="41"/>
      <c r="H7391" s="41"/>
      <c r="I7391" s="41"/>
      <c r="J7391" s="41"/>
      <c r="K7391" s="41"/>
      <c r="L7391" s="41"/>
      <c r="M7391" s="41"/>
      <c r="N7391" s="41"/>
      <c r="O7391" s="41"/>
      <c r="P7391" s="41"/>
      <c r="Q7391" s="41"/>
      <c r="R7391" s="41"/>
      <c r="S7391" s="41"/>
      <c r="T7391" s="41"/>
      <c r="U7391" s="41"/>
      <c r="V7391" s="41"/>
      <c r="W7391" s="41"/>
      <c r="X7391" s="41"/>
      <c r="Y7391" s="41"/>
      <c r="Z7391" s="41"/>
      <c r="AA7391" s="41"/>
      <c r="AB7391" s="41"/>
      <c r="AC7391" s="41"/>
      <c r="AD7391" s="41"/>
      <c r="AE7391" s="41"/>
      <c r="AF7391" s="41"/>
      <c r="AG7391" s="41"/>
      <c r="AH7391" s="41"/>
    </row>
    <row r="7392" spans="5:34" x14ac:dyDescent="0.25">
      <c r="E7392" s="40" t="s">
        <v>1048</v>
      </c>
      <c r="F7392" s="41"/>
      <c r="G7392" s="41"/>
      <c r="H7392" s="41"/>
      <c r="I7392" s="41"/>
      <c r="J7392" s="41"/>
      <c r="K7392" s="41"/>
      <c r="L7392" s="41"/>
      <c r="M7392" s="41"/>
      <c r="N7392" s="41"/>
      <c r="O7392" s="41"/>
      <c r="P7392" s="41"/>
      <c r="Q7392" s="41"/>
      <c r="R7392" s="41"/>
      <c r="S7392" s="41"/>
      <c r="T7392" s="41"/>
      <c r="U7392" s="41"/>
      <c r="V7392" s="41"/>
      <c r="W7392" s="41"/>
      <c r="X7392" s="41"/>
      <c r="Y7392" s="41"/>
      <c r="Z7392" s="41"/>
      <c r="AA7392" s="41"/>
      <c r="AB7392" s="41"/>
      <c r="AC7392" s="41"/>
      <c r="AD7392" s="41"/>
      <c r="AE7392" s="41"/>
      <c r="AF7392" s="41"/>
      <c r="AG7392" s="41"/>
      <c r="AH7392" s="41"/>
    </row>
    <row r="7393" spans="5:34" x14ac:dyDescent="0.25">
      <c r="E7393" s="40" t="s">
        <v>930</v>
      </c>
      <c r="F7393" s="41"/>
      <c r="G7393" s="41"/>
      <c r="H7393" s="41"/>
      <c r="I7393" s="41"/>
      <c r="J7393" s="41"/>
      <c r="K7393" s="41"/>
      <c r="L7393" s="41"/>
      <c r="M7393" s="41"/>
      <c r="N7393" s="41"/>
      <c r="O7393" s="41"/>
      <c r="P7393" s="41"/>
      <c r="Q7393" s="41"/>
      <c r="R7393" s="41"/>
      <c r="S7393" s="41"/>
      <c r="T7393" s="41"/>
      <c r="U7393" s="41"/>
      <c r="V7393" s="41"/>
      <c r="W7393" s="41"/>
      <c r="X7393" s="41"/>
      <c r="Y7393" s="41"/>
      <c r="Z7393" s="41"/>
      <c r="AA7393" s="41"/>
      <c r="AB7393" s="41"/>
      <c r="AC7393" s="41"/>
      <c r="AD7393" s="41"/>
      <c r="AE7393" s="41"/>
      <c r="AF7393" s="41"/>
      <c r="AG7393" s="41"/>
      <c r="AH7393" s="41"/>
    </row>
    <row r="7394" spans="5:34" x14ac:dyDescent="0.25">
      <c r="E7394" s="40" t="s">
        <v>931</v>
      </c>
      <c r="F7394" s="41"/>
      <c r="G7394" s="41"/>
      <c r="H7394" s="41"/>
      <c r="I7394" s="41"/>
      <c r="J7394" s="41"/>
      <c r="K7394" s="41"/>
      <c r="L7394" s="41"/>
      <c r="M7394" s="41"/>
      <c r="N7394" s="41"/>
      <c r="O7394" s="41"/>
      <c r="P7394" s="41"/>
      <c r="Q7394" s="41"/>
      <c r="R7394" s="41"/>
      <c r="S7394" s="41"/>
      <c r="T7394" s="41"/>
      <c r="U7394" s="41"/>
      <c r="V7394" s="41"/>
      <c r="W7394" s="41"/>
      <c r="X7394" s="41"/>
      <c r="Y7394" s="41"/>
      <c r="Z7394" s="41"/>
      <c r="AA7394" s="41"/>
      <c r="AB7394" s="41"/>
      <c r="AC7394" s="41"/>
      <c r="AD7394" s="41"/>
      <c r="AE7394" s="41"/>
      <c r="AF7394" s="41"/>
      <c r="AG7394" s="41"/>
      <c r="AH7394" s="41"/>
    </row>
    <row r="7395" spans="5:34" x14ac:dyDescent="0.25">
      <c r="E7395" s="40" t="s">
        <v>1128</v>
      </c>
      <c r="F7395" s="41"/>
      <c r="G7395" s="41"/>
      <c r="H7395" s="41"/>
      <c r="I7395" s="41"/>
      <c r="J7395" s="41"/>
      <c r="K7395" s="41"/>
      <c r="L7395" s="41"/>
      <c r="M7395" s="41"/>
      <c r="N7395" s="41"/>
      <c r="O7395" s="41"/>
      <c r="P7395" s="41"/>
      <c r="Q7395" s="41"/>
      <c r="R7395" s="41"/>
      <c r="S7395" s="41"/>
      <c r="T7395" s="41"/>
      <c r="U7395" s="41"/>
      <c r="V7395" s="41"/>
      <c r="W7395" s="41"/>
      <c r="X7395" s="41"/>
      <c r="Y7395" s="41"/>
      <c r="Z7395" s="41"/>
      <c r="AA7395" s="41"/>
      <c r="AB7395" s="41"/>
      <c r="AC7395" s="41"/>
      <c r="AD7395" s="41"/>
      <c r="AE7395" s="41"/>
      <c r="AF7395" s="41"/>
      <c r="AG7395" s="41"/>
      <c r="AH7395" s="41"/>
    </row>
    <row r="7396" spans="5:34" x14ac:dyDescent="0.25">
      <c r="E7396" s="40" t="s">
        <v>933</v>
      </c>
      <c r="F7396" s="41"/>
      <c r="G7396" s="41"/>
      <c r="H7396" s="41"/>
      <c r="I7396" s="41"/>
      <c r="J7396" s="41"/>
      <c r="K7396" s="41"/>
      <c r="L7396" s="41"/>
      <c r="M7396" s="41"/>
      <c r="N7396" s="41"/>
      <c r="O7396" s="41"/>
      <c r="P7396" s="41"/>
      <c r="Q7396" s="41"/>
      <c r="R7396" s="41"/>
      <c r="S7396" s="41"/>
      <c r="T7396" s="41"/>
      <c r="U7396" s="41"/>
      <c r="V7396" s="41"/>
      <c r="W7396" s="41"/>
      <c r="X7396" s="41"/>
      <c r="Y7396" s="41"/>
      <c r="Z7396" s="41"/>
      <c r="AA7396" s="41"/>
      <c r="AB7396" s="41"/>
      <c r="AC7396" s="41"/>
      <c r="AD7396" s="41"/>
      <c r="AE7396" s="41"/>
      <c r="AF7396" s="41"/>
      <c r="AG7396" s="41"/>
      <c r="AH7396" s="41"/>
    </row>
    <row r="7397" spans="5:34" x14ac:dyDescent="0.25">
      <c r="E7397" s="40" t="s">
        <v>885</v>
      </c>
      <c r="F7397" s="41"/>
      <c r="G7397" s="41"/>
      <c r="H7397" s="41"/>
      <c r="I7397" s="41"/>
      <c r="J7397" s="41"/>
      <c r="K7397" s="41"/>
      <c r="L7397" s="41"/>
      <c r="M7397" s="41"/>
      <c r="N7397" s="41"/>
      <c r="O7397" s="41"/>
      <c r="P7397" s="41"/>
      <c r="Q7397" s="41"/>
      <c r="R7397" s="41"/>
      <c r="S7397" s="41"/>
      <c r="T7397" s="41"/>
      <c r="U7397" s="41"/>
      <c r="V7397" s="41"/>
      <c r="W7397" s="41"/>
      <c r="X7397" s="41"/>
      <c r="Y7397" s="41"/>
      <c r="Z7397" s="41"/>
      <c r="AA7397" s="41"/>
      <c r="AB7397" s="41"/>
      <c r="AC7397" s="41"/>
      <c r="AD7397" s="41"/>
      <c r="AE7397" s="41"/>
      <c r="AF7397" s="41"/>
      <c r="AG7397" s="41"/>
      <c r="AH7397" s="41"/>
    </row>
    <row r="7398" spans="5:34" x14ac:dyDescent="0.25">
      <c r="E7398" s="40" t="s">
        <v>934</v>
      </c>
      <c r="F7398" s="41"/>
      <c r="G7398" s="41"/>
      <c r="H7398" s="41"/>
      <c r="I7398" s="41"/>
      <c r="J7398" s="41"/>
      <c r="K7398" s="41"/>
      <c r="L7398" s="41"/>
      <c r="M7398" s="41"/>
      <c r="N7398" s="41"/>
      <c r="O7398" s="41"/>
      <c r="P7398" s="41"/>
      <c r="Q7398" s="41"/>
      <c r="R7398" s="41"/>
      <c r="S7398" s="41"/>
      <c r="T7398" s="41"/>
      <c r="U7398" s="41"/>
      <c r="V7398" s="41"/>
      <c r="W7398" s="41"/>
      <c r="X7398" s="41"/>
      <c r="Y7398" s="41"/>
      <c r="Z7398" s="41"/>
      <c r="AA7398" s="41"/>
      <c r="AB7398" s="41"/>
      <c r="AC7398" s="41"/>
      <c r="AD7398" s="41"/>
      <c r="AE7398" s="41"/>
      <c r="AF7398" s="41"/>
      <c r="AG7398" s="41"/>
      <c r="AH7398" s="41"/>
    </row>
    <row r="7399" spans="5:34" x14ac:dyDescent="0.25">
      <c r="E7399" s="40" t="s">
        <v>885</v>
      </c>
      <c r="F7399" s="41"/>
      <c r="G7399" s="41"/>
      <c r="H7399" s="41"/>
      <c r="I7399" s="41"/>
      <c r="J7399" s="41"/>
      <c r="K7399" s="41"/>
      <c r="L7399" s="41"/>
      <c r="M7399" s="41"/>
      <c r="N7399" s="41"/>
      <c r="O7399" s="41"/>
      <c r="P7399" s="41"/>
      <c r="Q7399" s="41"/>
      <c r="R7399" s="41"/>
      <c r="S7399" s="41"/>
      <c r="T7399" s="41"/>
      <c r="U7399" s="41"/>
      <c r="V7399" s="41"/>
      <c r="W7399" s="41"/>
      <c r="X7399" s="41"/>
      <c r="Y7399" s="41"/>
      <c r="Z7399" s="41"/>
      <c r="AA7399" s="41"/>
      <c r="AB7399" s="41"/>
      <c r="AC7399" s="41"/>
      <c r="AD7399" s="41"/>
      <c r="AE7399" s="41"/>
      <c r="AF7399" s="41"/>
      <c r="AG7399" s="41"/>
      <c r="AH7399" s="41"/>
    </row>
    <row r="7400" spans="5:34" x14ac:dyDescent="0.25">
      <c r="E7400" s="40" t="s">
        <v>939</v>
      </c>
      <c r="F7400" s="41"/>
      <c r="G7400" s="41"/>
      <c r="H7400" s="41"/>
      <c r="I7400" s="41"/>
      <c r="J7400" s="41"/>
      <c r="K7400" s="41"/>
      <c r="L7400" s="41"/>
      <c r="M7400" s="41"/>
      <c r="N7400" s="41"/>
      <c r="O7400" s="41"/>
      <c r="P7400" s="41"/>
      <c r="Q7400" s="41"/>
      <c r="R7400" s="41"/>
      <c r="S7400" s="41"/>
      <c r="T7400" s="41"/>
      <c r="U7400" s="41"/>
      <c r="V7400" s="41"/>
      <c r="W7400" s="41"/>
      <c r="X7400" s="41"/>
      <c r="Y7400" s="41"/>
      <c r="Z7400" s="41"/>
      <c r="AA7400" s="41"/>
      <c r="AB7400" s="41"/>
      <c r="AC7400" s="41"/>
      <c r="AD7400" s="41"/>
      <c r="AE7400" s="41"/>
      <c r="AF7400" s="41"/>
      <c r="AG7400" s="41"/>
      <c r="AH7400" s="41"/>
    </row>
    <row r="7401" spans="5:34" x14ac:dyDescent="0.25">
      <c r="E7401" s="40" t="s">
        <v>936</v>
      </c>
      <c r="F7401" s="41"/>
      <c r="G7401" s="41"/>
      <c r="H7401" s="41"/>
      <c r="I7401" s="41"/>
      <c r="J7401" s="41"/>
      <c r="K7401" s="41"/>
      <c r="L7401" s="41"/>
      <c r="M7401" s="41"/>
      <c r="N7401" s="41"/>
      <c r="O7401" s="41"/>
      <c r="P7401" s="41"/>
      <c r="Q7401" s="41"/>
      <c r="R7401" s="41"/>
      <c r="S7401" s="41"/>
      <c r="T7401" s="41"/>
      <c r="U7401" s="41"/>
      <c r="V7401" s="41"/>
      <c r="W7401" s="41"/>
      <c r="X7401" s="41"/>
      <c r="Y7401" s="41"/>
      <c r="Z7401" s="41"/>
      <c r="AA7401" s="41"/>
      <c r="AB7401" s="41"/>
      <c r="AC7401" s="41"/>
      <c r="AD7401" s="41"/>
      <c r="AE7401" s="41"/>
      <c r="AF7401" s="41"/>
      <c r="AG7401" s="41"/>
      <c r="AH7401" s="41"/>
    </row>
    <row r="7402" spans="5:34" x14ac:dyDescent="0.25">
      <c r="E7402" s="40" t="s">
        <v>1129</v>
      </c>
      <c r="F7402" s="41"/>
      <c r="G7402" s="41"/>
      <c r="H7402" s="41"/>
      <c r="I7402" s="41"/>
      <c r="J7402" s="41"/>
      <c r="K7402" s="41"/>
      <c r="L7402" s="41"/>
      <c r="M7402" s="41"/>
      <c r="N7402" s="41"/>
      <c r="O7402" s="41"/>
      <c r="P7402" s="41"/>
      <c r="Q7402" s="41"/>
      <c r="R7402" s="41"/>
      <c r="S7402" s="41"/>
      <c r="T7402" s="41"/>
      <c r="U7402" s="41"/>
      <c r="V7402" s="41"/>
      <c r="W7402" s="41"/>
      <c r="X7402" s="41"/>
      <c r="Y7402" s="41"/>
      <c r="Z7402" s="41"/>
      <c r="AA7402" s="41"/>
      <c r="AB7402" s="41"/>
      <c r="AC7402" s="41"/>
      <c r="AD7402" s="41"/>
      <c r="AE7402" s="41"/>
      <c r="AF7402" s="41"/>
      <c r="AG7402" s="41"/>
      <c r="AH7402" s="41"/>
    </row>
    <row r="7403" spans="5:34" x14ac:dyDescent="0.25">
      <c r="E7403" s="40" t="s">
        <v>1130</v>
      </c>
      <c r="F7403" s="41"/>
      <c r="G7403" s="41"/>
      <c r="H7403" s="41"/>
      <c r="I7403" s="41"/>
      <c r="J7403" s="41"/>
      <c r="K7403" s="41"/>
      <c r="L7403" s="41"/>
      <c r="M7403" s="41"/>
      <c r="N7403" s="41"/>
      <c r="O7403" s="41"/>
      <c r="P7403" s="41"/>
      <c r="Q7403" s="41"/>
      <c r="R7403" s="41"/>
      <c r="S7403" s="41"/>
      <c r="T7403" s="41"/>
      <c r="U7403" s="41"/>
      <c r="V7403" s="41"/>
      <c r="W7403" s="41"/>
      <c r="X7403" s="41"/>
      <c r="Y7403" s="41"/>
      <c r="Z7403" s="41"/>
      <c r="AA7403" s="41"/>
      <c r="AB7403" s="41"/>
      <c r="AC7403" s="41"/>
      <c r="AD7403" s="41"/>
      <c r="AE7403" s="41"/>
      <c r="AF7403" s="41"/>
      <c r="AG7403" s="41"/>
      <c r="AH7403" s="41"/>
    </row>
    <row r="7404" spans="5:34" x14ac:dyDescent="0.25">
      <c r="E7404" s="40" t="s">
        <v>885</v>
      </c>
      <c r="F7404" s="41"/>
      <c r="G7404" s="41"/>
      <c r="H7404" s="41"/>
      <c r="I7404" s="41"/>
      <c r="J7404" s="41"/>
      <c r="K7404" s="41"/>
      <c r="L7404" s="41"/>
      <c r="M7404" s="41"/>
      <c r="N7404" s="41"/>
      <c r="O7404" s="41"/>
      <c r="P7404" s="41"/>
      <c r="Q7404" s="41"/>
      <c r="R7404" s="41"/>
      <c r="S7404" s="41"/>
      <c r="T7404" s="41"/>
      <c r="U7404" s="41"/>
      <c r="V7404" s="41"/>
      <c r="W7404" s="41"/>
      <c r="X7404" s="41"/>
      <c r="Y7404" s="41"/>
      <c r="Z7404" s="41"/>
      <c r="AA7404" s="41"/>
      <c r="AB7404" s="41"/>
      <c r="AC7404" s="41"/>
      <c r="AD7404" s="41"/>
      <c r="AE7404" s="41"/>
      <c r="AF7404" s="41"/>
      <c r="AG7404" s="41"/>
      <c r="AH7404" s="41"/>
    </row>
    <row r="7405" spans="5:34" x14ac:dyDescent="0.25">
      <c r="E7405" s="40" t="s">
        <v>1048</v>
      </c>
      <c r="F7405" s="41"/>
      <c r="G7405" s="41"/>
      <c r="H7405" s="41"/>
      <c r="I7405" s="41"/>
      <c r="J7405" s="41"/>
      <c r="K7405" s="41"/>
      <c r="L7405" s="41"/>
      <c r="M7405" s="41"/>
      <c r="N7405" s="41"/>
      <c r="O7405" s="41"/>
      <c r="P7405" s="41"/>
      <c r="Q7405" s="41"/>
      <c r="R7405" s="41"/>
      <c r="S7405" s="41"/>
      <c r="T7405" s="41"/>
      <c r="U7405" s="41"/>
      <c r="V7405" s="41"/>
      <c r="W7405" s="41"/>
      <c r="X7405" s="41"/>
      <c r="Y7405" s="41"/>
      <c r="Z7405" s="41"/>
      <c r="AA7405" s="41"/>
      <c r="AB7405" s="41"/>
      <c r="AC7405" s="41"/>
      <c r="AD7405" s="41"/>
      <c r="AE7405" s="41"/>
      <c r="AF7405" s="41"/>
      <c r="AG7405" s="41"/>
      <c r="AH7405" s="41"/>
    </row>
    <row r="7406" spans="5:34" x14ac:dyDescent="0.25">
      <c r="E7406" s="40" t="s">
        <v>930</v>
      </c>
      <c r="F7406" s="41"/>
      <c r="G7406" s="41"/>
      <c r="H7406" s="41"/>
      <c r="I7406" s="41"/>
      <c r="J7406" s="41"/>
      <c r="K7406" s="41"/>
      <c r="L7406" s="41"/>
      <c r="M7406" s="41"/>
      <c r="N7406" s="41"/>
      <c r="O7406" s="41"/>
      <c r="P7406" s="41"/>
      <c r="Q7406" s="41"/>
      <c r="R7406" s="41"/>
      <c r="S7406" s="41"/>
      <c r="T7406" s="41"/>
      <c r="U7406" s="41"/>
      <c r="V7406" s="41"/>
      <c r="W7406" s="41"/>
      <c r="X7406" s="41"/>
      <c r="Y7406" s="41"/>
      <c r="Z7406" s="41"/>
      <c r="AA7406" s="41"/>
      <c r="AB7406" s="41"/>
      <c r="AC7406" s="41"/>
      <c r="AD7406" s="41"/>
      <c r="AE7406" s="41"/>
      <c r="AF7406" s="41"/>
      <c r="AG7406" s="41"/>
      <c r="AH7406" s="41"/>
    </row>
    <row r="7407" spans="5:34" x14ac:dyDescent="0.25">
      <c r="E7407" s="40" t="s">
        <v>931</v>
      </c>
      <c r="F7407" s="41"/>
      <c r="G7407" s="41"/>
      <c r="H7407" s="41"/>
      <c r="I7407" s="41"/>
      <c r="J7407" s="41"/>
      <c r="K7407" s="41"/>
      <c r="L7407" s="41"/>
      <c r="M7407" s="41"/>
      <c r="N7407" s="41"/>
      <c r="O7407" s="41"/>
      <c r="P7407" s="41"/>
      <c r="Q7407" s="41"/>
      <c r="R7407" s="41"/>
      <c r="S7407" s="41"/>
      <c r="T7407" s="41"/>
      <c r="U7407" s="41"/>
      <c r="V7407" s="41"/>
      <c r="W7407" s="41"/>
      <c r="X7407" s="41"/>
      <c r="Y7407" s="41"/>
      <c r="Z7407" s="41"/>
      <c r="AA7407" s="41"/>
      <c r="AB7407" s="41"/>
      <c r="AC7407" s="41"/>
      <c r="AD7407" s="41"/>
      <c r="AE7407" s="41"/>
      <c r="AF7407" s="41"/>
      <c r="AG7407" s="41"/>
      <c r="AH7407" s="41"/>
    </row>
    <row r="7408" spans="5:34" x14ac:dyDescent="0.25">
      <c r="E7408" s="40" t="s">
        <v>1128</v>
      </c>
      <c r="F7408" s="41"/>
      <c r="G7408" s="41"/>
      <c r="H7408" s="41"/>
      <c r="I7408" s="41"/>
      <c r="J7408" s="41"/>
      <c r="K7408" s="41"/>
      <c r="L7408" s="41"/>
      <c r="M7408" s="41"/>
      <c r="N7408" s="41"/>
      <c r="O7408" s="41"/>
      <c r="P7408" s="41"/>
      <c r="Q7408" s="41"/>
      <c r="R7408" s="41"/>
      <c r="S7408" s="41"/>
      <c r="T7408" s="41"/>
      <c r="U7408" s="41"/>
      <c r="V7408" s="41"/>
      <c r="W7408" s="41"/>
      <c r="X7408" s="41"/>
      <c r="Y7408" s="41"/>
      <c r="Z7408" s="41"/>
      <c r="AA7408" s="41"/>
      <c r="AB7408" s="41"/>
      <c r="AC7408" s="41"/>
      <c r="AD7408" s="41"/>
      <c r="AE7408" s="41"/>
      <c r="AF7408" s="41"/>
      <c r="AG7408" s="41"/>
      <c r="AH7408" s="41"/>
    </row>
    <row r="7409" spans="3:38" x14ac:dyDescent="0.25">
      <c r="E7409" s="40" t="s">
        <v>933</v>
      </c>
      <c r="F7409" s="41"/>
      <c r="G7409" s="41"/>
      <c r="H7409" s="41"/>
      <c r="I7409" s="41"/>
      <c r="J7409" s="41"/>
      <c r="K7409" s="41"/>
      <c r="L7409" s="41"/>
      <c r="M7409" s="41"/>
      <c r="N7409" s="41"/>
      <c r="O7409" s="41"/>
      <c r="P7409" s="41"/>
      <c r="Q7409" s="41"/>
      <c r="R7409" s="41"/>
      <c r="S7409" s="41"/>
      <c r="T7409" s="41"/>
      <c r="U7409" s="41"/>
      <c r="V7409" s="41"/>
      <c r="W7409" s="41"/>
      <c r="X7409" s="41"/>
      <c r="Y7409" s="41"/>
      <c r="Z7409" s="41"/>
      <c r="AA7409" s="41"/>
      <c r="AB7409" s="41"/>
      <c r="AC7409" s="41"/>
      <c r="AD7409" s="41"/>
      <c r="AE7409" s="41"/>
      <c r="AF7409" s="41"/>
      <c r="AG7409" s="41"/>
      <c r="AH7409" s="41"/>
    </row>
    <row r="7410" spans="3:38" x14ac:dyDescent="0.25">
      <c r="E7410" s="40" t="s">
        <v>885</v>
      </c>
      <c r="F7410" s="41"/>
      <c r="G7410" s="41"/>
      <c r="H7410" s="41"/>
      <c r="I7410" s="41"/>
      <c r="J7410" s="41"/>
      <c r="K7410" s="41"/>
      <c r="L7410" s="41"/>
      <c r="M7410" s="41"/>
      <c r="N7410" s="41"/>
      <c r="O7410" s="41"/>
      <c r="P7410" s="41"/>
      <c r="Q7410" s="41"/>
      <c r="R7410" s="41"/>
      <c r="S7410" s="41"/>
      <c r="T7410" s="41"/>
      <c r="U7410" s="41"/>
      <c r="V7410" s="41"/>
      <c r="W7410" s="41"/>
      <c r="X7410" s="41"/>
      <c r="Y7410" s="41"/>
      <c r="Z7410" s="41"/>
      <c r="AA7410" s="41"/>
      <c r="AB7410" s="41"/>
      <c r="AC7410" s="41"/>
      <c r="AD7410" s="41"/>
      <c r="AE7410" s="41"/>
      <c r="AF7410" s="41"/>
      <c r="AG7410" s="41"/>
      <c r="AH7410" s="41"/>
    </row>
    <row r="7411" spans="3:38" x14ac:dyDescent="0.25">
      <c r="E7411" s="40" t="s">
        <v>942</v>
      </c>
      <c r="F7411" s="41"/>
      <c r="G7411" s="41"/>
      <c r="H7411" s="41"/>
      <c r="I7411" s="41"/>
      <c r="J7411" s="41"/>
      <c r="K7411" s="41"/>
      <c r="L7411" s="41"/>
      <c r="M7411" s="41"/>
      <c r="N7411" s="41"/>
      <c r="O7411" s="41"/>
      <c r="P7411" s="41"/>
      <c r="Q7411" s="41"/>
      <c r="R7411" s="41"/>
      <c r="S7411" s="41"/>
      <c r="T7411" s="41"/>
      <c r="U7411" s="41"/>
      <c r="V7411" s="41"/>
      <c r="W7411" s="41"/>
      <c r="X7411" s="41"/>
      <c r="Y7411" s="41"/>
      <c r="Z7411" s="41"/>
      <c r="AA7411" s="41"/>
      <c r="AB7411" s="41"/>
      <c r="AC7411" s="41"/>
      <c r="AD7411" s="41"/>
      <c r="AE7411" s="41"/>
      <c r="AF7411" s="41"/>
      <c r="AG7411" s="41"/>
      <c r="AH7411" s="41"/>
    </row>
    <row r="7412" spans="3:38" x14ac:dyDescent="0.25">
      <c r="E7412" s="40" t="s">
        <v>900</v>
      </c>
      <c r="F7412" s="41"/>
      <c r="G7412" s="41"/>
      <c r="H7412" s="41"/>
      <c r="I7412" s="41"/>
      <c r="J7412" s="41"/>
      <c r="K7412" s="41"/>
      <c r="L7412" s="41"/>
      <c r="M7412" s="41"/>
      <c r="N7412" s="41"/>
      <c r="O7412" s="41"/>
      <c r="P7412" s="41"/>
      <c r="Q7412" s="41"/>
      <c r="R7412" s="41"/>
      <c r="S7412" s="41"/>
      <c r="T7412" s="41"/>
      <c r="U7412" s="41"/>
      <c r="V7412" s="41"/>
      <c r="W7412" s="41"/>
      <c r="X7412" s="41"/>
      <c r="Y7412" s="41"/>
      <c r="Z7412" s="41"/>
      <c r="AA7412" s="41"/>
      <c r="AB7412" s="41"/>
      <c r="AC7412" s="41"/>
      <c r="AD7412" s="41"/>
      <c r="AE7412" s="41"/>
      <c r="AF7412" s="41"/>
      <c r="AG7412" s="41"/>
      <c r="AH7412" s="41"/>
    </row>
    <row r="7415" spans="3:38" x14ac:dyDescent="0.25">
      <c r="C7415" s="13">
        <v>0</v>
      </c>
      <c r="E7415" s="4" t="s">
        <v>397</v>
      </c>
    </row>
    <row r="7421" spans="3:38" x14ac:dyDescent="0.25">
      <c r="AL7421" s="1" t="s">
        <v>983</v>
      </c>
    </row>
    <row r="7440" spans="38:38" x14ac:dyDescent="0.25">
      <c r="AL7440" s="1" t="s">
        <v>1121</v>
      </c>
    </row>
    <row r="7441" spans="5:79" x14ac:dyDescent="0.25">
      <c r="AL7441" s="4" t="s">
        <v>1122</v>
      </c>
    </row>
    <row r="7445" spans="5:79" x14ac:dyDescent="0.25">
      <c r="E7445" s="44" t="s">
        <v>1119</v>
      </c>
      <c r="F7445" s="41"/>
      <c r="G7445" s="41"/>
      <c r="H7445" s="41"/>
      <c r="I7445" s="41"/>
      <c r="J7445" s="41"/>
      <c r="K7445" s="41"/>
      <c r="L7445" s="41"/>
      <c r="M7445" s="41"/>
      <c r="N7445" s="41"/>
      <c r="O7445" s="41"/>
      <c r="P7445" s="41"/>
      <c r="Q7445" s="41"/>
      <c r="R7445" s="41"/>
      <c r="S7445" s="41"/>
      <c r="T7445" s="41"/>
      <c r="U7445" s="41"/>
      <c r="V7445" s="41"/>
      <c r="W7445" s="41"/>
      <c r="X7445" s="41"/>
      <c r="Y7445" s="41"/>
      <c r="Z7445" s="41"/>
      <c r="AA7445" s="41"/>
      <c r="AB7445" s="41"/>
      <c r="AC7445" s="41"/>
      <c r="AD7445" s="41"/>
      <c r="AE7445" s="41"/>
      <c r="AF7445" s="41"/>
      <c r="AG7445" s="41"/>
      <c r="AH7445" s="41"/>
      <c r="AN7445" s="44" t="s">
        <v>901</v>
      </c>
      <c r="AO7445" s="41"/>
      <c r="AP7445" s="41"/>
      <c r="AQ7445" s="41"/>
      <c r="AR7445" s="41"/>
      <c r="AS7445" s="41"/>
      <c r="AT7445" s="41"/>
      <c r="AU7445" s="41"/>
      <c r="AV7445" s="41"/>
      <c r="AW7445" s="41"/>
      <c r="AX7445" s="41"/>
      <c r="AY7445" s="41"/>
      <c r="AZ7445" s="41"/>
      <c r="BA7445" s="41"/>
      <c r="BB7445" s="41"/>
      <c r="BC7445" s="41"/>
      <c r="BD7445" s="41"/>
      <c r="BE7445" s="41"/>
      <c r="BF7445" s="41"/>
      <c r="BG7445" s="41"/>
      <c r="BH7445" s="41"/>
      <c r="BI7445" s="41"/>
      <c r="BJ7445" s="41"/>
      <c r="BK7445" s="41"/>
      <c r="BL7445" s="41"/>
      <c r="BM7445" s="41"/>
      <c r="BN7445" s="41"/>
      <c r="BO7445" s="41"/>
      <c r="BP7445" s="41"/>
      <c r="BQ7445" s="41"/>
      <c r="BR7445" s="41"/>
      <c r="BS7445" s="41"/>
      <c r="BT7445" s="41"/>
      <c r="BU7445" s="41"/>
      <c r="BV7445" s="41"/>
      <c r="BW7445" s="41"/>
      <c r="BX7445" s="41"/>
      <c r="BY7445" s="41"/>
      <c r="BZ7445" s="41"/>
      <c r="CA7445" s="41"/>
    </row>
    <row r="7446" spans="5:79" x14ac:dyDescent="0.25">
      <c r="E7446" s="40" t="s">
        <v>864</v>
      </c>
      <c r="F7446" s="41"/>
      <c r="G7446" s="41"/>
      <c r="H7446" s="41"/>
      <c r="I7446" s="41"/>
      <c r="J7446" s="41"/>
      <c r="K7446" s="41"/>
      <c r="L7446" s="41"/>
      <c r="M7446" s="41"/>
      <c r="N7446" s="41"/>
      <c r="O7446" s="41"/>
      <c r="P7446" s="41"/>
      <c r="Q7446" s="41"/>
      <c r="R7446" s="41"/>
      <c r="S7446" s="41"/>
      <c r="T7446" s="41"/>
      <c r="U7446" s="41"/>
      <c r="V7446" s="41"/>
      <c r="W7446" s="41"/>
      <c r="X7446" s="41"/>
      <c r="Y7446" s="41"/>
      <c r="Z7446" s="41"/>
      <c r="AA7446" s="41"/>
      <c r="AB7446" s="41"/>
      <c r="AC7446" s="41"/>
      <c r="AD7446" s="41"/>
      <c r="AE7446" s="41"/>
      <c r="AF7446" s="41"/>
      <c r="AG7446" s="41"/>
      <c r="AH7446" s="41"/>
      <c r="AN7446" s="40" t="s">
        <v>864</v>
      </c>
      <c r="AO7446" s="41"/>
      <c r="AP7446" s="41"/>
      <c r="AQ7446" s="41"/>
      <c r="AR7446" s="41"/>
      <c r="AS7446" s="41"/>
      <c r="AT7446" s="41"/>
      <c r="AU7446" s="41"/>
      <c r="AV7446" s="41"/>
      <c r="AW7446" s="41"/>
      <c r="AX7446" s="41"/>
      <c r="AY7446" s="41"/>
      <c r="AZ7446" s="41"/>
      <c r="BA7446" s="41"/>
      <c r="BB7446" s="41"/>
      <c r="BC7446" s="41"/>
      <c r="BD7446" s="41"/>
      <c r="BE7446" s="41"/>
      <c r="BF7446" s="41"/>
      <c r="BG7446" s="41"/>
      <c r="BH7446" s="41"/>
      <c r="BI7446" s="41"/>
      <c r="BJ7446" s="41"/>
      <c r="BK7446" s="41"/>
      <c r="BL7446" s="41"/>
      <c r="BM7446" s="41"/>
      <c r="BN7446" s="41"/>
      <c r="BO7446" s="41"/>
      <c r="BP7446" s="41"/>
      <c r="BQ7446" s="41"/>
      <c r="BR7446" s="41"/>
      <c r="BS7446" s="41"/>
      <c r="BT7446" s="41"/>
      <c r="BU7446" s="41"/>
      <c r="BV7446" s="41"/>
      <c r="BW7446" s="41"/>
      <c r="BX7446" s="41"/>
      <c r="BY7446" s="41"/>
      <c r="BZ7446" s="41"/>
      <c r="CA7446" s="41"/>
    </row>
    <row r="7447" spans="5:79" x14ac:dyDescent="0.25">
      <c r="E7447" s="40" t="s">
        <v>948</v>
      </c>
      <c r="F7447" s="41"/>
      <c r="G7447" s="41"/>
      <c r="H7447" s="41"/>
      <c r="I7447" s="41"/>
      <c r="J7447" s="41"/>
      <c r="K7447" s="41"/>
      <c r="L7447" s="41"/>
      <c r="M7447" s="41"/>
      <c r="N7447" s="41"/>
      <c r="O7447" s="41"/>
      <c r="P7447" s="41"/>
      <c r="Q7447" s="41"/>
      <c r="R7447" s="41"/>
      <c r="S7447" s="41"/>
      <c r="T7447" s="41"/>
      <c r="U7447" s="41"/>
      <c r="V7447" s="41"/>
      <c r="W7447" s="41"/>
      <c r="X7447" s="41"/>
      <c r="Y7447" s="41"/>
      <c r="Z7447" s="41"/>
      <c r="AA7447" s="41"/>
      <c r="AB7447" s="41"/>
      <c r="AC7447" s="41"/>
      <c r="AD7447" s="41"/>
      <c r="AE7447" s="41"/>
      <c r="AF7447" s="41"/>
      <c r="AG7447" s="41"/>
      <c r="AH7447" s="41"/>
      <c r="AN7447" s="40" t="s">
        <v>1123</v>
      </c>
      <c r="AO7447" s="41"/>
      <c r="AP7447" s="41"/>
      <c r="AQ7447" s="41"/>
      <c r="AR7447" s="41"/>
      <c r="AS7447" s="41"/>
      <c r="AT7447" s="41"/>
      <c r="AU7447" s="41"/>
      <c r="AV7447" s="41"/>
      <c r="AW7447" s="41"/>
      <c r="AX7447" s="41"/>
      <c r="AY7447" s="41"/>
      <c r="AZ7447" s="41"/>
      <c r="BA7447" s="41"/>
      <c r="BB7447" s="41"/>
      <c r="BC7447" s="41"/>
      <c r="BD7447" s="41"/>
      <c r="BE7447" s="41"/>
      <c r="BF7447" s="41"/>
      <c r="BG7447" s="41"/>
      <c r="BH7447" s="41"/>
      <c r="BI7447" s="41"/>
      <c r="BJ7447" s="41"/>
      <c r="BK7447" s="41"/>
      <c r="BL7447" s="41"/>
      <c r="BM7447" s="41"/>
      <c r="BN7447" s="41"/>
      <c r="BO7447" s="41"/>
      <c r="BP7447" s="41"/>
      <c r="BQ7447" s="41"/>
      <c r="BR7447" s="41"/>
      <c r="BS7447" s="41"/>
      <c r="BT7447" s="41"/>
      <c r="BU7447" s="41"/>
      <c r="BV7447" s="41"/>
      <c r="BW7447" s="41"/>
      <c r="BX7447" s="41"/>
      <c r="BY7447" s="41"/>
      <c r="BZ7447" s="41"/>
      <c r="CA7447" s="41"/>
    </row>
    <row r="7448" spans="5:79" x14ac:dyDescent="0.25">
      <c r="E7448" s="40" t="s">
        <v>984</v>
      </c>
      <c r="F7448" s="41"/>
      <c r="G7448" s="41"/>
      <c r="H7448" s="41"/>
      <c r="I7448" s="41"/>
      <c r="J7448" s="41"/>
      <c r="K7448" s="41"/>
      <c r="L7448" s="41"/>
      <c r="M7448" s="41"/>
      <c r="N7448" s="41"/>
      <c r="O7448" s="41"/>
      <c r="P7448" s="41"/>
      <c r="Q7448" s="41"/>
      <c r="R7448" s="41"/>
      <c r="S7448" s="41"/>
      <c r="T7448" s="41"/>
      <c r="U7448" s="41"/>
      <c r="V7448" s="41"/>
      <c r="W7448" s="41"/>
      <c r="X7448" s="41"/>
      <c r="Y7448" s="41"/>
      <c r="Z7448" s="41"/>
      <c r="AA7448" s="41"/>
      <c r="AB7448" s="41"/>
      <c r="AC7448" s="41"/>
      <c r="AD7448" s="41"/>
      <c r="AE7448" s="41"/>
      <c r="AF7448" s="41"/>
      <c r="AG7448" s="41"/>
      <c r="AH7448" s="41"/>
      <c r="AN7448" s="40" t="s">
        <v>883</v>
      </c>
      <c r="AO7448" s="41"/>
      <c r="AP7448" s="41"/>
      <c r="AQ7448" s="41"/>
      <c r="AR7448" s="41"/>
      <c r="AS7448" s="41"/>
      <c r="AT7448" s="41"/>
      <c r="AU7448" s="41"/>
      <c r="AV7448" s="41"/>
      <c r="AW7448" s="41"/>
      <c r="AX7448" s="41"/>
      <c r="AY7448" s="41"/>
      <c r="AZ7448" s="41"/>
      <c r="BA7448" s="41"/>
      <c r="BB7448" s="41"/>
      <c r="BC7448" s="41"/>
      <c r="BD7448" s="41"/>
      <c r="BE7448" s="41"/>
      <c r="BF7448" s="41"/>
      <c r="BG7448" s="41"/>
      <c r="BH7448" s="41"/>
      <c r="BI7448" s="41"/>
      <c r="BJ7448" s="41"/>
      <c r="BK7448" s="41"/>
      <c r="BL7448" s="41"/>
      <c r="BM7448" s="41"/>
      <c r="BN7448" s="41"/>
      <c r="BO7448" s="41"/>
      <c r="BP7448" s="41"/>
      <c r="BQ7448" s="41"/>
      <c r="BR7448" s="41"/>
      <c r="BS7448" s="41"/>
      <c r="BT7448" s="41"/>
      <c r="BU7448" s="41"/>
      <c r="BV7448" s="41"/>
      <c r="BW7448" s="41"/>
      <c r="BX7448" s="41"/>
      <c r="BY7448" s="41"/>
      <c r="BZ7448" s="41"/>
      <c r="CA7448" s="41"/>
    </row>
    <row r="7449" spans="5:79" x14ac:dyDescent="0.25">
      <c r="E7449" s="40" t="s">
        <v>985</v>
      </c>
      <c r="F7449" s="41"/>
      <c r="G7449" s="41"/>
      <c r="H7449" s="41"/>
      <c r="I7449" s="41"/>
      <c r="J7449" s="41"/>
      <c r="K7449" s="41"/>
      <c r="L7449" s="41"/>
      <c r="M7449" s="41"/>
      <c r="N7449" s="41"/>
      <c r="O7449" s="41"/>
      <c r="P7449" s="41"/>
      <c r="Q7449" s="41"/>
      <c r="R7449" s="41"/>
      <c r="S7449" s="41"/>
      <c r="T7449" s="41"/>
      <c r="U7449" s="41"/>
      <c r="V7449" s="41"/>
      <c r="W7449" s="41"/>
      <c r="X7449" s="41"/>
      <c r="Y7449" s="41"/>
      <c r="Z7449" s="41"/>
      <c r="AA7449" s="41"/>
      <c r="AB7449" s="41"/>
      <c r="AC7449" s="41"/>
      <c r="AD7449" s="41"/>
      <c r="AE7449" s="41"/>
      <c r="AF7449" s="41"/>
      <c r="AG7449" s="41"/>
      <c r="AH7449" s="41"/>
      <c r="AN7449" s="40" t="s">
        <v>1124</v>
      </c>
      <c r="AO7449" s="41"/>
      <c r="AP7449" s="41"/>
      <c r="AQ7449" s="41"/>
      <c r="AR7449" s="41"/>
      <c r="AS7449" s="41"/>
      <c r="AT7449" s="41"/>
      <c r="AU7449" s="41"/>
      <c r="AV7449" s="41"/>
      <c r="AW7449" s="41"/>
      <c r="AX7449" s="41"/>
      <c r="AY7449" s="41"/>
      <c r="AZ7449" s="41"/>
      <c r="BA7449" s="41"/>
      <c r="BB7449" s="41"/>
      <c r="BC7449" s="41"/>
      <c r="BD7449" s="41"/>
      <c r="BE7449" s="41"/>
      <c r="BF7449" s="41"/>
      <c r="BG7449" s="41"/>
      <c r="BH7449" s="41"/>
      <c r="BI7449" s="41"/>
      <c r="BJ7449" s="41"/>
      <c r="BK7449" s="41"/>
      <c r="BL7449" s="41"/>
      <c r="BM7449" s="41"/>
      <c r="BN7449" s="41"/>
      <c r="BO7449" s="41"/>
      <c r="BP7449" s="41"/>
      <c r="BQ7449" s="41"/>
      <c r="BR7449" s="41"/>
      <c r="BS7449" s="41"/>
      <c r="BT7449" s="41"/>
      <c r="BU7449" s="41"/>
      <c r="BV7449" s="41"/>
      <c r="BW7449" s="41"/>
      <c r="BX7449" s="41"/>
      <c r="BY7449" s="41"/>
      <c r="BZ7449" s="41"/>
      <c r="CA7449" s="41"/>
    </row>
    <row r="7450" spans="5:79" x14ac:dyDescent="0.25">
      <c r="E7450" s="40" t="s">
        <v>986</v>
      </c>
      <c r="F7450" s="41"/>
      <c r="G7450" s="41"/>
      <c r="H7450" s="41"/>
      <c r="I7450" s="41"/>
      <c r="J7450" s="41"/>
      <c r="K7450" s="41"/>
      <c r="L7450" s="41"/>
      <c r="M7450" s="41"/>
      <c r="N7450" s="41"/>
      <c r="O7450" s="41"/>
      <c r="P7450" s="41"/>
      <c r="Q7450" s="41"/>
      <c r="R7450" s="41"/>
      <c r="S7450" s="41"/>
      <c r="T7450" s="41"/>
      <c r="U7450" s="41"/>
      <c r="V7450" s="41"/>
      <c r="W7450" s="41"/>
      <c r="X7450" s="41"/>
      <c r="Y7450" s="41"/>
      <c r="Z7450" s="41"/>
      <c r="AA7450" s="41"/>
      <c r="AB7450" s="41"/>
      <c r="AC7450" s="41"/>
      <c r="AD7450" s="41"/>
      <c r="AE7450" s="41"/>
      <c r="AF7450" s="41"/>
      <c r="AG7450" s="41"/>
      <c r="AH7450" s="41"/>
      <c r="AN7450" s="40"/>
      <c r="AO7450" s="41"/>
      <c r="AP7450" s="41"/>
      <c r="AQ7450" s="41"/>
      <c r="AR7450" s="41"/>
      <c r="AS7450" s="41"/>
      <c r="AT7450" s="41"/>
      <c r="AU7450" s="41"/>
      <c r="AV7450" s="41"/>
      <c r="AW7450" s="41"/>
      <c r="AX7450" s="41"/>
      <c r="AY7450" s="41"/>
      <c r="AZ7450" s="41"/>
      <c r="BA7450" s="41"/>
      <c r="BB7450" s="41"/>
      <c r="BC7450" s="41"/>
      <c r="BD7450" s="41"/>
      <c r="BE7450" s="41"/>
      <c r="BF7450" s="41"/>
      <c r="BG7450" s="41"/>
      <c r="BH7450" s="41"/>
      <c r="BI7450" s="41"/>
      <c r="BJ7450" s="41"/>
      <c r="BK7450" s="41"/>
      <c r="BL7450" s="41"/>
      <c r="BM7450" s="41"/>
      <c r="BN7450" s="41"/>
      <c r="BO7450" s="41"/>
      <c r="BP7450" s="41"/>
      <c r="BQ7450" s="41"/>
      <c r="BR7450" s="41"/>
      <c r="BS7450" s="41"/>
      <c r="BT7450" s="41"/>
      <c r="BU7450" s="41"/>
      <c r="BV7450" s="41"/>
      <c r="BW7450" s="41"/>
      <c r="BX7450" s="41"/>
      <c r="BY7450" s="41"/>
      <c r="BZ7450" s="41"/>
      <c r="CA7450" s="41"/>
    </row>
    <row r="7451" spans="5:79" x14ac:dyDescent="0.25">
      <c r="E7451" s="40" t="s">
        <v>987</v>
      </c>
      <c r="F7451" s="41"/>
      <c r="G7451" s="41"/>
      <c r="H7451" s="41"/>
      <c r="I7451" s="41"/>
      <c r="J7451" s="41"/>
      <c r="K7451" s="41"/>
      <c r="L7451" s="41"/>
      <c r="M7451" s="41"/>
      <c r="N7451" s="41"/>
      <c r="O7451" s="41"/>
      <c r="P7451" s="41"/>
      <c r="Q7451" s="41"/>
      <c r="R7451" s="41"/>
      <c r="S7451" s="41"/>
      <c r="T7451" s="41"/>
      <c r="U7451" s="41"/>
      <c r="V7451" s="41"/>
      <c r="W7451" s="41"/>
      <c r="X7451" s="41"/>
      <c r="Y7451" s="41"/>
      <c r="Z7451" s="41"/>
      <c r="AA7451" s="41"/>
      <c r="AB7451" s="41"/>
      <c r="AC7451" s="41"/>
      <c r="AD7451" s="41"/>
      <c r="AE7451" s="41"/>
      <c r="AF7451" s="41"/>
      <c r="AG7451" s="41"/>
      <c r="AH7451" s="41"/>
      <c r="AN7451" s="40" t="s">
        <v>934</v>
      </c>
      <c r="AO7451" s="41"/>
      <c r="AP7451" s="41"/>
      <c r="AQ7451" s="41"/>
      <c r="AR7451" s="41"/>
      <c r="AS7451" s="41"/>
      <c r="AT7451" s="41"/>
      <c r="AU7451" s="41"/>
      <c r="AV7451" s="41"/>
      <c r="AW7451" s="41"/>
      <c r="AX7451" s="41"/>
      <c r="AY7451" s="41"/>
      <c r="AZ7451" s="41"/>
      <c r="BA7451" s="41"/>
      <c r="BB7451" s="41"/>
      <c r="BC7451" s="41"/>
      <c r="BD7451" s="41"/>
      <c r="BE7451" s="41"/>
      <c r="BF7451" s="41"/>
      <c r="BG7451" s="41"/>
      <c r="BH7451" s="41"/>
      <c r="BI7451" s="41"/>
      <c r="BJ7451" s="41"/>
      <c r="BK7451" s="41"/>
      <c r="BL7451" s="41"/>
      <c r="BM7451" s="41"/>
      <c r="BN7451" s="41"/>
      <c r="BO7451" s="41"/>
      <c r="BP7451" s="41"/>
      <c r="BQ7451" s="41"/>
      <c r="BR7451" s="41"/>
      <c r="BS7451" s="41"/>
      <c r="BT7451" s="41"/>
      <c r="BU7451" s="41"/>
      <c r="BV7451" s="41"/>
      <c r="BW7451" s="41"/>
      <c r="BX7451" s="41"/>
      <c r="BY7451" s="41"/>
      <c r="BZ7451" s="41"/>
      <c r="CA7451" s="41"/>
    </row>
    <row r="7452" spans="5:79" x14ac:dyDescent="0.25">
      <c r="E7452" s="40" t="s">
        <v>989</v>
      </c>
      <c r="F7452" s="41"/>
      <c r="G7452" s="41"/>
      <c r="H7452" s="41"/>
      <c r="I7452" s="41"/>
      <c r="J7452" s="41"/>
      <c r="K7452" s="41"/>
      <c r="L7452" s="41"/>
      <c r="M7452" s="41"/>
      <c r="N7452" s="41"/>
      <c r="O7452" s="41"/>
      <c r="P7452" s="41"/>
      <c r="Q7452" s="41"/>
      <c r="R7452" s="41"/>
      <c r="S7452" s="41"/>
      <c r="T7452" s="41"/>
      <c r="U7452" s="41"/>
      <c r="V7452" s="41"/>
      <c r="W7452" s="41"/>
      <c r="X7452" s="41"/>
      <c r="Y7452" s="41"/>
      <c r="Z7452" s="41"/>
      <c r="AA7452" s="41"/>
      <c r="AB7452" s="41"/>
      <c r="AC7452" s="41"/>
      <c r="AD7452" s="41"/>
      <c r="AE7452" s="41"/>
      <c r="AF7452" s="41"/>
      <c r="AG7452" s="41"/>
      <c r="AH7452" s="41"/>
      <c r="AN7452" s="40"/>
      <c r="AO7452" s="41"/>
      <c r="AP7452" s="41"/>
      <c r="AQ7452" s="41"/>
      <c r="AR7452" s="41"/>
      <c r="AS7452" s="41"/>
      <c r="AT7452" s="41"/>
      <c r="AU7452" s="41"/>
      <c r="AV7452" s="41"/>
      <c r="AW7452" s="41"/>
      <c r="AX7452" s="41"/>
      <c r="AY7452" s="41"/>
      <c r="AZ7452" s="41"/>
      <c r="BA7452" s="41"/>
      <c r="BB7452" s="41"/>
      <c r="BC7452" s="41"/>
      <c r="BD7452" s="41"/>
      <c r="BE7452" s="41"/>
      <c r="BF7452" s="41"/>
      <c r="BG7452" s="41"/>
      <c r="BH7452" s="41"/>
      <c r="BI7452" s="41"/>
      <c r="BJ7452" s="41"/>
      <c r="BK7452" s="41"/>
      <c r="BL7452" s="41"/>
      <c r="BM7452" s="41"/>
      <c r="BN7452" s="41"/>
      <c r="BO7452" s="41"/>
      <c r="BP7452" s="41"/>
      <c r="BQ7452" s="41"/>
      <c r="BR7452" s="41"/>
      <c r="BS7452" s="41"/>
      <c r="BT7452" s="41"/>
      <c r="BU7452" s="41"/>
      <c r="BV7452" s="41"/>
      <c r="BW7452" s="41"/>
      <c r="BX7452" s="41"/>
      <c r="BY7452" s="41"/>
      <c r="BZ7452" s="41"/>
      <c r="CA7452" s="41"/>
    </row>
    <row r="7453" spans="5:79" x14ac:dyDescent="0.25">
      <c r="E7453" s="40" t="s">
        <v>990</v>
      </c>
      <c r="F7453" s="41"/>
      <c r="G7453" s="41"/>
      <c r="H7453" s="41"/>
      <c r="I7453" s="41"/>
      <c r="J7453" s="41"/>
      <c r="K7453" s="41"/>
      <c r="L7453" s="41"/>
      <c r="M7453" s="41"/>
      <c r="N7453" s="41"/>
      <c r="O7453" s="41"/>
      <c r="P7453" s="41"/>
      <c r="Q7453" s="41"/>
      <c r="R7453" s="41"/>
      <c r="S7453" s="41"/>
      <c r="T7453" s="41"/>
      <c r="U7453" s="41"/>
      <c r="V7453" s="41"/>
      <c r="W7453" s="41"/>
      <c r="X7453" s="41"/>
      <c r="Y7453" s="41"/>
      <c r="Z7453" s="41"/>
      <c r="AA7453" s="41"/>
      <c r="AB7453" s="41"/>
      <c r="AC7453" s="41"/>
      <c r="AD7453" s="41"/>
      <c r="AE7453" s="41"/>
      <c r="AF7453" s="41"/>
      <c r="AG7453" s="41"/>
      <c r="AH7453" s="41"/>
      <c r="AN7453" s="40" t="s">
        <v>897</v>
      </c>
      <c r="AO7453" s="41"/>
      <c r="AP7453" s="41"/>
      <c r="AQ7453" s="41"/>
      <c r="AR7453" s="41"/>
      <c r="AS7453" s="41"/>
      <c r="AT7453" s="41"/>
      <c r="AU7453" s="41"/>
      <c r="AV7453" s="41"/>
      <c r="AW7453" s="41"/>
      <c r="AX7453" s="41"/>
      <c r="AY7453" s="41"/>
      <c r="AZ7453" s="41"/>
      <c r="BA7453" s="41"/>
      <c r="BB7453" s="41"/>
      <c r="BC7453" s="41"/>
      <c r="BD7453" s="41"/>
      <c r="BE7453" s="41"/>
      <c r="BF7453" s="41"/>
      <c r="BG7453" s="41"/>
      <c r="BH7453" s="41"/>
      <c r="BI7453" s="41"/>
      <c r="BJ7453" s="41"/>
      <c r="BK7453" s="41"/>
      <c r="BL7453" s="41"/>
      <c r="BM7453" s="41"/>
      <c r="BN7453" s="41"/>
      <c r="BO7453" s="41"/>
      <c r="BP7453" s="41"/>
      <c r="BQ7453" s="41"/>
      <c r="BR7453" s="41"/>
      <c r="BS7453" s="41"/>
      <c r="BT7453" s="41"/>
      <c r="BU7453" s="41"/>
      <c r="BV7453" s="41"/>
      <c r="BW7453" s="41"/>
      <c r="BX7453" s="41"/>
      <c r="BY7453" s="41"/>
      <c r="BZ7453" s="41"/>
      <c r="CA7453" s="41"/>
    </row>
    <row r="7454" spans="5:79" x14ac:dyDescent="0.25">
      <c r="E7454" s="40" t="s">
        <v>1114</v>
      </c>
      <c r="F7454" s="41"/>
      <c r="G7454" s="41"/>
      <c r="H7454" s="41"/>
      <c r="I7454" s="41"/>
      <c r="J7454" s="41"/>
      <c r="K7454" s="41"/>
      <c r="L7454" s="41"/>
      <c r="M7454" s="41"/>
      <c r="N7454" s="41"/>
      <c r="O7454" s="41"/>
      <c r="P7454" s="41"/>
      <c r="Q7454" s="41"/>
      <c r="R7454" s="41"/>
      <c r="S7454" s="41"/>
      <c r="T7454" s="41"/>
      <c r="U7454" s="41"/>
      <c r="V7454" s="41"/>
      <c r="W7454" s="41"/>
      <c r="X7454" s="41"/>
      <c r="Y7454" s="41"/>
      <c r="Z7454" s="41"/>
      <c r="AA7454" s="41"/>
      <c r="AB7454" s="41"/>
      <c r="AC7454" s="41"/>
      <c r="AD7454" s="41"/>
      <c r="AE7454" s="41"/>
      <c r="AF7454" s="41"/>
      <c r="AG7454" s="41"/>
      <c r="AH7454" s="41"/>
      <c r="AN7454" s="40" t="s">
        <v>936</v>
      </c>
      <c r="AO7454" s="41"/>
      <c r="AP7454" s="41"/>
      <c r="AQ7454" s="41"/>
      <c r="AR7454" s="41"/>
      <c r="AS7454" s="41"/>
      <c r="AT7454" s="41"/>
      <c r="AU7454" s="41"/>
      <c r="AV7454" s="41"/>
      <c r="AW7454" s="41"/>
      <c r="AX7454" s="41"/>
      <c r="AY7454" s="41"/>
      <c r="AZ7454" s="41"/>
      <c r="BA7454" s="41"/>
      <c r="BB7454" s="41"/>
      <c r="BC7454" s="41"/>
      <c r="BD7454" s="41"/>
      <c r="BE7454" s="41"/>
      <c r="BF7454" s="41"/>
      <c r="BG7454" s="41"/>
      <c r="BH7454" s="41"/>
      <c r="BI7454" s="41"/>
      <c r="BJ7454" s="41"/>
      <c r="BK7454" s="41"/>
      <c r="BL7454" s="41"/>
      <c r="BM7454" s="41"/>
      <c r="BN7454" s="41"/>
      <c r="BO7454" s="41"/>
      <c r="BP7454" s="41"/>
      <c r="BQ7454" s="41"/>
      <c r="BR7454" s="41"/>
      <c r="BS7454" s="41"/>
      <c r="BT7454" s="41"/>
      <c r="BU7454" s="41"/>
      <c r="BV7454" s="41"/>
      <c r="BW7454" s="41"/>
      <c r="BX7454" s="41"/>
      <c r="BY7454" s="41"/>
      <c r="BZ7454" s="41"/>
      <c r="CA7454" s="41"/>
    </row>
    <row r="7455" spans="5:79" x14ac:dyDescent="0.25">
      <c r="E7455" s="40" t="s">
        <v>998</v>
      </c>
      <c r="F7455" s="41"/>
      <c r="G7455" s="41"/>
      <c r="H7455" s="41"/>
      <c r="I7455" s="41"/>
      <c r="J7455" s="41"/>
      <c r="K7455" s="41"/>
      <c r="L7455" s="41"/>
      <c r="M7455" s="41"/>
      <c r="N7455" s="41"/>
      <c r="O7455" s="41"/>
      <c r="P7455" s="41"/>
      <c r="Q7455" s="41"/>
      <c r="R7455" s="41"/>
      <c r="S7455" s="41"/>
      <c r="T7455" s="41"/>
      <c r="U7455" s="41"/>
      <c r="V7455" s="41"/>
      <c r="W7455" s="41"/>
      <c r="X7455" s="41"/>
      <c r="Y7455" s="41"/>
      <c r="Z7455" s="41"/>
      <c r="AA7455" s="41"/>
      <c r="AB7455" s="41"/>
      <c r="AC7455" s="41"/>
      <c r="AD7455" s="41"/>
      <c r="AE7455" s="41"/>
      <c r="AF7455" s="41"/>
      <c r="AG7455" s="41"/>
      <c r="AH7455" s="41"/>
      <c r="AN7455" s="40" t="s">
        <v>1125</v>
      </c>
      <c r="AO7455" s="41"/>
      <c r="AP7455" s="41"/>
      <c r="AQ7455" s="41"/>
      <c r="AR7455" s="41"/>
      <c r="AS7455" s="41"/>
      <c r="AT7455" s="41"/>
      <c r="AU7455" s="41"/>
      <c r="AV7455" s="41"/>
      <c r="AW7455" s="41"/>
      <c r="AX7455" s="41"/>
      <c r="AY7455" s="41"/>
      <c r="AZ7455" s="41"/>
      <c r="BA7455" s="41"/>
      <c r="BB7455" s="41"/>
      <c r="BC7455" s="41"/>
      <c r="BD7455" s="41"/>
      <c r="BE7455" s="41"/>
      <c r="BF7455" s="41"/>
      <c r="BG7455" s="41"/>
      <c r="BH7455" s="41"/>
      <c r="BI7455" s="41"/>
      <c r="BJ7455" s="41"/>
      <c r="BK7455" s="41"/>
      <c r="BL7455" s="41"/>
      <c r="BM7455" s="41"/>
      <c r="BN7455" s="41"/>
      <c r="BO7455" s="41"/>
      <c r="BP7455" s="41"/>
      <c r="BQ7455" s="41"/>
      <c r="BR7455" s="41"/>
      <c r="BS7455" s="41"/>
      <c r="BT7455" s="41"/>
      <c r="BU7455" s="41"/>
      <c r="BV7455" s="41"/>
      <c r="BW7455" s="41"/>
      <c r="BX7455" s="41"/>
      <c r="BY7455" s="41"/>
      <c r="BZ7455" s="41"/>
      <c r="CA7455" s="41"/>
    </row>
    <row r="7456" spans="5:79" x14ac:dyDescent="0.25">
      <c r="E7456" s="40"/>
      <c r="F7456" s="41"/>
      <c r="G7456" s="41"/>
      <c r="H7456" s="41"/>
      <c r="I7456" s="41"/>
      <c r="J7456" s="41"/>
      <c r="K7456" s="41"/>
      <c r="L7456" s="41"/>
      <c r="M7456" s="41"/>
      <c r="N7456" s="41"/>
      <c r="O7456" s="41"/>
      <c r="P7456" s="41"/>
      <c r="Q7456" s="41"/>
      <c r="R7456" s="41"/>
      <c r="S7456" s="41"/>
      <c r="T7456" s="41"/>
      <c r="U7456" s="41"/>
      <c r="V7456" s="41"/>
      <c r="W7456" s="41"/>
      <c r="X7456" s="41"/>
      <c r="Y7456" s="41"/>
      <c r="Z7456" s="41"/>
      <c r="AA7456" s="41"/>
      <c r="AB7456" s="41"/>
      <c r="AC7456" s="41"/>
      <c r="AD7456" s="41"/>
      <c r="AE7456" s="41"/>
      <c r="AF7456" s="41"/>
      <c r="AG7456" s="41"/>
      <c r="AH7456" s="41"/>
      <c r="AN7456" s="40" t="s">
        <v>1126</v>
      </c>
      <c r="AO7456" s="41"/>
      <c r="AP7456" s="41"/>
      <c r="AQ7456" s="41"/>
      <c r="AR7456" s="41"/>
      <c r="AS7456" s="41"/>
      <c r="AT7456" s="41"/>
      <c r="AU7456" s="41"/>
      <c r="AV7456" s="41"/>
      <c r="AW7456" s="41"/>
      <c r="AX7456" s="41"/>
      <c r="AY7456" s="41"/>
      <c r="AZ7456" s="41"/>
      <c r="BA7456" s="41"/>
      <c r="BB7456" s="41"/>
      <c r="BC7456" s="41"/>
      <c r="BD7456" s="41"/>
      <c r="BE7456" s="41"/>
      <c r="BF7456" s="41"/>
      <c r="BG7456" s="41"/>
      <c r="BH7456" s="41"/>
      <c r="BI7456" s="41"/>
      <c r="BJ7456" s="41"/>
      <c r="BK7456" s="41"/>
      <c r="BL7456" s="41"/>
      <c r="BM7456" s="41"/>
      <c r="BN7456" s="41"/>
      <c r="BO7456" s="41"/>
      <c r="BP7456" s="41"/>
      <c r="BQ7456" s="41"/>
      <c r="BR7456" s="41"/>
      <c r="BS7456" s="41"/>
      <c r="BT7456" s="41"/>
      <c r="BU7456" s="41"/>
      <c r="BV7456" s="41"/>
      <c r="BW7456" s="41"/>
      <c r="BX7456" s="41"/>
      <c r="BY7456" s="41"/>
      <c r="BZ7456" s="41"/>
      <c r="CA7456" s="41"/>
    </row>
    <row r="7457" spans="5:79" x14ac:dyDescent="0.25">
      <c r="E7457" s="40" t="s">
        <v>934</v>
      </c>
      <c r="F7457" s="41"/>
      <c r="G7457" s="41"/>
      <c r="H7457" s="41"/>
      <c r="I7457" s="41"/>
      <c r="J7457" s="41"/>
      <c r="K7457" s="41"/>
      <c r="L7457" s="41"/>
      <c r="M7457" s="41"/>
      <c r="N7457" s="41"/>
      <c r="O7457" s="41"/>
      <c r="P7457" s="41"/>
      <c r="Q7457" s="41"/>
      <c r="R7457" s="41"/>
      <c r="S7457" s="41"/>
      <c r="T7457" s="41"/>
      <c r="U7457" s="41"/>
      <c r="V7457" s="41"/>
      <c r="W7457" s="41"/>
      <c r="X7457" s="41"/>
      <c r="Y7457" s="41"/>
      <c r="Z7457" s="41"/>
      <c r="AA7457" s="41"/>
      <c r="AB7457" s="41"/>
      <c r="AC7457" s="41"/>
      <c r="AD7457" s="41"/>
      <c r="AE7457" s="41"/>
      <c r="AF7457" s="41"/>
      <c r="AG7457" s="41"/>
      <c r="AH7457" s="41"/>
      <c r="AN7457" s="40" t="s">
        <v>1127</v>
      </c>
      <c r="AO7457" s="41"/>
      <c r="AP7457" s="41"/>
      <c r="AQ7457" s="41"/>
      <c r="AR7457" s="41"/>
      <c r="AS7457" s="41"/>
      <c r="AT7457" s="41"/>
      <c r="AU7457" s="41"/>
      <c r="AV7457" s="41"/>
      <c r="AW7457" s="41"/>
      <c r="AX7457" s="41"/>
      <c r="AY7457" s="41"/>
      <c r="AZ7457" s="41"/>
      <c r="BA7457" s="41"/>
      <c r="BB7457" s="41"/>
      <c r="BC7457" s="41"/>
      <c r="BD7457" s="41"/>
      <c r="BE7457" s="41"/>
      <c r="BF7457" s="41"/>
      <c r="BG7457" s="41"/>
      <c r="BH7457" s="41"/>
      <c r="BI7457" s="41"/>
      <c r="BJ7457" s="41"/>
      <c r="BK7457" s="41"/>
      <c r="BL7457" s="41"/>
      <c r="BM7457" s="41"/>
      <c r="BN7457" s="41"/>
      <c r="BO7457" s="41"/>
      <c r="BP7457" s="41"/>
      <c r="BQ7457" s="41"/>
      <c r="BR7457" s="41"/>
      <c r="BS7457" s="41"/>
      <c r="BT7457" s="41"/>
      <c r="BU7457" s="41"/>
      <c r="BV7457" s="41"/>
      <c r="BW7457" s="41"/>
      <c r="BX7457" s="41"/>
      <c r="BY7457" s="41"/>
      <c r="BZ7457" s="41"/>
      <c r="CA7457" s="41"/>
    </row>
    <row r="7458" spans="5:79" x14ac:dyDescent="0.25">
      <c r="E7458" s="40"/>
      <c r="F7458" s="41"/>
      <c r="G7458" s="41"/>
      <c r="H7458" s="41"/>
      <c r="I7458" s="41"/>
      <c r="J7458" s="41"/>
      <c r="K7458" s="41"/>
      <c r="L7458" s="41"/>
      <c r="M7458" s="41"/>
      <c r="N7458" s="41"/>
      <c r="O7458" s="41"/>
      <c r="P7458" s="41"/>
      <c r="Q7458" s="41"/>
      <c r="R7458" s="41"/>
      <c r="S7458" s="41"/>
      <c r="T7458" s="41"/>
      <c r="U7458" s="41"/>
      <c r="V7458" s="41"/>
      <c r="W7458" s="41"/>
      <c r="X7458" s="41"/>
      <c r="Y7458" s="41"/>
      <c r="Z7458" s="41"/>
      <c r="AA7458" s="41"/>
      <c r="AB7458" s="41"/>
      <c r="AC7458" s="41"/>
      <c r="AD7458" s="41"/>
      <c r="AE7458" s="41"/>
      <c r="AF7458" s="41"/>
      <c r="AG7458" s="41"/>
      <c r="AH7458" s="41"/>
      <c r="AN7458" s="40"/>
      <c r="AO7458" s="41"/>
      <c r="AP7458" s="41"/>
      <c r="AQ7458" s="41"/>
      <c r="AR7458" s="41"/>
      <c r="AS7458" s="41"/>
      <c r="AT7458" s="41"/>
      <c r="AU7458" s="41"/>
      <c r="AV7458" s="41"/>
      <c r="AW7458" s="41"/>
      <c r="AX7458" s="41"/>
      <c r="AY7458" s="41"/>
      <c r="AZ7458" s="41"/>
      <c r="BA7458" s="41"/>
      <c r="BB7458" s="41"/>
      <c r="BC7458" s="41"/>
      <c r="BD7458" s="41"/>
      <c r="BE7458" s="41"/>
      <c r="BF7458" s="41"/>
      <c r="BG7458" s="41"/>
      <c r="BH7458" s="41"/>
      <c r="BI7458" s="41"/>
      <c r="BJ7458" s="41"/>
      <c r="BK7458" s="41"/>
      <c r="BL7458" s="41"/>
      <c r="BM7458" s="41"/>
      <c r="BN7458" s="41"/>
      <c r="BO7458" s="41"/>
      <c r="BP7458" s="41"/>
      <c r="BQ7458" s="41"/>
      <c r="BR7458" s="41"/>
      <c r="BS7458" s="41"/>
      <c r="BT7458" s="41"/>
      <c r="BU7458" s="41"/>
      <c r="BV7458" s="41"/>
      <c r="BW7458" s="41"/>
      <c r="BX7458" s="41"/>
      <c r="BY7458" s="41"/>
      <c r="BZ7458" s="41"/>
      <c r="CA7458" s="41"/>
    </row>
    <row r="7459" spans="5:79" x14ac:dyDescent="0.25">
      <c r="E7459" s="40" t="s">
        <v>1116</v>
      </c>
      <c r="F7459" s="41"/>
      <c r="G7459" s="41"/>
      <c r="H7459" s="41"/>
      <c r="I7459" s="41"/>
      <c r="J7459" s="41"/>
      <c r="K7459" s="41"/>
      <c r="L7459" s="41"/>
      <c r="M7459" s="41"/>
      <c r="N7459" s="41"/>
      <c r="O7459" s="41"/>
      <c r="P7459" s="41"/>
      <c r="Q7459" s="41"/>
      <c r="R7459" s="41"/>
      <c r="S7459" s="41"/>
      <c r="T7459" s="41"/>
      <c r="U7459" s="41"/>
      <c r="V7459" s="41"/>
      <c r="W7459" s="41"/>
      <c r="X7459" s="41"/>
      <c r="Y7459" s="41"/>
      <c r="Z7459" s="41"/>
      <c r="AA7459" s="41"/>
      <c r="AB7459" s="41"/>
      <c r="AC7459" s="41"/>
      <c r="AD7459" s="41"/>
      <c r="AE7459" s="41"/>
      <c r="AF7459" s="41"/>
      <c r="AG7459" s="41"/>
      <c r="AH7459" s="41"/>
      <c r="AN7459" s="40" t="s">
        <v>1123</v>
      </c>
      <c r="AO7459" s="41"/>
      <c r="AP7459" s="41"/>
      <c r="AQ7459" s="41"/>
      <c r="AR7459" s="41"/>
      <c r="AS7459" s="41"/>
      <c r="AT7459" s="41"/>
      <c r="AU7459" s="41"/>
      <c r="AV7459" s="41"/>
      <c r="AW7459" s="41"/>
      <c r="AX7459" s="41"/>
      <c r="AY7459" s="41"/>
      <c r="AZ7459" s="41"/>
      <c r="BA7459" s="41"/>
      <c r="BB7459" s="41"/>
      <c r="BC7459" s="41"/>
      <c r="BD7459" s="41"/>
      <c r="BE7459" s="41"/>
      <c r="BF7459" s="41"/>
      <c r="BG7459" s="41"/>
      <c r="BH7459" s="41"/>
      <c r="BI7459" s="41"/>
      <c r="BJ7459" s="41"/>
      <c r="BK7459" s="41"/>
      <c r="BL7459" s="41"/>
      <c r="BM7459" s="41"/>
      <c r="BN7459" s="41"/>
      <c r="BO7459" s="41"/>
      <c r="BP7459" s="41"/>
      <c r="BQ7459" s="41"/>
      <c r="BR7459" s="41"/>
      <c r="BS7459" s="41"/>
      <c r="BT7459" s="41"/>
      <c r="BU7459" s="41"/>
      <c r="BV7459" s="41"/>
      <c r="BW7459" s="41"/>
      <c r="BX7459" s="41"/>
      <c r="BY7459" s="41"/>
      <c r="BZ7459" s="41"/>
      <c r="CA7459" s="41"/>
    </row>
    <row r="7460" spans="5:79" x14ac:dyDescent="0.25">
      <c r="E7460" s="40" t="s">
        <v>936</v>
      </c>
      <c r="F7460" s="41"/>
      <c r="G7460" s="41"/>
      <c r="H7460" s="41"/>
      <c r="I7460" s="41"/>
      <c r="J7460" s="41"/>
      <c r="K7460" s="41"/>
      <c r="L7460" s="41"/>
      <c r="M7460" s="41"/>
      <c r="N7460" s="41"/>
      <c r="O7460" s="41"/>
      <c r="P7460" s="41"/>
      <c r="Q7460" s="41"/>
      <c r="R7460" s="41"/>
      <c r="S7460" s="41"/>
      <c r="T7460" s="41"/>
      <c r="U7460" s="41"/>
      <c r="V7460" s="41"/>
      <c r="W7460" s="41"/>
      <c r="X7460" s="41"/>
      <c r="Y7460" s="41"/>
      <c r="Z7460" s="41"/>
      <c r="AA7460" s="41"/>
      <c r="AB7460" s="41"/>
      <c r="AC7460" s="41"/>
      <c r="AD7460" s="41"/>
      <c r="AE7460" s="41"/>
      <c r="AF7460" s="41"/>
      <c r="AG7460" s="41"/>
      <c r="AH7460" s="41"/>
      <c r="AN7460" s="40" t="s">
        <v>883</v>
      </c>
      <c r="AO7460" s="41"/>
      <c r="AP7460" s="41"/>
      <c r="AQ7460" s="41"/>
      <c r="AR7460" s="41"/>
      <c r="AS7460" s="41"/>
      <c r="AT7460" s="41"/>
      <c r="AU7460" s="41"/>
      <c r="AV7460" s="41"/>
      <c r="AW7460" s="41"/>
      <c r="AX7460" s="41"/>
      <c r="AY7460" s="41"/>
      <c r="AZ7460" s="41"/>
      <c r="BA7460" s="41"/>
      <c r="BB7460" s="41"/>
      <c r="BC7460" s="41"/>
      <c r="BD7460" s="41"/>
      <c r="BE7460" s="41"/>
      <c r="BF7460" s="41"/>
      <c r="BG7460" s="41"/>
      <c r="BH7460" s="41"/>
      <c r="BI7460" s="41"/>
      <c r="BJ7460" s="41"/>
      <c r="BK7460" s="41"/>
      <c r="BL7460" s="41"/>
      <c r="BM7460" s="41"/>
      <c r="BN7460" s="41"/>
      <c r="BO7460" s="41"/>
      <c r="BP7460" s="41"/>
      <c r="BQ7460" s="41"/>
      <c r="BR7460" s="41"/>
      <c r="BS7460" s="41"/>
      <c r="BT7460" s="41"/>
      <c r="BU7460" s="41"/>
      <c r="BV7460" s="41"/>
      <c r="BW7460" s="41"/>
      <c r="BX7460" s="41"/>
      <c r="BY7460" s="41"/>
      <c r="BZ7460" s="41"/>
      <c r="CA7460" s="41"/>
    </row>
    <row r="7461" spans="5:79" x14ac:dyDescent="0.25">
      <c r="E7461" s="40" t="s">
        <v>1120</v>
      </c>
      <c r="F7461" s="41"/>
      <c r="G7461" s="41"/>
      <c r="H7461" s="41"/>
      <c r="I7461" s="41"/>
      <c r="J7461" s="41"/>
      <c r="K7461" s="41"/>
      <c r="L7461" s="41"/>
      <c r="M7461" s="41"/>
      <c r="N7461" s="41"/>
      <c r="O7461" s="41"/>
      <c r="P7461" s="41"/>
      <c r="Q7461" s="41"/>
      <c r="R7461" s="41"/>
      <c r="S7461" s="41"/>
      <c r="T7461" s="41"/>
      <c r="U7461" s="41"/>
      <c r="V7461" s="41"/>
      <c r="W7461" s="41"/>
      <c r="X7461" s="41"/>
      <c r="Y7461" s="41"/>
      <c r="Z7461" s="41"/>
      <c r="AA7461" s="41"/>
      <c r="AB7461" s="41"/>
      <c r="AC7461" s="41"/>
      <c r="AD7461" s="41"/>
      <c r="AE7461" s="41"/>
      <c r="AF7461" s="41"/>
      <c r="AG7461" s="41"/>
      <c r="AH7461" s="41"/>
      <c r="AN7461" s="40" t="s">
        <v>1124</v>
      </c>
      <c r="AO7461" s="41"/>
      <c r="AP7461" s="41"/>
      <c r="AQ7461" s="41"/>
      <c r="AR7461" s="41"/>
      <c r="AS7461" s="41"/>
      <c r="AT7461" s="41"/>
      <c r="AU7461" s="41"/>
      <c r="AV7461" s="41"/>
      <c r="AW7461" s="41"/>
      <c r="AX7461" s="41"/>
      <c r="AY7461" s="41"/>
      <c r="AZ7461" s="41"/>
      <c r="BA7461" s="41"/>
      <c r="BB7461" s="41"/>
      <c r="BC7461" s="41"/>
      <c r="BD7461" s="41"/>
      <c r="BE7461" s="41"/>
      <c r="BF7461" s="41"/>
      <c r="BG7461" s="41"/>
      <c r="BH7461" s="41"/>
      <c r="BI7461" s="41"/>
      <c r="BJ7461" s="41"/>
      <c r="BK7461" s="41"/>
      <c r="BL7461" s="41"/>
      <c r="BM7461" s="41"/>
      <c r="BN7461" s="41"/>
      <c r="BO7461" s="41"/>
      <c r="BP7461" s="41"/>
      <c r="BQ7461" s="41"/>
      <c r="BR7461" s="41"/>
      <c r="BS7461" s="41"/>
      <c r="BT7461" s="41"/>
      <c r="BU7461" s="41"/>
      <c r="BV7461" s="41"/>
      <c r="BW7461" s="41"/>
      <c r="BX7461" s="41"/>
      <c r="BY7461" s="41"/>
      <c r="BZ7461" s="41"/>
      <c r="CA7461" s="41"/>
    </row>
    <row r="7462" spans="5:79" x14ac:dyDescent="0.25">
      <c r="E7462" s="40" t="s">
        <v>1000</v>
      </c>
      <c r="F7462" s="41"/>
      <c r="G7462" s="41"/>
      <c r="H7462" s="41"/>
      <c r="I7462" s="41"/>
      <c r="J7462" s="41"/>
      <c r="K7462" s="41"/>
      <c r="L7462" s="41"/>
      <c r="M7462" s="41"/>
      <c r="N7462" s="41"/>
      <c r="O7462" s="41"/>
      <c r="P7462" s="41"/>
      <c r="Q7462" s="41"/>
      <c r="R7462" s="41"/>
      <c r="S7462" s="41"/>
      <c r="T7462" s="41"/>
      <c r="U7462" s="41"/>
      <c r="V7462" s="41"/>
      <c r="W7462" s="41"/>
      <c r="X7462" s="41"/>
      <c r="Y7462" s="41"/>
      <c r="Z7462" s="41"/>
      <c r="AA7462" s="41"/>
      <c r="AB7462" s="41"/>
      <c r="AC7462" s="41"/>
      <c r="AD7462" s="41"/>
      <c r="AE7462" s="41"/>
      <c r="AF7462" s="41"/>
      <c r="AG7462" s="41"/>
      <c r="AH7462" s="41"/>
      <c r="AN7462" s="40"/>
      <c r="AO7462" s="41"/>
      <c r="AP7462" s="41"/>
      <c r="AQ7462" s="41"/>
      <c r="AR7462" s="41"/>
      <c r="AS7462" s="41"/>
      <c r="AT7462" s="41"/>
      <c r="AU7462" s="41"/>
      <c r="AV7462" s="41"/>
      <c r="AW7462" s="41"/>
      <c r="AX7462" s="41"/>
      <c r="AY7462" s="41"/>
      <c r="AZ7462" s="41"/>
      <c r="BA7462" s="41"/>
      <c r="BB7462" s="41"/>
      <c r="BC7462" s="41"/>
      <c r="BD7462" s="41"/>
      <c r="BE7462" s="41"/>
      <c r="BF7462" s="41"/>
      <c r="BG7462" s="41"/>
      <c r="BH7462" s="41"/>
      <c r="BI7462" s="41"/>
      <c r="BJ7462" s="41"/>
      <c r="BK7462" s="41"/>
      <c r="BL7462" s="41"/>
      <c r="BM7462" s="41"/>
      <c r="BN7462" s="41"/>
      <c r="BO7462" s="41"/>
      <c r="BP7462" s="41"/>
      <c r="BQ7462" s="41"/>
      <c r="BR7462" s="41"/>
      <c r="BS7462" s="41"/>
      <c r="BT7462" s="41"/>
      <c r="BU7462" s="41"/>
      <c r="BV7462" s="41"/>
      <c r="BW7462" s="41"/>
      <c r="BX7462" s="41"/>
      <c r="BY7462" s="41"/>
      <c r="BZ7462" s="41"/>
      <c r="CA7462" s="41"/>
    </row>
    <row r="7463" spans="5:79" x14ac:dyDescent="0.25">
      <c r="E7463" s="40"/>
      <c r="F7463" s="41"/>
      <c r="G7463" s="41"/>
      <c r="H7463" s="41"/>
      <c r="I7463" s="41"/>
      <c r="J7463" s="41"/>
      <c r="K7463" s="41"/>
      <c r="L7463" s="41"/>
      <c r="M7463" s="41"/>
      <c r="N7463" s="41"/>
      <c r="O7463" s="41"/>
      <c r="P7463" s="41"/>
      <c r="Q7463" s="41"/>
      <c r="R7463" s="41"/>
      <c r="S7463" s="41"/>
      <c r="T7463" s="41"/>
      <c r="U7463" s="41"/>
      <c r="V7463" s="41"/>
      <c r="W7463" s="41"/>
      <c r="X7463" s="41"/>
      <c r="Y7463" s="41"/>
      <c r="Z7463" s="41"/>
      <c r="AA7463" s="41"/>
      <c r="AB7463" s="41"/>
      <c r="AC7463" s="41"/>
      <c r="AD7463" s="41"/>
      <c r="AE7463" s="41"/>
      <c r="AF7463" s="41"/>
      <c r="AG7463" s="41"/>
      <c r="AH7463" s="41"/>
      <c r="AN7463" s="40" t="s">
        <v>942</v>
      </c>
      <c r="AO7463" s="41"/>
      <c r="AP7463" s="41"/>
      <c r="AQ7463" s="41"/>
      <c r="AR7463" s="41"/>
      <c r="AS7463" s="41"/>
      <c r="AT7463" s="41"/>
      <c r="AU7463" s="41"/>
      <c r="AV7463" s="41"/>
      <c r="AW7463" s="41"/>
      <c r="AX7463" s="41"/>
      <c r="AY7463" s="41"/>
      <c r="AZ7463" s="41"/>
      <c r="BA7463" s="41"/>
      <c r="BB7463" s="41"/>
      <c r="BC7463" s="41"/>
      <c r="BD7463" s="41"/>
      <c r="BE7463" s="41"/>
      <c r="BF7463" s="41"/>
      <c r="BG7463" s="41"/>
      <c r="BH7463" s="41"/>
      <c r="BI7463" s="41"/>
      <c r="BJ7463" s="41"/>
      <c r="BK7463" s="41"/>
      <c r="BL7463" s="41"/>
      <c r="BM7463" s="41"/>
      <c r="BN7463" s="41"/>
      <c r="BO7463" s="41"/>
      <c r="BP7463" s="41"/>
      <c r="BQ7463" s="41"/>
      <c r="BR7463" s="41"/>
      <c r="BS7463" s="41"/>
      <c r="BT7463" s="41"/>
      <c r="BU7463" s="41"/>
      <c r="BV7463" s="41"/>
      <c r="BW7463" s="41"/>
      <c r="BX7463" s="41"/>
      <c r="BY7463" s="41"/>
      <c r="BZ7463" s="41"/>
      <c r="CA7463" s="41"/>
    </row>
    <row r="7464" spans="5:79" x14ac:dyDescent="0.25">
      <c r="E7464" s="40" t="s">
        <v>948</v>
      </c>
      <c r="F7464" s="41"/>
      <c r="G7464" s="41"/>
      <c r="H7464" s="41"/>
      <c r="I7464" s="41"/>
      <c r="J7464" s="41"/>
      <c r="K7464" s="41"/>
      <c r="L7464" s="41"/>
      <c r="M7464" s="41"/>
      <c r="N7464" s="41"/>
      <c r="O7464" s="41"/>
      <c r="P7464" s="41"/>
      <c r="Q7464" s="41"/>
      <c r="R7464" s="41"/>
      <c r="S7464" s="41"/>
      <c r="T7464" s="41"/>
      <c r="U7464" s="41"/>
      <c r="V7464" s="41"/>
      <c r="W7464" s="41"/>
      <c r="X7464" s="41"/>
      <c r="Y7464" s="41"/>
      <c r="Z7464" s="41"/>
      <c r="AA7464" s="41"/>
      <c r="AB7464" s="41"/>
      <c r="AC7464" s="41"/>
      <c r="AD7464" s="41"/>
      <c r="AE7464" s="41"/>
      <c r="AF7464" s="41"/>
      <c r="AG7464" s="41"/>
      <c r="AH7464" s="41"/>
      <c r="AN7464" s="40" t="s">
        <v>1094</v>
      </c>
      <c r="AO7464" s="41"/>
      <c r="AP7464" s="41"/>
      <c r="AQ7464" s="41"/>
      <c r="AR7464" s="41"/>
      <c r="AS7464" s="41"/>
      <c r="AT7464" s="41"/>
      <c r="AU7464" s="41"/>
      <c r="AV7464" s="41"/>
      <c r="AW7464" s="41"/>
      <c r="AX7464" s="41"/>
      <c r="AY7464" s="41"/>
      <c r="AZ7464" s="41"/>
      <c r="BA7464" s="41"/>
      <c r="BB7464" s="41"/>
      <c r="BC7464" s="41"/>
      <c r="BD7464" s="41"/>
      <c r="BE7464" s="41"/>
      <c r="BF7464" s="41"/>
      <c r="BG7464" s="41"/>
      <c r="BH7464" s="41"/>
      <c r="BI7464" s="41"/>
      <c r="BJ7464" s="41"/>
      <c r="BK7464" s="41"/>
      <c r="BL7464" s="41"/>
      <c r="BM7464" s="41"/>
      <c r="BN7464" s="41"/>
      <c r="BO7464" s="41"/>
      <c r="BP7464" s="41"/>
      <c r="BQ7464" s="41"/>
      <c r="BR7464" s="41"/>
      <c r="BS7464" s="41"/>
      <c r="BT7464" s="41"/>
      <c r="BU7464" s="41"/>
      <c r="BV7464" s="41"/>
      <c r="BW7464" s="41"/>
      <c r="BX7464" s="41"/>
      <c r="BY7464" s="41"/>
      <c r="BZ7464" s="41"/>
      <c r="CA7464" s="41"/>
    </row>
    <row r="7465" spans="5:79" x14ac:dyDescent="0.25">
      <c r="E7465" s="40" t="s">
        <v>984</v>
      </c>
      <c r="F7465" s="41"/>
      <c r="G7465" s="41"/>
      <c r="H7465" s="41"/>
      <c r="I7465" s="41"/>
      <c r="J7465" s="41"/>
      <c r="K7465" s="41"/>
      <c r="L7465" s="41"/>
      <c r="M7465" s="41"/>
      <c r="N7465" s="41"/>
      <c r="O7465" s="41"/>
      <c r="P7465" s="41"/>
      <c r="Q7465" s="41"/>
      <c r="R7465" s="41"/>
      <c r="S7465" s="41"/>
      <c r="T7465" s="41"/>
      <c r="U7465" s="41"/>
      <c r="V7465" s="41"/>
      <c r="W7465" s="41"/>
      <c r="X7465" s="41"/>
      <c r="Y7465" s="41"/>
      <c r="Z7465" s="41"/>
      <c r="AA7465" s="41"/>
      <c r="AB7465" s="41"/>
      <c r="AC7465" s="41"/>
      <c r="AD7465" s="41"/>
      <c r="AE7465" s="41"/>
      <c r="AF7465" s="41"/>
      <c r="AG7465" s="41"/>
      <c r="AH7465" s="41"/>
      <c r="AN7465" s="40" t="s">
        <v>900</v>
      </c>
      <c r="AO7465" s="41"/>
      <c r="AP7465" s="41"/>
      <c r="AQ7465" s="41"/>
      <c r="AR7465" s="41"/>
      <c r="AS7465" s="41"/>
      <c r="AT7465" s="41"/>
      <c r="AU7465" s="41"/>
      <c r="AV7465" s="41"/>
      <c r="AW7465" s="41"/>
      <c r="AX7465" s="41"/>
      <c r="AY7465" s="41"/>
      <c r="AZ7465" s="41"/>
      <c r="BA7465" s="41"/>
      <c r="BB7465" s="41"/>
      <c r="BC7465" s="41"/>
      <c r="BD7465" s="41"/>
      <c r="BE7465" s="41"/>
      <c r="BF7465" s="41"/>
      <c r="BG7465" s="41"/>
      <c r="BH7465" s="41"/>
      <c r="BI7465" s="41"/>
      <c r="BJ7465" s="41"/>
      <c r="BK7465" s="41"/>
      <c r="BL7465" s="41"/>
      <c r="BM7465" s="41"/>
      <c r="BN7465" s="41"/>
      <c r="BO7465" s="41"/>
      <c r="BP7465" s="41"/>
      <c r="BQ7465" s="41"/>
      <c r="BR7465" s="41"/>
      <c r="BS7465" s="41"/>
      <c r="BT7465" s="41"/>
      <c r="BU7465" s="41"/>
      <c r="BV7465" s="41"/>
      <c r="BW7465" s="41"/>
      <c r="BX7465" s="41"/>
      <c r="BY7465" s="41"/>
      <c r="BZ7465" s="41"/>
      <c r="CA7465" s="41"/>
    </row>
    <row r="7466" spans="5:79" x14ac:dyDescent="0.25">
      <c r="E7466" s="40" t="s">
        <v>985</v>
      </c>
      <c r="F7466" s="41"/>
      <c r="G7466" s="41"/>
      <c r="H7466" s="41"/>
      <c r="I7466" s="41"/>
      <c r="J7466" s="41"/>
      <c r="K7466" s="41"/>
      <c r="L7466" s="41"/>
      <c r="M7466" s="41"/>
      <c r="N7466" s="41"/>
      <c r="O7466" s="41"/>
      <c r="P7466" s="41"/>
      <c r="Q7466" s="41"/>
      <c r="R7466" s="41"/>
      <c r="S7466" s="41"/>
      <c r="T7466" s="41"/>
      <c r="U7466" s="41"/>
      <c r="V7466" s="41"/>
      <c r="W7466" s="41"/>
      <c r="X7466" s="41"/>
      <c r="Y7466" s="41"/>
      <c r="Z7466" s="41"/>
      <c r="AA7466" s="41"/>
      <c r="AB7466" s="41"/>
      <c r="AC7466" s="41"/>
      <c r="AD7466" s="41"/>
      <c r="AE7466" s="41"/>
      <c r="AF7466" s="41"/>
      <c r="AG7466" s="41"/>
      <c r="AH7466" s="41"/>
    </row>
    <row r="7467" spans="5:79" x14ac:dyDescent="0.25">
      <c r="E7467" s="40" t="s">
        <v>986</v>
      </c>
      <c r="F7467" s="41"/>
      <c r="G7467" s="41"/>
      <c r="H7467" s="41"/>
      <c r="I7467" s="41"/>
      <c r="J7467" s="41"/>
      <c r="K7467" s="41"/>
      <c r="L7467" s="41"/>
      <c r="M7467" s="41"/>
      <c r="N7467" s="41"/>
      <c r="O7467" s="41"/>
      <c r="P7467" s="41"/>
      <c r="Q7467" s="41"/>
      <c r="R7467" s="41"/>
      <c r="S7467" s="41"/>
      <c r="T7467" s="41"/>
      <c r="U7467" s="41"/>
      <c r="V7467" s="41"/>
      <c r="W7467" s="41"/>
      <c r="X7467" s="41"/>
      <c r="Y7467" s="41"/>
      <c r="Z7467" s="41"/>
      <c r="AA7467" s="41"/>
      <c r="AB7467" s="41"/>
      <c r="AC7467" s="41"/>
      <c r="AD7467" s="41"/>
      <c r="AE7467" s="41"/>
      <c r="AF7467" s="41"/>
      <c r="AG7467" s="41"/>
      <c r="AH7467" s="41"/>
    </row>
    <row r="7468" spans="5:79" x14ac:dyDescent="0.25">
      <c r="E7468" s="40" t="s">
        <v>987</v>
      </c>
      <c r="F7468" s="41"/>
      <c r="G7468" s="41"/>
      <c r="H7468" s="41"/>
      <c r="I7468" s="41"/>
      <c r="J7468" s="41"/>
      <c r="K7468" s="41"/>
      <c r="L7468" s="41"/>
      <c r="M7468" s="41"/>
      <c r="N7468" s="41"/>
      <c r="O7468" s="41"/>
      <c r="P7468" s="41"/>
      <c r="Q7468" s="41"/>
      <c r="R7468" s="41"/>
      <c r="S7468" s="41"/>
      <c r="T7468" s="41"/>
      <c r="U7468" s="41"/>
      <c r="V7468" s="41"/>
      <c r="W7468" s="41"/>
      <c r="X7468" s="41"/>
      <c r="Y7468" s="41"/>
      <c r="Z7468" s="41"/>
      <c r="AA7468" s="41"/>
      <c r="AB7468" s="41"/>
      <c r="AC7468" s="41"/>
      <c r="AD7468" s="41"/>
      <c r="AE7468" s="41"/>
      <c r="AF7468" s="41"/>
      <c r="AG7468" s="41"/>
      <c r="AH7468" s="41"/>
    </row>
    <row r="7469" spans="5:79" x14ac:dyDescent="0.25">
      <c r="E7469" s="40" t="s">
        <v>989</v>
      </c>
      <c r="F7469" s="41"/>
      <c r="G7469" s="41"/>
      <c r="H7469" s="41"/>
      <c r="I7469" s="41"/>
      <c r="J7469" s="41"/>
      <c r="K7469" s="41"/>
      <c r="L7469" s="41"/>
      <c r="M7469" s="41"/>
      <c r="N7469" s="41"/>
      <c r="O7469" s="41"/>
      <c r="P7469" s="41"/>
      <c r="Q7469" s="41"/>
      <c r="R7469" s="41"/>
      <c r="S7469" s="41"/>
      <c r="T7469" s="41"/>
      <c r="U7469" s="41"/>
      <c r="V7469" s="41"/>
      <c r="W7469" s="41"/>
      <c r="X7469" s="41"/>
      <c r="Y7469" s="41"/>
      <c r="Z7469" s="41"/>
      <c r="AA7469" s="41"/>
      <c r="AB7469" s="41"/>
      <c r="AC7469" s="41"/>
      <c r="AD7469" s="41"/>
      <c r="AE7469" s="41"/>
      <c r="AF7469" s="41"/>
      <c r="AG7469" s="41"/>
      <c r="AH7469" s="41"/>
    </row>
    <row r="7470" spans="5:79" x14ac:dyDescent="0.25">
      <c r="E7470" s="40" t="s">
        <v>990</v>
      </c>
      <c r="F7470" s="41"/>
      <c r="G7470" s="41"/>
      <c r="H7470" s="41"/>
      <c r="I7470" s="41"/>
      <c r="J7470" s="41"/>
      <c r="K7470" s="41"/>
      <c r="L7470" s="41"/>
      <c r="M7470" s="41"/>
      <c r="N7470" s="41"/>
      <c r="O7470" s="41"/>
      <c r="P7470" s="41"/>
      <c r="Q7470" s="41"/>
      <c r="R7470" s="41"/>
      <c r="S7470" s="41"/>
      <c r="T7470" s="41"/>
      <c r="U7470" s="41"/>
      <c r="V7470" s="41"/>
      <c r="W7470" s="41"/>
      <c r="X7470" s="41"/>
      <c r="Y7470" s="41"/>
      <c r="Z7470" s="41"/>
      <c r="AA7470" s="41"/>
      <c r="AB7470" s="41"/>
      <c r="AC7470" s="41"/>
      <c r="AD7470" s="41"/>
      <c r="AE7470" s="41"/>
      <c r="AF7470" s="41"/>
      <c r="AG7470" s="41"/>
      <c r="AH7470" s="41"/>
    </row>
    <row r="7471" spans="5:79" x14ac:dyDescent="0.25">
      <c r="E7471" s="40" t="s">
        <v>1114</v>
      </c>
      <c r="F7471" s="41"/>
      <c r="G7471" s="41"/>
      <c r="H7471" s="41"/>
      <c r="I7471" s="41"/>
      <c r="J7471" s="41"/>
      <c r="K7471" s="41"/>
      <c r="L7471" s="41"/>
      <c r="M7471" s="41"/>
      <c r="N7471" s="41"/>
      <c r="O7471" s="41"/>
      <c r="P7471" s="41"/>
      <c r="Q7471" s="41"/>
      <c r="R7471" s="41"/>
      <c r="S7471" s="41"/>
      <c r="T7471" s="41"/>
      <c r="U7471" s="41"/>
      <c r="V7471" s="41"/>
      <c r="W7471" s="41"/>
      <c r="X7471" s="41"/>
      <c r="Y7471" s="41"/>
      <c r="Z7471" s="41"/>
      <c r="AA7471" s="41"/>
      <c r="AB7471" s="41"/>
      <c r="AC7471" s="41"/>
      <c r="AD7471" s="41"/>
      <c r="AE7471" s="41"/>
      <c r="AF7471" s="41"/>
      <c r="AG7471" s="41"/>
      <c r="AH7471" s="41"/>
    </row>
    <row r="7472" spans="5:79" x14ac:dyDescent="0.25">
      <c r="E7472" s="40" t="s">
        <v>998</v>
      </c>
      <c r="F7472" s="41"/>
      <c r="G7472" s="41"/>
      <c r="H7472" s="41"/>
      <c r="I7472" s="41"/>
      <c r="J7472" s="41"/>
      <c r="K7472" s="41"/>
      <c r="L7472" s="41"/>
      <c r="M7472" s="41"/>
      <c r="N7472" s="41"/>
      <c r="O7472" s="41"/>
      <c r="P7472" s="41"/>
      <c r="Q7472" s="41"/>
      <c r="R7472" s="41"/>
      <c r="S7472" s="41"/>
      <c r="T7472" s="41"/>
      <c r="U7472" s="41"/>
      <c r="V7472" s="41"/>
      <c r="W7472" s="41"/>
      <c r="X7472" s="41"/>
      <c r="Y7472" s="41"/>
      <c r="Z7472" s="41"/>
      <c r="AA7472" s="41"/>
      <c r="AB7472" s="41"/>
      <c r="AC7472" s="41"/>
      <c r="AD7472" s="41"/>
      <c r="AE7472" s="41"/>
      <c r="AF7472" s="41"/>
      <c r="AG7472" s="41"/>
      <c r="AH7472" s="41"/>
    </row>
    <row r="7473" spans="5:34" x14ac:dyDescent="0.25">
      <c r="E7473" s="40"/>
      <c r="F7473" s="41"/>
      <c r="G7473" s="41"/>
      <c r="H7473" s="41"/>
      <c r="I7473" s="41"/>
      <c r="J7473" s="41"/>
      <c r="K7473" s="41"/>
      <c r="L7473" s="41"/>
      <c r="M7473" s="41"/>
      <c r="N7473" s="41"/>
      <c r="O7473" s="41"/>
      <c r="P7473" s="41"/>
      <c r="Q7473" s="41"/>
      <c r="R7473" s="41"/>
      <c r="S7473" s="41"/>
      <c r="T7473" s="41"/>
      <c r="U7473" s="41"/>
      <c r="V7473" s="41"/>
      <c r="W7473" s="41"/>
      <c r="X7473" s="41"/>
      <c r="Y7473" s="41"/>
      <c r="Z7473" s="41"/>
      <c r="AA7473" s="41"/>
      <c r="AB7473" s="41"/>
      <c r="AC7473" s="41"/>
      <c r="AD7473" s="41"/>
      <c r="AE7473" s="41"/>
      <c r="AF7473" s="41"/>
      <c r="AG7473" s="41"/>
      <c r="AH7473" s="41"/>
    </row>
    <row r="7474" spans="5:34" x14ac:dyDescent="0.25">
      <c r="E7474" s="40" t="s">
        <v>942</v>
      </c>
      <c r="F7474" s="41"/>
      <c r="G7474" s="41"/>
      <c r="H7474" s="41"/>
      <c r="I7474" s="41"/>
      <c r="J7474" s="41"/>
      <c r="K7474" s="41"/>
      <c r="L7474" s="41"/>
      <c r="M7474" s="41"/>
      <c r="N7474" s="41"/>
      <c r="O7474" s="41"/>
      <c r="P7474" s="41"/>
      <c r="Q7474" s="41"/>
      <c r="R7474" s="41"/>
      <c r="S7474" s="41"/>
      <c r="T7474" s="41"/>
      <c r="U7474" s="41"/>
      <c r="V7474" s="41"/>
      <c r="W7474" s="41"/>
      <c r="X7474" s="41"/>
      <c r="Y7474" s="41"/>
      <c r="Z7474" s="41"/>
      <c r="AA7474" s="41"/>
      <c r="AB7474" s="41"/>
      <c r="AC7474" s="41"/>
      <c r="AD7474" s="41"/>
      <c r="AE7474" s="41"/>
      <c r="AF7474" s="41"/>
      <c r="AG7474" s="41"/>
      <c r="AH7474" s="41"/>
    </row>
    <row r="7475" spans="5:34" x14ac:dyDescent="0.25">
      <c r="E7475" s="40" t="s">
        <v>1094</v>
      </c>
      <c r="F7475" s="41"/>
      <c r="G7475" s="41"/>
      <c r="H7475" s="41"/>
      <c r="I7475" s="41"/>
      <c r="J7475" s="41"/>
      <c r="K7475" s="41"/>
      <c r="L7475" s="41"/>
      <c r="M7475" s="41"/>
      <c r="N7475" s="41"/>
      <c r="O7475" s="41"/>
      <c r="P7475" s="41"/>
      <c r="Q7475" s="41"/>
      <c r="R7475" s="41"/>
      <c r="S7475" s="41"/>
      <c r="T7475" s="41"/>
      <c r="U7475" s="41"/>
      <c r="V7475" s="41"/>
      <c r="W7475" s="41"/>
      <c r="X7475" s="41"/>
      <c r="Y7475" s="41"/>
      <c r="Z7475" s="41"/>
      <c r="AA7475" s="41"/>
      <c r="AB7475" s="41"/>
      <c r="AC7475" s="41"/>
      <c r="AD7475" s="41"/>
      <c r="AE7475" s="41"/>
      <c r="AF7475" s="41"/>
      <c r="AG7475" s="41"/>
      <c r="AH7475" s="41"/>
    </row>
    <row r="7476" spans="5:34" x14ac:dyDescent="0.25">
      <c r="E7476" s="40" t="s">
        <v>900</v>
      </c>
      <c r="F7476" s="41"/>
      <c r="G7476" s="41"/>
      <c r="H7476" s="41"/>
      <c r="I7476" s="41"/>
      <c r="J7476" s="41"/>
      <c r="K7476" s="41"/>
      <c r="L7476" s="41"/>
      <c r="M7476" s="41"/>
      <c r="N7476" s="41"/>
      <c r="O7476" s="41"/>
      <c r="P7476" s="41"/>
      <c r="Q7476" s="41"/>
      <c r="R7476" s="41"/>
      <c r="S7476" s="41"/>
      <c r="T7476" s="41"/>
      <c r="U7476" s="41"/>
      <c r="V7476" s="41"/>
      <c r="W7476" s="41"/>
      <c r="X7476" s="41"/>
      <c r="Y7476" s="41"/>
      <c r="Z7476" s="41"/>
      <c r="AA7476" s="41"/>
      <c r="AB7476" s="41"/>
      <c r="AC7476" s="41"/>
      <c r="AD7476" s="41"/>
      <c r="AE7476" s="41"/>
      <c r="AF7476" s="41"/>
      <c r="AG7476" s="41"/>
      <c r="AH7476" s="41"/>
    </row>
    <row r="7567" spans="3:5" x14ac:dyDescent="0.25">
      <c r="C7567" s="13">
        <v>0</v>
      </c>
      <c r="E7567" s="4" t="s">
        <v>397</v>
      </c>
    </row>
    <row r="7573" spans="3:32" x14ac:dyDescent="0.25">
      <c r="AF7573" s="1" t="s">
        <v>1059</v>
      </c>
    </row>
    <row r="7578" spans="3:32" x14ac:dyDescent="0.25">
      <c r="C7578" s="13">
        <v>0</v>
      </c>
      <c r="E7578" s="4" t="s">
        <v>397</v>
      </c>
    </row>
    <row r="7583" spans="3:32" x14ac:dyDescent="0.25">
      <c r="AF7583" s="1" t="s">
        <v>983</v>
      </c>
    </row>
    <row r="7588" spans="3:43" x14ac:dyDescent="0.25">
      <c r="C7588" s="13">
        <v>0</v>
      </c>
      <c r="E7588" s="4" t="s">
        <v>397</v>
      </c>
    </row>
    <row r="7595" spans="3:43" x14ac:dyDescent="0.25">
      <c r="AG7595" s="4" t="s">
        <v>1133</v>
      </c>
      <c r="AQ7595" s="1" t="s">
        <v>773</v>
      </c>
    </row>
    <row r="7596" spans="3:43" x14ac:dyDescent="0.25">
      <c r="AG7596" s="4" t="s">
        <v>1134</v>
      </c>
      <c r="AQ7596" s="1" t="s">
        <v>1131</v>
      </c>
    </row>
    <row r="7597" spans="3:43" x14ac:dyDescent="0.25">
      <c r="AG7597" s="4" t="s">
        <v>1135</v>
      </c>
      <c r="AQ7597" s="1" t="s">
        <v>1132</v>
      </c>
    </row>
    <row r="7602" spans="5:51" x14ac:dyDescent="0.25">
      <c r="E7602" s="44" t="s">
        <v>1095</v>
      </c>
      <c r="F7602" s="41"/>
      <c r="G7602" s="41"/>
      <c r="H7602" s="41"/>
      <c r="I7602" s="41"/>
      <c r="J7602" s="41"/>
      <c r="K7602" s="41"/>
      <c r="L7602" s="41"/>
      <c r="M7602" s="41"/>
      <c r="N7602" s="41"/>
      <c r="O7602" s="41"/>
      <c r="P7602" s="41"/>
      <c r="Q7602" s="41"/>
      <c r="R7602" s="41"/>
      <c r="S7602" s="41"/>
      <c r="T7602" s="41"/>
      <c r="U7602" s="41"/>
      <c r="V7602" s="41"/>
      <c r="W7602" s="41"/>
      <c r="X7602" s="41"/>
      <c r="Y7602" s="41"/>
      <c r="Z7602" s="41"/>
      <c r="AA7602" s="41"/>
      <c r="AB7602" s="41"/>
      <c r="AC7602" s="41"/>
      <c r="AD7602" s="41"/>
      <c r="AE7602" s="41"/>
      <c r="AF7602" s="41"/>
      <c r="AG7602" s="41"/>
      <c r="AH7602" s="41"/>
      <c r="AI7602" s="41"/>
      <c r="AJ7602" s="41"/>
      <c r="AK7602" s="41"/>
      <c r="AL7602" s="41"/>
      <c r="AM7602" s="41"/>
      <c r="AN7602" s="41"/>
      <c r="AO7602" s="41"/>
      <c r="AP7602" s="41"/>
      <c r="AQ7602" s="41"/>
      <c r="AR7602" s="41"/>
      <c r="AS7602" s="41"/>
      <c r="AT7602" s="41"/>
      <c r="AU7602" s="41"/>
      <c r="AV7602" s="41"/>
      <c r="AW7602" s="41"/>
      <c r="AX7602" s="41"/>
      <c r="AY7602" s="41"/>
    </row>
    <row r="7603" spans="5:51" x14ac:dyDescent="0.25">
      <c r="E7603" s="40" t="s">
        <v>864</v>
      </c>
      <c r="F7603" s="41"/>
      <c r="G7603" s="41"/>
      <c r="H7603" s="41"/>
      <c r="I7603" s="41"/>
      <c r="J7603" s="41"/>
      <c r="K7603" s="41"/>
      <c r="L7603" s="41"/>
      <c r="M7603" s="41"/>
      <c r="N7603" s="41"/>
      <c r="O7603" s="41"/>
      <c r="P7603" s="41"/>
      <c r="Q7603" s="41"/>
      <c r="R7603" s="41"/>
      <c r="S7603" s="41"/>
      <c r="T7603" s="41"/>
      <c r="U7603" s="41"/>
      <c r="V7603" s="41"/>
      <c r="W7603" s="41"/>
      <c r="X7603" s="41"/>
      <c r="Y7603" s="41"/>
      <c r="Z7603" s="41"/>
      <c r="AA7603" s="41"/>
      <c r="AB7603" s="41"/>
      <c r="AC7603" s="41"/>
      <c r="AD7603" s="41"/>
      <c r="AE7603" s="41"/>
      <c r="AF7603" s="41"/>
      <c r="AG7603" s="41"/>
      <c r="AH7603" s="41"/>
      <c r="AI7603" s="41"/>
      <c r="AJ7603" s="41"/>
      <c r="AK7603" s="41"/>
      <c r="AL7603" s="41"/>
      <c r="AM7603" s="41"/>
      <c r="AN7603" s="41"/>
      <c r="AO7603" s="41"/>
      <c r="AP7603" s="41"/>
      <c r="AQ7603" s="41"/>
      <c r="AR7603" s="41"/>
      <c r="AS7603" s="41"/>
      <c r="AT7603" s="41"/>
      <c r="AU7603" s="41"/>
      <c r="AV7603" s="41"/>
      <c r="AW7603" s="41"/>
      <c r="AX7603" s="41"/>
      <c r="AY7603" s="41"/>
    </row>
    <row r="7604" spans="5:51" x14ac:dyDescent="0.25">
      <c r="E7604" s="40" t="s">
        <v>1136</v>
      </c>
      <c r="F7604" s="41"/>
      <c r="G7604" s="41"/>
      <c r="H7604" s="41"/>
      <c r="I7604" s="41"/>
      <c r="J7604" s="41"/>
      <c r="K7604" s="41"/>
      <c r="L7604" s="41"/>
      <c r="M7604" s="41"/>
      <c r="N7604" s="41"/>
      <c r="O7604" s="41"/>
      <c r="P7604" s="41"/>
      <c r="Q7604" s="41"/>
      <c r="R7604" s="41"/>
      <c r="S7604" s="41"/>
      <c r="T7604" s="41"/>
      <c r="U7604" s="41"/>
      <c r="V7604" s="41"/>
      <c r="W7604" s="41"/>
      <c r="X7604" s="41"/>
      <c r="Y7604" s="41"/>
      <c r="Z7604" s="41"/>
      <c r="AA7604" s="41"/>
      <c r="AB7604" s="41"/>
      <c r="AC7604" s="41"/>
      <c r="AD7604" s="41"/>
      <c r="AE7604" s="41"/>
      <c r="AF7604" s="41"/>
      <c r="AG7604" s="41"/>
      <c r="AH7604" s="41"/>
      <c r="AI7604" s="41"/>
      <c r="AJ7604" s="41"/>
      <c r="AK7604" s="41"/>
      <c r="AL7604" s="41"/>
      <c r="AM7604" s="41"/>
      <c r="AN7604" s="41"/>
      <c r="AO7604" s="41"/>
      <c r="AP7604" s="41"/>
      <c r="AQ7604" s="41"/>
      <c r="AR7604" s="41"/>
      <c r="AS7604" s="41"/>
      <c r="AT7604" s="41"/>
      <c r="AU7604" s="41"/>
      <c r="AV7604" s="41"/>
      <c r="AW7604" s="41"/>
      <c r="AX7604" s="41"/>
      <c r="AY7604" s="41"/>
    </row>
    <row r="7605" spans="5:51" x14ac:dyDescent="0.25">
      <c r="E7605" s="40" t="s">
        <v>1137</v>
      </c>
      <c r="F7605" s="41"/>
      <c r="G7605" s="41"/>
      <c r="H7605" s="41"/>
      <c r="I7605" s="41"/>
      <c r="J7605" s="41"/>
      <c r="K7605" s="41"/>
      <c r="L7605" s="41"/>
      <c r="M7605" s="41"/>
      <c r="N7605" s="41"/>
      <c r="O7605" s="41"/>
      <c r="P7605" s="41"/>
      <c r="Q7605" s="41"/>
      <c r="R7605" s="41"/>
      <c r="S7605" s="41"/>
      <c r="T7605" s="41"/>
      <c r="U7605" s="41"/>
      <c r="V7605" s="41"/>
      <c r="W7605" s="41"/>
      <c r="X7605" s="41"/>
      <c r="Y7605" s="41"/>
      <c r="Z7605" s="41"/>
      <c r="AA7605" s="41"/>
      <c r="AB7605" s="41"/>
      <c r="AC7605" s="41"/>
      <c r="AD7605" s="41"/>
      <c r="AE7605" s="41"/>
      <c r="AF7605" s="41"/>
      <c r="AG7605" s="41"/>
      <c r="AH7605" s="41"/>
      <c r="AI7605" s="41"/>
      <c r="AJ7605" s="41"/>
      <c r="AK7605" s="41"/>
      <c r="AL7605" s="41"/>
      <c r="AM7605" s="41"/>
      <c r="AN7605" s="41"/>
      <c r="AO7605" s="41"/>
      <c r="AP7605" s="41"/>
      <c r="AQ7605" s="41"/>
      <c r="AR7605" s="41"/>
      <c r="AS7605" s="41"/>
      <c r="AT7605" s="41"/>
      <c r="AU7605" s="41"/>
      <c r="AV7605" s="41"/>
      <c r="AW7605" s="41"/>
      <c r="AX7605" s="41"/>
      <c r="AY7605" s="41"/>
    </row>
    <row r="7606" spans="5:51" x14ac:dyDescent="0.25">
      <c r="E7606" s="40" t="s">
        <v>1138</v>
      </c>
      <c r="F7606" s="41"/>
      <c r="G7606" s="41"/>
      <c r="H7606" s="41"/>
      <c r="I7606" s="41"/>
      <c r="J7606" s="41"/>
      <c r="K7606" s="41"/>
      <c r="L7606" s="41"/>
      <c r="M7606" s="41"/>
      <c r="N7606" s="41"/>
      <c r="O7606" s="41"/>
      <c r="P7606" s="41"/>
      <c r="Q7606" s="41"/>
      <c r="R7606" s="41"/>
      <c r="S7606" s="41"/>
      <c r="T7606" s="41"/>
      <c r="U7606" s="41"/>
      <c r="V7606" s="41"/>
      <c r="W7606" s="41"/>
      <c r="X7606" s="41"/>
      <c r="Y7606" s="41"/>
      <c r="Z7606" s="41"/>
      <c r="AA7606" s="41"/>
      <c r="AB7606" s="41"/>
      <c r="AC7606" s="41"/>
      <c r="AD7606" s="41"/>
      <c r="AE7606" s="41"/>
      <c r="AF7606" s="41"/>
      <c r="AG7606" s="41"/>
      <c r="AH7606" s="41"/>
      <c r="AI7606" s="41"/>
      <c r="AJ7606" s="41"/>
      <c r="AK7606" s="41"/>
      <c r="AL7606" s="41"/>
      <c r="AM7606" s="41"/>
      <c r="AN7606" s="41"/>
      <c r="AO7606" s="41"/>
      <c r="AP7606" s="41"/>
      <c r="AQ7606" s="41"/>
      <c r="AR7606" s="41"/>
      <c r="AS7606" s="41"/>
      <c r="AT7606" s="41"/>
      <c r="AU7606" s="41"/>
      <c r="AV7606" s="41"/>
      <c r="AW7606" s="41"/>
      <c r="AX7606" s="41"/>
      <c r="AY7606" s="41"/>
    </row>
    <row r="7607" spans="5:51" x14ac:dyDescent="0.25">
      <c r="E7607" s="40"/>
      <c r="F7607" s="41"/>
      <c r="G7607" s="41"/>
      <c r="H7607" s="41"/>
      <c r="I7607" s="41"/>
      <c r="J7607" s="41"/>
      <c r="K7607" s="41"/>
      <c r="L7607" s="41"/>
      <c r="M7607" s="41"/>
      <c r="N7607" s="41"/>
      <c r="O7607" s="41"/>
      <c r="P7607" s="41"/>
      <c r="Q7607" s="41"/>
      <c r="R7607" s="41"/>
      <c r="S7607" s="41"/>
      <c r="T7607" s="41"/>
      <c r="U7607" s="41"/>
      <c r="V7607" s="41"/>
      <c r="W7607" s="41"/>
      <c r="X7607" s="41"/>
      <c r="Y7607" s="41"/>
      <c r="Z7607" s="41"/>
      <c r="AA7607" s="41"/>
      <c r="AB7607" s="41"/>
      <c r="AC7607" s="41"/>
      <c r="AD7607" s="41"/>
      <c r="AE7607" s="41"/>
      <c r="AF7607" s="41"/>
      <c r="AG7607" s="41"/>
      <c r="AH7607" s="41"/>
      <c r="AI7607" s="41"/>
      <c r="AJ7607" s="41"/>
      <c r="AK7607" s="41"/>
      <c r="AL7607" s="41"/>
      <c r="AM7607" s="41"/>
      <c r="AN7607" s="41"/>
      <c r="AO7607" s="41"/>
      <c r="AP7607" s="41"/>
      <c r="AQ7607" s="41"/>
      <c r="AR7607" s="41"/>
      <c r="AS7607" s="41"/>
      <c r="AT7607" s="41"/>
      <c r="AU7607" s="41"/>
      <c r="AV7607" s="41"/>
      <c r="AW7607" s="41"/>
      <c r="AX7607" s="41"/>
      <c r="AY7607" s="41"/>
    </row>
    <row r="7608" spans="5:51" x14ac:dyDescent="0.25">
      <c r="E7608" s="40" t="s">
        <v>872</v>
      </c>
      <c r="F7608" s="41"/>
      <c r="G7608" s="41"/>
      <c r="H7608" s="41"/>
      <c r="I7608" s="41"/>
      <c r="J7608" s="41"/>
      <c r="K7608" s="41"/>
      <c r="L7608" s="41"/>
      <c r="M7608" s="41"/>
      <c r="N7608" s="41"/>
      <c r="O7608" s="41"/>
      <c r="P7608" s="41"/>
      <c r="Q7608" s="41"/>
      <c r="R7608" s="41"/>
      <c r="S7608" s="41"/>
      <c r="T7608" s="41"/>
      <c r="U7608" s="41"/>
      <c r="V7608" s="41"/>
      <c r="W7608" s="41"/>
      <c r="X7608" s="41"/>
      <c r="Y7608" s="41"/>
      <c r="Z7608" s="41"/>
      <c r="AA7608" s="41"/>
      <c r="AB7608" s="41"/>
      <c r="AC7608" s="41"/>
      <c r="AD7608" s="41"/>
      <c r="AE7608" s="41"/>
      <c r="AF7608" s="41"/>
      <c r="AG7608" s="41"/>
      <c r="AH7608" s="41"/>
      <c r="AI7608" s="41"/>
      <c r="AJ7608" s="41"/>
      <c r="AK7608" s="41"/>
      <c r="AL7608" s="41"/>
      <c r="AM7608" s="41"/>
      <c r="AN7608" s="41"/>
      <c r="AO7608" s="41"/>
      <c r="AP7608" s="41"/>
      <c r="AQ7608" s="41"/>
      <c r="AR7608" s="41"/>
      <c r="AS7608" s="41"/>
      <c r="AT7608" s="41"/>
      <c r="AU7608" s="41"/>
      <c r="AV7608" s="41"/>
      <c r="AW7608" s="41"/>
      <c r="AX7608" s="41"/>
      <c r="AY7608" s="41"/>
    </row>
    <row r="7609" spans="5:51" x14ac:dyDescent="0.25">
      <c r="E7609" s="40" t="s">
        <v>883</v>
      </c>
      <c r="F7609" s="41"/>
      <c r="G7609" s="41"/>
      <c r="H7609" s="41"/>
      <c r="I7609" s="41"/>
      <c r="J7609" s="41"/>
      <c r="K7609" s="41"/>
      <c r="L7609" s="41"/>
      <c r="M7609" s="41"/>
      <c r="N7609" s="41"/>
      <c r="O7609" s="41"/>
      <c r="P7609" s="41"/>
      <c r="Q7609" s="41"/>
      <c r="R7609" s="41"/>
      <c r="S7609" s="41"/>
      <c r="T7609" s="41"/>
      <c r="U7609" s="41"/>
      <c r="V7609" s="41"/>
      <c r="W7609" s="41"/>
      <c r="X7609" s="41"/>
      <c r="Y7609" s="41"/>
      <c r="Z7609" s="41"/>
      <c r="AA7609" s="41"/>
      <c r="AB7609" s="41"/>
      <c r="AC7609" s="41"/>
      <c r="AD7609" s="41"/>
      <c r="AE7609" s="41"/>
      <c r="AF7609" s="41"/>
      <c r="AG7609" s="41"/>
      <c r="AH7609" s="41"/>
      <c r="AI7609" s="41"/>
      <c r="AJ7609" s="41"/>
      <c r="AK7609" s="41"/>
      <c r="AL7609" s="41"/>
      <c r="AM7609" s="41"/>
      <c r="AN7609" s="41"/>
      <c r="AO7609" s="41"/>
      <c r="AP7609" s="41"/>
      <c r="AQ7609" s="41"/>
      <c r="AR7609" s="41"/>
      <c r="AS7609" s="41"/>
      <c r="AT7609" s="41"/>
      <c r="AU7609" s="41"/>
      <c r="AV7609" s="41"/>
      <c r="AW7609" s="41"/>
      <c r="AX7609" s="41"/>
      <c r="AY7609" s="41"/>
    </row>
    <row r="7610" spans="5:51" x14ac:dyDescent="0.25">
      <c r="E7610" s="40" t="s">
        <v>1139</v>
      </c>
      <c r="F7610" s="41"/>
      <c r="G7610" s="41"/>
      <c r="H7610" s="41"/>
      <c r="I7610" s="41"/>
      <c r="J7610" s="41"/>
      <c r="K7610" s="41"/>
      <c r="L7610" s="41"/>
      <c r="M7610" s="41"/>
      <c r="N7610" s="41"/>
      <c r="O7610" s="41"/>
      <c r="P7610" s="41"/>
      <c r="Q7610" s="41"/>
      <c r="R7610" s="41"/>
      <c r="S7610" s="41"/>
      <c r="T7610" s="41"/>
      <c r="U7610" s="41"/>
      <c r="V7610" s="41"/>
      <c r="W7610" s="41"/>
      <c r="X7610" s="41"/>
      <c r="Y7610" s="41"/>
      <c r="Z7610" s="41"/>
      <c r="AA7610" s="41"/>
      <c r="AB7610" s="41"/>
      <c r="AC7610" s="41"/>
      <c r="AD7610" s="41"/>
      <c r="AE7610" s="41"/>
      <c r="AF7610" s="41"/>
      <c r="AG7610" s="41"/>
      <c r="AH7610" s="41"/>
      <c r="AI7610" s="41"/>
      <c r="AJ7610" s="41"/>
      <c r="AK7610" s="41"/>
      <c r="AL7610" s="41"/>
      <c r="AM7610" s="41"/>
      <c r="AN7610" s="41"/>
      <c r="AO7610" s="41"/>
      <c r="AP7610" s="41"/>
      <c r="AQ7610" s="41"/>
      <c r="AR7610" s="41"/>
      <c r="AS7610" s="41"/>
      <c r="AT7610" s="41"/>
      <c r="AU7610" s="41"/>
      <c r="AV7610" s="41"/>
      <c r="AW7610" s="41"/>
      <c r="AX7610" s="41"/>
      <c r="AY7610" s="41"/>
    </row>
    <row r="7611" spans="5:51" x14ac:dyDescent="0.25">
      <c r="E7611" s="40"/>
      <c r="F7611" s="41"/>
      <c r="G7611" s="41"/>
      <c r="H7611" s="41"/>
      <c r="I7611" s="41"/>
      <c r="J7611" s="41"/>
      <c r="K7611" s="41"/>
      <c r="L7611" s="41"/>
      <c r="M7611" s="41"/>
      <c r="N7611" s="41"/>
      <c r="O7611" s="41"/>
      <c r="P7611" s="41"/>
      <c r="Q7611" s="41"/>
      <c r="R7611" s="41"/>
      <c r="S7611" s="41"/>
      <c r="T7611" s="41"/>
      <c r="U7611" s="41"/>
      <c r="V7611" s="41"/>
      <c r="W7611" s="41"/>
      <c r="X7611" s="41"/>
      <c r="Y7611" s="41"/>
      <c r="Z7611" s="41"/>
      <c r="AA7611" s="41"/>
      <c r="AB7611" s="41"/>
      <c r="AC7611" s="41"/>
      <c r="AD7611" s="41"/>
      <c r="AE7611" s="41"/>
      <c r="AF7611" s="41"/>
      <c r="AG7611" s="41"/>
      <c r="AH7611" s="41"/>
      <c r="AI7611" s="41"/>
      <c r="AJ7611" s="41"/>
      <c r="AK7611" s="41"/>
      <c r="AL7611" s="41"/>
      <c r="AM7611" s="41"/>
      <c r="AN7611" s="41"/>
      <c r="AO7611" s="41"/>
      <c r="AP7611" s="41"/>
      <c r="AQ7611" s="41"/>
      <c r="AR7611" s="41"/>
      <c r="AS7611" s="41"/>
      <c r="AT7611" s="41"/>
      <c r="AU7611" s="41"/>
      <c r="AV7611" s="41"/>
      <c r="AW7611" s="41"/>
      <c r="AX7611" s="41"/>
      <c r="AY7611" s="41"/>
    </row>
    <row r="7612" spans="5:51" x14ac:dyDescent="0.25">
      <c r="E7612" s="40" t="s">
        <v>934</v>
      </c>
      <c r="F7612" s="41"/>
      <c r="G7612" s="41"/>
      <c r="H7612" s="41"/>
      <c r="I7612" s="41"/>
      <c r="J7612" s="41"/>
      <c r="K7612" s="41"/>
      <c r="L7612" s="41"/>
      <c r="M7612" s="41"/>
      <c r="N7612" s="41"/>
      <c r="O7612" s="41"/>
      <c r="P7612" s="41"/>
      <c r="Q7612" s="41"/>
      <c r="R7612" s="41"/>
      <c r="S7612" s="41"/>
      <c r="T7612" s="41"/>
      <c r="U7612" s="41"/>
      <c r="V7612" s="41"/>
      <c r="W7612" s="41"/>
      <c r="X7612" s="41"/>
      <c r="Y7612" s="41"/>
      <c r="Z7612" s="41"/>
      <c r="AA7612" s="41"/>
      <c r="AB7612" s="41"/>
      <c r="AC7612" s="41"/>
      <c r="AD7612" s="41"/>
      <c r="AE7612" s="41"/>
      <c r="AF7612" s="41"/>
      <c r="AG7612" s="41"/>
      <c r="AH7612" s="41"/>
      <c r="AI7612" s="41"/>
      <c r="AJ7612" s="41"/>
      <c r="AK7612" s="41"/>
      <c r="AL7612" s="41"/>
      <c r="AM7612" s="41"/>
      <c r="AN7612" s="41"/>
      <c r="AO7612" s="41"/>
      <c r="AP7612" s="41"/>
      <c r="AQ7612" s="41"/>
      <c r="AR7612" s="41"/>
      <c r="AS7612" s="41"/>
      <c r="AT7612" s="41"/>
      <c r="AU7612" s="41"/>
      <c r="AV7612" s="41"/>
      <c r="AW7612" s="41"/>
      <c r="AX7612" s="41"/>
      <c r="AY7612" s="41"/>
    </row>
    <row r="7613" spans="5:51" x14ac:dyDescent="0.25">
      <c r="E7613" s="40" t="s">
        <v>885</v>
      </c>
      <c r="F7613" s="41"/>
      <c r="G7613" s="41"/>
      <c r="H7613" s="41"/>
      <c r="I7613" s="41"/>
      <c r="J7613" s="41"/>
      <c r="K7613" s="41"/>
      <c r="L7613" s="41"/>
      <c r="M7613" s="41"/>
      <c r="N7613" s="41"/>
      <c r="O7613" s="41"/>
      <c r="P7613" s="41"/>
      <c r="Q7613" s="41"/>
      <c r="R7613" s="41"/>
      <c r="S7613" s="41"/>
      <c r="T7613" s="41"/>
      <c r="U7613" s="41"/>
      <c r="V7613" s="41"/>
      <c r="W7613" s="41"/>
      <c r="X7613" s="41"/>
      <c r="Y7613" s="41"/>
      <c r="Z7613" s="41"/>
      <c r="AA7613" s="41"/>
      <c r="AB7613" s="41"/>
      <c r="AC7613" s="41"/>
      <c r="AD7613" s="41"/>
      <c r="AE7613" s="41"/>
      <c r="AF7613" s="41"/>
      <c r="AG7613" s="41"/>
      <c r="AH7613" s="41"/>
      <c r="AI7613" s="41"/>
      <c r="AJ7613" s="41"/>
      <c r="AK7613" s="41"/>
      <c r="AL7613" s="41"/>
      <c r="AM7613" s="41"/>
      <c r="AN7613" s="41"/>
      <c r="AO7613" s="41"/>
      <c r="AP7613" s="41"/>
      <c r="AQ7613" s="41"/>
      <c r="AR7613" s="41"/>
      <c r="AS7613" s="41"/>
      <c r="AT7613" s="41"/>
      <c r="AU7613" s="41"/>
      <c r="AV7613" s="41"/>
      <c r="AW7613" s="41"/>
      <c r="AX7613" s="41"/>
      <c r="AY7613" s="41"/>
    </row>
    <row r="7614" spans="5:51" x14ac:dyDescent="0.25">
      <c r="E7614" s="40" t="s">
        <v>1091</v>
      </c>
      <c r="F7614" s="41"/>
      <c r="G7614" s="41"/>
      <c r="H7614" s="41"/>
      <c r="I7614" s="41"/>
      <c r="J7614" s="41"/>
      <c r="K7614" s="41"/>
      <c r="L7614" s="41"/>
      <c r="M7614" s="41"/>
      <c r="N7614" s="41"/>
      <c r="O7614" s="41"/>
      <c r="P7614" s="41"/>
      <c r="Q7614" s="41"/>
      <c r="R7614" s="41"/>
      <c r="S7614" s="41"/>
      <c r="T7614" s="41"/>
      <c r="U7614" s="41"/>
      <c r="V7614" s="41"/>
      <c r="W7614" s="41"/>
      <c r="X7614" s="41"/>
      <c r="Y7614" s="41"/>
      <c r="Z7614" s="41"/>
      <c r="AA7614" s="41"/>
      <c r="AB7614" s="41"/>
      <c r="AC7614" s="41"/>
      <c r="AD7614" s="41"/>
      <c r="AE7614" s="41"/>
      <c r="AF7614" s="41"/>
      <c r="AG7614" s="41"/>
      <c r="AH7614" s="41"/>
      <c r="AI7614" s="41"/>
      <c r="AJ7614" s="41"/>
      <c r="AK7614" s="41"/>
      <c r="AL7614" s="41"/>
      <c r="AM7614" s="41"/>
      <c r="AN7614" s="41"/>
      <c r="AO7614" s="41"/>
      <c r="AP7614" s="41"/>
      <c r="AQ7614" s="41"/>
      <c r="AR7614" s="41"/>
      <c r="AS7614" s="41"/>
      <c r="AT7614" s="41"/>
      <c r="AU7614" s="41"/>
      <c r="AV7614" s="41"/>
      <c r="AW7614" s="41"/>
      <c r="AX7614" s="41"/>
      <c r="AY7614" s="41"/>
    </row>
    <row r="7615" spans="5:51" x14ac:dyDescent="0.25">
      <c r="E7615" s="40" t="s">
        <v>1092</v>
      </c>
      <c r="F7615" s="41"/>
      <c r="G7615" s="41"/>
      <c r="H7615" s="41"/>
      <c r="I7615" s="41"/>
      <c r="J7615" s="41"/>
      <c r="K7615" s="41"/>
      <c r="L7615" s="41"/>
      <c r="M7615" s="41"/>
      <c r="N7615" s="41"/>
      <c r="O7615" s="41"/>
      <c r="P7615" s="41"/>
      <c r="Q7615" s="41"/>
      <c r="R7615" s="41"/>
      <c r="S7615" s="41"/>
      <c r="T7615" s="41"/>
      <c r="U7615" s="41"/>
      <c r="V7615" s="41"/>
      <c r="W7615" s="41"/>
      <c r="X7615" s="41"/>
      <c r="Y7615" s="41"/>
      <c r="Z7615" s="41"/>
      <c r="AA7615" s="41"/>
      <c r="AB7615" s="41"/>
      <c r="AC7615" s="41"/>
      <c r="AD7615" s="41"/>
      <c r="AE7615" s="41"/>
      <c r="AF7615" s="41"/>
      <c r="AG7615" s="41"/>
      <c r="AH7615" s="41"/>
      <c r="AI7615" s="41"/>
      <c r="AJ7615" s="41"/>
      <c r="AK7615" s="41"/>
      <c r="AL7615" s="41"/>
      <c r="AM7615" s="41"/>
      <c r="AN7615" s="41"/>
      <c r="AO7615" s="41"/>
      <c r="AP7615" s="41"/>
      <c r="AQ7615" s="41"/>
      <c r="AR7615" s="41"/>
      <c r="AS7615" s="41"/>
      <c r="AT7615" s="41"/>
      <c r="AU7615" s="41"/>
      <c r="AV7615" s="41"/>
      <c r="AW7615" s="41"/>
      <c r="AX7615" s="41"/>
      <c r="AY7615" s="41"/>
    </row>
    <row r="7616" spans="5:51" x14ac:dyDescent="0.25">
      <c r="E7616" s="40" t="s">
        <v>1093</v>
      </c>
      <c r="F7616" s="41"/>
      <c r="G7616" s="41"/>
      <c r="H7616" s="41"/>
      <c r="I7616" s="41"/>
      <c r="J7616" s="41"/>
      <c r="K7616" s="41"/>
      <c r="L7616" s="41"/>
      <c r="M7616" s="41"/>
      <c r="N7616" s="41"/>
      <c r="O7616" s="41"/>
      <c r="P7616" s="41"/>
      <c r="Q7616" s="41"/>
      <c r="R7616" s="41"/>
      <c r="S7616" s="41"/>
      <c r="T7616" s="41"/>
      <c r="U7616" s="41"/>
      <c r="V7616" s="41"/>
      <c r="W7616" s="41"/>
      <c r="X7616" s="41"/>
      <c r="Y7616" s="41"/>
      <c r="Z7616" s="41"/>
      <c r="AA7616" s="41"/>
      <c r="AB7616" s="41"/>
      <c r="AC7616" s="41"/>
      <c r="AD7616" s="41"/>
      <c r="AE7616" s="41"/>
      <c r="AF7616" s="41"/>
      <c r="AG7616" s="41"/>
      <c r="AH7616" s="41"/>
      <c r="AI7616" s="41"/>
      <c r="AJ7616" s="41"/>
      <c r="AK7616" s="41"/>
      <c r="AL7616" s="41"/>
      <c r="AM7616" s="41"/>
      <c r="AN7616" s="41"/>
      <c r="AO7616" s="41"/>
      <c r="AP7616" s="41"/>
      <c r="AQ7616" s="41"/>
      <c r="AR7616" s="41"/>
      <c r="AS7616" s="41"/>
      <c r="AT7616" s="41"/>
      <c r="AU7616" s="41"/>
      <c r="AV7616" s="41"/>
      <c r="AW7616" s="41"/>
      <c r="AX7616" s="41"/>
      <c r="AY7616" s="41"/>
    </row>
    <row r="7617" spans="5:51" x14ac:dyDescent="0.25">
      <c r="E7617" s="40" t="s">
        <v>1140</v>
      </c>
      <c r="F7617" s="41"/>
      <c r="G7617" s="41"/>
      <c r="H7617" s="41"/>
      <c r="I7617" s="41"/>
      <c r="J7617" s="41"/>
      <c r="K7617" s="41"/>
      <c r="L7617" s="41"/>
      <c r="M7617" s="41"/>
      <c r="N7617" s="41"/>
      <c r="O7617" s="41"/>
      <c r="P7617" s="41"/>
      <c r="Q7617" s="41"/>
      <c r="R7617" s="41"/>
      <c r="S7617" s="41"/>
      <c r="T7617" s="41"/>
      <c r="U7617" s="41"/>
      <c r="V7617" s="41"/>
      <c r="W7617" s="41"/>
      <c r="X7617" s="41"/>
      <c r="Y7617" s="41"/>
      <c r="Z7617" s="41"/>
      <c r="AA7617" s="41"/>
      <c r="AB7617" s="41"/>
      <c r="AC7617" s="41"/>
      <c r="AD7617" s="41"/>
      <c r="AE7617" s="41"/>
      <c r="AF7617" s="41"/>
      <c r="AG7617" s="41"/>
      <c r="AH7617" s="41"/>
      <c r="AI7617" s="41"/>
      <c r="AJ7617" s="41"/>
      <c r="AK7617" s="41"/>
      <c r="AL7617" s="41"/>
      <c r="AM7617" s="41"/>
      <c r="AN7617" s="41"/>
      <c r="AO7617" s="41"/>
      <c r="AP7617" s="41"/>
      <c r="AQ7617" s="41"/>
      <c r="AR7617" s="41"/>
      <c r="AS7617" s="41"/>
      <c r="AT7617" s="41"/>
      <c r="AU7617" s="41"/>
      <c r="AV7617" s="41"/>
      <c r="AW7617" s="41"/>
      <c r="AX7617" s="41"/>
      <c r="AY7617" s="41"/>
    </row>
    <row r="7618" spans="5:51" x14ac:dyDescent="0.25">
      <c r="E7618" s="40"/>
      <c r="F7618" s="41"/>
      <c r="G7618" s="41"/>
      <c r="H7618" s="41"/>
      <c r="I7618" s="41"/>
      <c r="J7618" s="41"/>
      <c r="K7618" s="41"/>
      <c r="L7618" s="41"/>
      <c r="M7618" s="41"/>
      <c r="N7618" s="41"/>
      <c r="O7618" s="41"/>
      <c r="P7618" s="41"/>
      <c r="Q7618" s="41"/>
      <c r="R7618" s="41"/>
      <c r="S7618" s="41"/>
      <c r="T7618" s="41"/>
      <c r="U7618" s="41"/>
      <c r="V7618" s="41"/>
      <c r="W7618" s="41"/>
      <c r="X7618" s="41"/>
      <c r="Y7618" s="41"/>
      <c r="Z7618" s="41"/>
      <c r="AA7618" s="41"/>
      <c r="AB7618" s="41"/>
      <c r="AC7618" s="41"/>
      <c r="AD7618" s="41"/>
      <c r="AE7618" s="41"/>
      <c r="AF7618" s="41"/>
      <c r="AG7618" s="41"/>
      <c r="AH7618" s="41"/>
      <c r="AI7618" s="41"/>
      <c r="AJ7618" s="41"/>
      <c r="AK7618" s="41"/>
      <c r="AL7618" s="41"/>
      <c r="AM7618" s="41"/>
      <c r="AN7618" s="41"/>
      <c r="AO7618" s="41"/>
      <c r="AP7618" s="41"/>
      <c r="AQ7618" s="41"/>
      <c r="AR7618" s="41"/>
      <c r="AS7618" s="41"/>
      <c r="AT7618" s="41"/>
      <c r="AU7618" s="41"/>
      <c r="AV7618" s="41"/>
      <c r="AW7618" s="41"/>
      <c r="AX7618" s="41"/>
      <c r="AY7618" s="41"/>
    </row>
    <row r="7619" spans="5:51" x14ac:dyDescent="0.25">
      <c r="E7619" s="40" t="s">
        <v>897</v>
      </c>
      <c r="F7619" s="41"/>
      <c r="G7619" s="41"/>
      <c r="H7619" s="41"/>
      <c r="I7619" s="41"/>
      <c r="J7619" s="41"/>
      <c r="K7619" s="41"/>
      <c r="L7619" s="41"/>
      <c r="M7619" s="41"/>
      <c r="N7619" s="41"/>
      <c r="O7619" s="41"/>
      <c r="P7619" s="41"/>
      <c r="Q7619" s="41"/>
      <c r="R7619" s="41"/>
      <c r="S7619" s="41"/>
      <c r="T7619" s="41"/>
      <c r="U7619" s="41"/>
      <c r="V7619" s="41"/>
      <c r="W7619" s="41"/>
      <c r="X7619" s="41"/>
      <c r="Y7619" s="41"/>
      <c r="Z7619" s="41"/>
      <c r="AA7619" s="41"/>
      <c r="AB7619" s="41"/>
      <c r="AC7619" s="41"/>
      <c r="AD7619" s="41"/>
      <c r="AE7619" s="41"/>
      <c r="AF7619" s="41"/>
      <c r="AG7619" s="41"/>
      <c r="AH7619" s="41"/>
      <c r="AI7619" s="41"/>
      <c r="AJ7619" s="41"/>
      <c r="AK7619" s="41"/>
      <c r="AL7619" s="41"/>
      <c r="AM7619" s="41"/>
      <c r="AN7619" s="41"/>
      <c r="AO7619" s="41"/>
      <c r="AP7619" s="41"/>
      <c r="AQ7619" s="41"/>
      <c r="AR7619" s="41"/>
      <c r="AS7619" s="41"/>
      <c r="AT7619" s="41"/>
      <c r="AU7619" s="41"/>
      <c r="AV7619" s="41"/>
      <c r="AW7619" s="41"/>
      <c r="AX7619" s="41"/>
      <c r="AY7619" s="41"/>
    </row>
    <row r="7620" spans="5:51" x14ac:dyDescent="0.25">
      <c r="E7620" s="40" t="s">
        <v>936</v>
      </c>
      <c r="F7620" s="41"/>
      <c r="G7620" s="41"/>
      <c r="H7620" s="41"/>
      <c r="I7620" s="41"/>
      <c r="J7620" s="41"/>
      <c r="K7620" s="41"/>
      <c r="L7620" s="41"/>
      <c r="M7620" s="41"/>
      <c r="N7620" s="41"/>
      <c r="O7620" s="41"/>
      <c r="P7620" s="41"/>
      <c r="Q7620" s="41"/>
      <c r="R7620" s="41"/>
      <c r="S7620" s="41"/>
      <c r="T7620" s="41"/>
      <c r="U7620" s="41"/>
      <c r="V7620" s="41"/>
      <c r="W7620" s="41"/>
      <c r="X7620" s="41"/>
      <c r="Y7620" s="41"/>
      <c r="Z7620" s="41"/>
      <c r="AA7620" s="41"/>
      <c r="AB7620" s="41"/>
      <c r="AC7620" s="41"/>
      <c r="AD7620" s="41"/>
      <c r="AE7620" s="41"/>
      <c r="AF7620" s="41"/>
      <c r="AG7620" s="41"/>
      <c r="AH7620" s="41"/>
      <c r="AI7620" s="41"/>
      <c r="AJ7620" s="41"/>
      <c r="AK7620" s="41"/>
      <c r="AL7620" s="41"/>
      <c r="AM7620" s="41"/>
      <c r="AN7620" s="41"/>
      <c r="AO7620" s="41"/>
      <c r="AP7620" s="41"/>
      <c r="AQ7620" s="41"/>
      <c r="AR7620" s="41"/>
      <c r="AS7620" s="41"/>
      <c r="AT7620" s="41"/>
      <c r="AU7620" s="41"/>
      <c r="AV7620" s="41"/>
      <c r="AW7620" s="41"/>
      <c r="AX7620" s="41"/>
      <c r="AY7620" s="41"/>
    </row>
    <row r="7621" spans="5:51" x14ac:dyDescent="0.25">
      <c r="E7621" s="40" t="s">
        <v>1141</v>
      </c>
      <c r="F7621" s="41"/>
      <c r="G7621" s="41"/>
      <c r="H7621" s="41"/>
      <c r="I7621" s="41"/>
      <c r="J7621" s="41"/>
      <c r="K7621" s="41"/>
      <c r="L7621" s="41"/>
      <c r="M7621" s="41"/>
      <c r="N7621" s="41"/>
      <c r="O7621" s="41"/>
      <c r="P7621" s="41"/>
      <c r="Q7621" s="41"/>
      <c r="R7621" s="41"/>
      <c r="S7621" s="41"/>
      <c r="T7621" s="41"/>
      <c r="U7621" s="41"/>
      <c r="V7621" s="41"/>
      <c r="W7621" s="41"/>
      <c r="X7621" s="41"/>
      <c r="Y7621" s="41"/>
      <c r="Z7621" s="41"/>
      <c r="AA7621" s="41"/>
      <c r="AB7621" s="41"/>
      <c r="AC7621" s="41"/>
      <c r="AD7621" s="41"/>
      <c r="AE7621" s="41"/>
      <c r="AF7621" s="41"/>
      <c r="AG7621" s="41"/>
      <c r="AH7621" s="41"/>
      <c r="AI7621" s="41"/>
      <c r="AJ7621" s="41"/>
      <c r="AK7621" s="41"/>
      <c r="AL7621" s="41"/>
      <c r="AM7621" s="41"/>
      <c r="AN7621" s="41"/>
      <c r="AO7621" s="41"/>
      <c r="AP7621" s="41"/>
      <c r="AQ7621" s="41"/>
      <c r="AR7621" s="41"/>
      <c r="AS7621" s="41"/>
      <c r="AT7621" s="41"/>
      <c r="AU7621" s="41"/>
      <c r="AV7621" s="41"/>
      <c r="AW7621" s="41"/>
      <c r="AX7621" s="41"/>
      <c r="AY7621" s="41"/>
    </row>
    <row r="7622" spans="5:51" x14ac:dyDescent="0.25">
      <c r="E7622" s="40" t="s">
        <v>1142</v>
      </c>
      <c r="F7622" s="41"/>
      <c r="G7622" s="41"/>
      <c r="H7622" s="41"/>
      <c r="I7622" s="41"/>
      <c r="J7622" s="41"/>
      <c r="K7622" s="41"/>
      <c r="L7622" s="41"/>
      <c r="M7622" s="41"/>
      <c r="N7622" s="41"/>
      <c r="O7622" s="41"/>
      <c r="P7622" s="41"/>
      <c r="Q7622" s="41"/>
      <c r="R7622" s="41"/>
      <c r="S7622" s="41"/>
      <c r="T7622" s="41"/>
      <c r="U7622" s="41"/>
      <c r="V7622" s="41"/>
      <c r="W7622" s="41"/>
      <c r="X7622" s="41"/>
      <c r="Y7622" s="41"/>
      <c r="Z7622" s="41"/>
      <c r="AA7622" s="41"/>
      <c r="AB7622" s="41"/>
      <c r="AC7622" s="41"/>
      <c r="AD7622" s="41"/>
      <c r="AE7622" s="41"/>
      <c r="AF7622" s="41"/>
      <c r="AG7622" s="41"/>
      <c r="AH7622" s="41"/>
      <c r="AI7622" s="41"/>
      <c r="AJ7622" s="41"/>
      <c r="AK7622" s="41"/>
      <c r="AL7622" s="41"/>
      <c r="AM7622" s="41"/>
      <c r="AN7622" s="41"/>
      <c r="AO7622" s="41"/>
      <c r="AP7622" s="41"/>
      <c r="AQ7622" s="41"/>
      <c r="AR7622" s="41"/>
      <c r="AS7622" s="41"/>
      <c r="AT7622" s="41"/>
      <c r="AU7622" s="41"/>
      <c r="AV7622" s="41"/>
      <c r="AW7622" s="41"/>
      <c r="AX7622" s="41"/>
      <c r="AY7622" s="41"/>
    </row>
    <row r="7623" spans="5:51" x14ac:dyDescent="0.25">
      <c r="E7623" s="40" t="s">
        <v>1143</v>
      </c>
      <c r="F7623" s="41"/>
      <c r="G7623" s="41"/>
      <c r="H7623" s="41"/>
      <c r="I7623" s="41"/>
      <c r="J7623" s="41"/>
      <c r="K7623" s="41"/>
      <c r="L7623" s="41"/>
      <c r="M7623" s="41"/>
      <c r="N7623" s="41"/>
      <c r="O7623" s="41"/>
      <c r="P7623" s="41"/>
      <c r="Q7623" s="41"/>
      <c r="R7623" s="41"/>
      <c r="S7623" s="41"/>
      <c r="T7623" s="41"/>
      <c r="U7623" s="41"/>
      <c r="V7623" s="41"/>
      <c r="W7623" s="41"/>
      <c r="X7623" s="41"/>
      <c r="Y7623" s="41"/>
      <c r="Z7623" s="41"/>
      <c r="AA7623" s="41"/>
      <c r="AB7623" s="41"/>
      <c r="AC7623" s="41"/>
      <c r="AD7623" s="41"/>
      <c r="AE7623" s="41"/>
      <c r="AF7623" s="41"/>
      <c r="AG7623" s="41"/>
      <c r="AH7623" s="41"/>
      <c r="AI7623" s="41"/>
      <c r="AJ7623" s="41"/>
      <c r="AK7623" s="41"/>
      <c r="AL7623" s="41"/>
      <c r="AM7623" s="41"/>
      <c r="AN7623" s="41"/>
      <c r="AO7623" s="41"/>
      <c r="AP7623" s="41"/>
      <c r="AQ7623" s="41"/>
      <c r="AR7623" s="41"/>
      <c r="AS7623" s="41"/>
      <c r="AT7623" s="41"/>
      <c r="AU7623" s="41"/>
      <c r="AV7623" s="41"/>
      <c r="AW7623" s="41"/>
      <c r="AX7623" s="41"/>
      <c r="AY7623" s="41"/>
    </row>
    <row r="7624" spans="5:51" x14ac:dyDescent="0.25">
      <c r="E7624" s="40"/>
      <c r="F7624" s="41"/>
      <c r="G7624" s="41"/>
      <c r="H7624" s="41"/>
      <c r="I7624" s="41"/>
      <c r="J7624" s="41"/>
      <c r="K7624" s="41"/>
      <c r="L7624" s="41"/>
      <c r="M7624" s="41"/>
      <c r="N7624" s="41"/>
      <c r="O7624" s="41"/>
      <c r="P7624" s="41"/>
      <c r="Q7624" s="41"/>
      <c r="R7624" s="41"/>
      <c r="S7624" s="41"/>
      <c r="T7624" s="41"/>
      <c r="U7624" s="41"/>
      <c r="V7624" s="41"/>
      <c r="W7624" s="41"/>
      <c r="X7624" s="41"/>
      <c r="Y7624" s="41"/>
      <c r="Z7624" s="41"/>
      <c r="AA7624" s="41"/>
      <c r="AB7624" s="41"/>
      <c r="AC7624" s="41"/>
      <c r="AD7624" s="41"/>
      <c r="AE7624" s="41"/>
      <c r="AF7624" s="41"/>
      <c r="AG7624" s="41"/>
      <c r="AH7624" s="41"/>
      <c r="AI7624" s="41"/>
      <c r="AJ7624" s="41"/>
      <c r="AK7624" s="41"/>
      <c r="AL7624" s="41"/>
      <c r="AM7624" s="41"/>
      <c r="AN7624" s="41"/>
      <c r="AO7624" s="41"/>
      <c r="AP7624" s="41"/>
      <c r="AQ7624" s="41"/>
      <c r="AR7624" s="41"/>
      <c r="AS7624" s="41"/>
      <c r="AT7624" s="41"/>
      <c r="AU7624" s="41"/>
      <c r="AV7624" s="41"/>
      <c r="AW7624" s="41"/>
      <c r="AX7624" s="41"/>
      <c r="AY7624" s="41"/>
    </row>
    <row r="7625" spans="5:51" x14ac:dyDescent="0.25">
      <c r="E7625" s="40" t="s">
        <v>1136</v>
      </c>
      <c r="F7625" s="41"/>
      <c r="G7625" s="41"/>
      <c r="H7625" s="41"/>
      <c r="I7625" s="41"/>
      <c r="J7625" s="41"/>
      <c r="K7625" s="41"/>
      <c r="L7625" s="41"/>
      <c r="M7625" s="41"/>
      <c r="N7625" s="41"/>
      <c r="O7625" s="41"/>
      <c r="P7625" s="41"/>
      <c r="Q7625" s="41"/>
      <c r="R7625" s="41"/>
      <c r="S7625" s="41"/>
      <c r="T7625" s="41"/>
      <c r="U7625" s="41"/>
      <c r="V7625" s="41"/>
      <c r="W7625" s="41"/>
      <c r="X7625" s="41"/>
      <c r="Y7625" s="41"/>
      <c r="Z7625" s="41"/>
      <c r="AA7625" s="41"/>
      <c r="AB7625" s="41"/>
      <c r="AC7625" s="41"/>
      <c r="AD7625" s="41"/>
      <c r="AE7625" s="41"/>
      <c r="AF7625" s="41"/>
      <c r="AG7625" s="41"/>
      <c r="AH7625" s="41"/>
      <c r="AI7625" s="41"/>
      <c r="AJ7625" s="41"/>
      <c r="AK7625" s="41"/>
      <c r="AL7625" s="41"/>
      <c r="AM7625" s="41"/>
      <c r="AN7625" s="41"/>
      <c r="AO7625" s="41"/>
      <c r="AP7625" s="41"/>
      <c r="AQ7625" s="41"/>
      <c r="AR7625" s="41"/>
      <c r="AS7625" s="41"/>
      <c r="AT7625" s="41"/>
      <c r="AU7625" s="41"/>
      <c r="AV7625" s="41"/>
      <c r="AW7625" s="41"/>
      <c r="AX7625" s="41"/>
      <c r="AY7625" s="41"/>
    </row>
    <row r="7626" spans="5:51" x14ac:dyDescent="0.25">
      <c r="E7626" s="40" t="s">
        <v>1137</v>
      </c>
      <c r="F7626" s="41"/>
      <c r="G7626" s="41"/>
      <c r="H7626" s="41"/>
      <c r="I7626" s="41"/>
      <c r="J7626" s="41"/>
      <c r="K7626" s="41"/>
      <c r="L7626" s="41"/>
      <c r="M7626" s="41"/>
      <c r="N7626" s="41"/>
      <c r="O7626" s="41"/>
      <c r="P7626" s="41"/>
      <c r="Q7626" s="41"/>
      <c r="R7626" s="41"/>
      <c r="S7626" s="41"/>
      <c r="T7626" s="41"/>
      <c r="U7626" s="41"/>
      <c r="V7626" s="41"/>
      <c r="W7626" s="41"/>
      <c r="X7626" s="41"/>
      <c r="Y7626" s="41"/>
      <c r="Z7626" s="41"/>
      <c r="AA7626" s="41"/>
      <c r="AB7626" s="41"/>
      <c r="AC7626" s="41"/>
      <c r="AD7626" s="41"/>
      <c r="AE7626" s="41"/>
      <c r="AF7626" s="41"/>
      <c r="AG7626" s="41"/>
      <c r="AH7626" s="41"/>
      <c r="AI7626" s="41"/>
      <c r="AJ7626" s="41"/>
      <c r="AK7626" s="41"/>
      <c r="AL7626" s="41"/>
      <c r="AM7626" s="41"/>
      <c r="AN7626" s="41"/>
      <c r="AO7626" s="41"/>
      <c r="AP7626" s="41"/>
      <c r="AQ7626" s="41"/>
      <c r="AR7626" s="41"/>
      <c r="AS7626" s="41"/>
      <c r="AT7626" s="41"/>
      <c r="AU7626" s="41"/>
      <c r="AV7626" s="41"/>
      <c r="AW7626" s="41"/>
      <c r="AX7626" s="41"/>
      <c r="AY7626" s="41"/>
    </row>
    <row r="7627" spans="5:51" x14ac:dyDescent="0.25">
      <c r="E7627" s="40" t="s">
        <v>1138</v>
      </c>
      <c r="F7627" s="41"/>
      <c r="G7627" s="41"/>
      <c r="H7627" s="41"/>
      <c r="I7627" s="41"/>
      <c r="J7627" s="41"/>
      <c r="K7627" s="41"/>
      <c r="L7627" s="41"/>
      <c r="M7627" s="41"/>
      <c r="N7627" s="41"/>
      <c r="O7627" s="41"/>
      <c r="P7627" s="41"/>
      <c r="Q7627" s="41"/>
      <c r="R7627" s="41"/>
      <c r="S7627" s="41"/>
      <c r="T7627" s="41"/>
      <c r="U7627" s="41"/>
      <c r="V7627" s="41"/>
      <c r="W7627" s="41"/>
      <c r="X7627" s="41"/>
      <c r="Y7627" s="41"/>
      <c r="Z7627" s="41"/>
      <c r="AA7627" s="41"/>
      <c r="AB7627" s="41"/>
      <c r="AC7627" s="41"/>
      <c r="AD7627" s="41"/>
      <c r="AE7627" s="41"/>
      <c r="AF7627" s="41"/>
      <c r="AG7627" s="41"/>
      <c r="AH7627" s="41"/>
      <c r="AI7627" s="41"/>
      <c r="AJ7627" s="41"/>
      <c r="AK7627" s="41"/>
      <c r="AL7627" s="41"/>
      <c r="AM7627" s="41"/>
      <c r="AN7627" s="41"/>
      <c r="AO7627" s="41"/>
      <c r="AP7627" s="41"/>
      <c r="AQ7627" s="41"/>
      <c r="AR7627" s="41"/>
      <c r="AS7627" s="41"/>
      <c r="AT7627" s="41"/>
      <c r="AU7627" s="41"/>
      <c r="AV7627" s="41"/>
      <c r="AW7627" s="41"/>
      <c r="AX7627" s="41"/>
      <c r="AY7627" s="41"/>
    </row>
    <row r="7628" spans="5:51" x14ac:dyDescent="0.25">
      <c r="E7628" s="40"/>
      <c r="F7628" s="41"/>
      <c r="G7628" s="41"/>
      <c r="H7628" s="41"/>
      <c r="I7628" s="41"/>
      <c r="J7628" s="41"/>
      <c r="K7628" s="41"/>
      <c r="L7628" s="41"/>
      <c r="M7628" s="41"/>
      <c r="N7628" s="41"/>
      <c r="O7628" s="41"/>
      <c r="P7628" s="41"/>
      <c r="Q7628" s="41"/>
      <c r="R7628" s="41"/>
      <c r="S7628" s="41"/>
      <c r="T7628" s="41"/>
      <c r="U7628" s="41"/>
      <c r="V7628" s="41"/>
      <c r="W7628" s="41"/>
      <c r="X7628" s="41"/>
      <c r="Y7628" s="41"/>
      <c r="Z7628" s="41"/>
      <c r="AA7628" s="41"/>
      <c r="AB7628" s="41"/>
      <c r="AC7628" s="41"/>
      <c r="AD7628" s="41"/>
      <c r="AE7628" s="41"/>
      <c r="AF7628" s="41"/>
      <c r="AG7628" s="41"/>
      <c r="AH7628" s="41"/>
      <c r="AI7628" s="41"/>
      <c r="AJ7628" s="41"/>
      <c r="AK7628" s="41"/>
      <c r="AL7628" s="41"/>
      <c r="AM7628" s="41"/>
      <c r="AN7628" s="41"/>
      <c r="AO7628" s="41"/>
      <c r="AP7628" s="41"/>
      <c r="AQ7628" s="41"/>
      <c r="AR7628" s="41"/>
      <c r="AS7628" s="41"/>
      <c r="AT7628" s="41"/>
      <c r="AU7628" s="41"/>
      <c r="AV7628" s="41"/>
      <c r="AW7628" s="41"/>
      <c r="AX7628" s="41"/>
      <c r="AY7628" s="41"/>
    </row>
    <row r="7629" spans="5:51" x14ac:dyDescent="0.25">
      <c r="E7629" s="40" t="s">
        <v>872</v>
      </c>
      <c r="F7629" s="41"/>
      <c r="G7629" s="41"/>
      <c r="H7629" s="41"/>
      <c r="I7629" s="41"/>
      <c r="J7629" s="41"/>
      <c r="K7629" s="41"/>
      <c r="L7629" s="41"/>
      <c r="M7629" s="41"/>
      <c r="N7629" s="41"/>
      <c r="O7629" s="41"/>
      <c r="P7629" s="41"/>
      <c r="Q7629" s="41"/>
      <c r="R7629" s="41"/>
      <c r="S7629" s="41"/>
      <c r="T7629" s="41"/>
      <c r="U7629" s="41"/>
      <c r="V7629" s="41"/>
      <c r="W7629" s="41"/>
      <c r="X7629" s="41"/>
      <c r="Y7629" s="41"/>
      <c r="Z7629" s="41"/>
      <c r="AA7629" s="41"/>
      <c r="AB7629" s="41"/>
      <c r="AC7629" s="41"/>
      <c r="AD7629" s="41"/>
      <c r="AE7629" s="41"/>
      <c r="AF7629" s="41"/>
      <c r="AG7629" s="41"/>
      <c r="AH7629" s="41"/>
      <c r="AI7629" s="41"/>
      <c r="AJ7629" s="41"/>
      <c r="AK7629" s="41"/>
      <c r="AL7629" s="41"/>
      <c r="AM7629" s="41"/>
      <c r="AN7629" s="41"/>
      <c r="AO7629" s="41"/>
      <c r="AP7629" s="41"/>
      <c r="AQ7629" s="41"/>
      <c r="AR7629" s="41"/>
      <c r="AS7629" s="41"/>
      <c r="AT7629" s="41"/>
      <c r="AU7629" s="41"/>
      <c r="AV7629" s="41"/>
      <c r="AW7629" s="41"/>
      <c r="AX7629" s="41"/>
      <c r="AY7629" s="41"/>
    </row>
    <row r="7630" spans="5:51" x14ac:dyDescent="0.25">
      <c r="E7630" s="40" t="s">
        <v>883</v>
      </c>
      <c r="F7630" s="41"/>
      <c r="G7630" s="41"/>
      <c r="H7630" s="41"/>
      <c r="I7630" s="41"/>
      <c r="J7630" s="41"/>
      <c r="K7630" s="41"/>
      <c r="L7630" s="41"/>
      <c r="M7630" s="41"/>
      <c r="N7630" s="41"/>
      <c r="O7630" s="41"/>
      <c r="P7630" s="41"/>
      <c r="Q7630" s="41"/>
      <c r="R7630" s="41"/>
      <c r="S7630" s="41"/>
      <c r="T7630" s="41"/>
      <c r="U7630" s="41"/>
      <c r="V7630" s="41"/>
      <c r="W7630" s="41"/>
      <c r="X7630" s="41"/>
      <c r="Y7630" s="41"/>
      <c r="Z7630" s="41"/>
      <c r="AA7630" s="41"/>
      <c r="AB7630" s="41"/>
      <c r="AC7630" s="41"/>
      <c r="AD7630" s="41"/>
      <c r="AE7630" s="41"/>
      <c r="AF7630" s="41"/>
      <c r="AG7630" s="41"/>
      <c r="AH7630" s="41"/>
      <c r="AI7630" s="41"/>
      <c r="AJ7630" s="41"/>
      <c r="AK7630" s="41"/>
      <c r="AL7630" s="41"/>
      <c r="AM7630" s="41"/>
      <c r="AN7630" s="41"/>
      <c r="AO7630" s="41"/>
      <c r="AP7630" s="41"/>
      <c r="AQ7630" s="41"/>
      <c r="AR7630" s="41"/>
      <c r="AS7630" s="41"/>
      <c r="AT7630" s="41"/>
      <c r="AU7630" s="41"/>
      <c r="AV7630" s="41"/>
      <c r="AW7630" s="41"/>
      <c r="AX7630" s="41"/>
      <c r="AY7630" s="41"/>
    </row>
    <row r="7631" spans="5:51" x14ac:dyDescent="0.25">
      <c r="E7631" s="40" t="s">
        <v>1139</v>
      </c>
      <c r="F7631" s="41"/>
      <c r="G7631" s="41"/>
      <c r="H7631" s="41"/>
      <c r="I7631" s="41"/>
      <c r="J7631" s="41"/>
      <c r="K7631" s="41"/>
      <c r="L7631" s="41"/>
      <c r="M7631" s="41"/>
      <c r="N7631" s="41"/>
      <c r="O7631" s="41"/>
      <c r="P7631" s="41"/>
      <c r="Q7631" s="41"/>
      <c r="R7631" s="41"/>
      <c r="S7631" s="41"/>
      <c r="T7631" s="41"/>
      <c r="U7631" s="41"/>
      <c r="V7631" s="41"/>
      <c r="W7631" s="41"/>
      <c r="X7631" s="41"/>
      <c r="Y7631" s="41"/>
      <c r="Z7631" s="41"/>
      <c r="AA7631" s="41"/>
      <c r="AB7631" s="41"/>
      <c r="AC7631" s="41"/>
      <c r="AD7631" s="41"/>
      <c r="AE7631" s="41"/>
      <c r="AF7631" s="41"/>
      <c r="AG7631" s="41"/>
      <c r="AH7631" s="41"/>
      <c r="AI7631" s="41"/>
      <c r="AJ7631" s="41"/>
      <c r="AK7631" s="41"/>
      <c r="AL7631" s="41"/>
      <c r="AM7631" s="41"/>
      <c r="AN7631" s="41"/>
      <c r="AO7631" s="41"/>
      <c r="AP7631" s="41"/>
      <c r="AQ7631" s="41"/>
      <c r="AR7631" s="41"/>
      <c r="AS7631" s="41"/>
      <c r="AT7631" s="41"/>
      <c r="AU7631" s="41"/>
      <c r="AV7631" s="41"/>
      <c r="AW7631" s="41"/>
      <c r="AX7631" s="41"/>
      <c r="AY7631" s="41"/>
    </row>
    <row r="7632" spans="5:51" x14ac:dyDescent="0.25">
      <c r="E7632" s="40"/>
      <c r="F7632" s="41"/>
      <c r="G7632" s="41"/>
      <c r="H7632" s="41"/>
      <c r="I7632" s="41"/>
      <c r="J7632" s="41"/>
      <c r="K7632" s="41"/>
      <c r="L7632" s="41"/>
      <c r="M7632" s="41"/>
      <c r="N7632" s="41"/>
      <c r="O7632" s="41"/>
      <c r="P7632" s="41"/>
      <c r="Q7632" s="41"/>
      <c r="R7632" s="41"/>
      <c r="S7632" s="41"/>
      <c r="T7632" s="41"/>
      <c r="U7632" s="41"/>
      <c r="V7632" s="41"/>
      <c r="W7632" s="41"/>
      <c r="X7632" s="41"/>
      <c r="Y7632" s="41"/>
      <c r="Z7632" s="41"/>
      <c r="AA7632" s="41"/>
      <c r="AB7632" s="41"/>
      <c r="AC7632" s="41"/>
      <c r="AD7632" s="41"/>
      <c r="AE7632" s="41"/>
      <c r="AF7632" s="41"/>
      <c r="AG7632" s="41"/>
      <c r="AH7632" s="41"/>
      <c r="AI7632" s="41"/>
      <c r="AJ7632" s="41"/>
      <c r="AK7632" s="41"/>
      <c r="AL7632" s="41"/>
      <c r="AM7632" s="41"/>
      <c r="AN7632" s="41"/>
      <c r="AO7632" s="41"/>
      <c r="AP7632" s="41"/>
      <c r="AQ7632" s="41"/>
      <c r="AR7632" s="41"/>
      <c r="AS7632" s="41"/>
      <c r="AT7632" s="41"/>
      <c r="AU7632" s="41"/>
      <c r="AV7632" s="41"/>
      <c r="AW7632" s="41"/>
      <c r="AX7632" s="41"/>
      <c r="AY7632" s="41"/>
    </row>
    <row r="7633" spans="3:83" x14ac:dyDescent="0.25">
      <c r="E7633" s="40" t="s">
        <v>942</v>
      </c>
      <c r="F7633" s="41"/>
      <c r="G7633" s="41"/>
      <c r="H7633" s="41"/>
      <c r="I7633" s="41"/>
      <c r="J7633" s="41"/>
      <c r="K7633" s="41"/>
      <c r="L7633" s="41"/>
      <c r="M7633" s="41"/>
      <c r="N7633" s="41"/>
      <c r="O7633" s="41"/>
      <c r="P7633" s="41"/>
      <c r="Q7633" s="41"/>
      <c r="R7633" s="41"/>
      <c r="S7633" s="41"/>
      <c r="T7633" s="41"/>
      <c r="U7633" s="41"/>
      <c r="V7633" s="41"/>
      <c r="W7633" s="41"/>
      <c r="X7633" s="41"/>
      <c r="Y7633" s="41"/>
      <c r="Z7633" s="41"/>
      <c r="AA7633" s="41"/>
      <c r="AB7633" s="41"/>
      <c r="AC7633" s="41"/>
      <c r="AD7633" s="41"/>
      <c r="AE7633" s="41"/>
      <c r="AF7633" s="41"/>
      <c r="AG7633" s="41"/>
      <c r="AH7633" s="41"/>
      <c r="AI7633" s="41"/>
      <c r="AJ7633" s="41"/>
      <c r="AK7633" s="41"/>
      <c r="AL7633" s="41"/>
      <c r="AM7633" s="41"/>
      <c r="AN7633" s="41"/>
      <c r="AO7633" s="41"/>
      <c r="AP7633" s="41"/>
      <c r="AQ7633" s="41"/>
      <c r="AR7633" s="41"/>
      <c r="AS7633" s="41"/>
      <c r="AT7633" s="41"/>
      <c r="AU7633" s="41"/>
      <c r="AV7633" s="41"/>
      <c r="AW7633" s="41"/>
      <c r="AX7633" s="41"/>
      <c r="AY7633" s="41"/>
    </row>
    <row r="7634" spans="3:83" x14ac:dyDescent="0.25">
      <c r="E7634" s="40" t="s">
        <v>1094</v>
      </c>
      <c r="F7634" s="41"/>
      <c r="G7634" s="41"/>
      <c r="H7634" s="41"/>
      <c r="I7634" s="41"/>
      <c r="J7634" s="41"/>
      <c r="K7634" s="41"/>
      <c r="L7634" s="41"/>
      <c r="M7634" s="41"/>
      <c r="N7634" s="41"/>
      <c r="O7634" s="41"/>
      <c r="P7634" s="41"/>
      <c r="Q7634" s="41"/>
      <c r="R7634" s="41"/>
      <c r="S7634" s="41"/>
      <c r="T7634" s="41"/>
      <c r="U7634" s="41"/>
      <c r="V7634" s="41"/>
      <c r="W7634" s="41"/>
      <c r="X7634" s="41"/>
      <c r="Y7634" s="41"/>
      <c r="Z7634" s="41"/>
      <c r="AA7634" s="41"/>
      <c r="AB7634" s="41"/>
      <c r="AC7634" s="41"/>
      <c r="AD7634" s="41"/>
      <c r="AE7634" s="41"/>
      <c r="AF7634" s="41"/>
      <c r="AG7634" s="41"/>
      <c r="AH7634" s="41"/>
      <c r="AI7634" s="41"/>
      <c r="AJ7634" s="41"/>
      <c r="AK7634" s="41"/>
      <c r="AL7634" s="41"/>
      <c r="AM7634" s="41"/>
      <c r="AN7634" s="41"/>
      <c r="AO7634" s="41"/>
      <c r="AP7634" s="41"/>
      <c r="AQ7634" s="41"/>
      <c r="AR7634" s="41"/>
      <c r="AS7634" s="41"/>
      <c r="AT7634" s="41"/>
      <c r="AU7634" s="41"/>
      <c r="AV7634" s="41"/>
      <c r="AW7634" s="41"/>
      <c r="AX7634" s="41"/>
      <c r="AY7634" s="41"/>
    </row>
    <row r="7635" spans="3:83" x14ac:dyDescent="0.25">
      <c r="E7635" s="40" t="s">
        <v>900</v>
      </c>
      <c r="F7635" s="41"/>
      <c r="G7635" s="41"/>
      <c r="H7635" s="41"/>
      <c r="I7635" s="41"/>
      <c r="J7635" s="41"/>
      <c r="K7635" s="41"/>
      <c r="L7635" s="41"/>
      <c r="M7635" s="41"/>
      <c r="N7635" s="41"/>
      <c r="O7635" s="41"/>
      <c r="P7635" s="41"/>
      <c r="Q7635" s="41"/>
      <c r="R7635" s="41"/>
      <c r="S7635" s="41"/>
      <c r="T7635" s="41"/>
      <c r="U7635" s="41"/>
      <c r="V7635" s="41"/>
      <c r="W7635" s="41"/>
      <c r="X7635" s="41"/>
      <c r="Y7635" s="41"/>
      <c r="Z7635" s="41"/>
      <c r="AA7635" s="41"/>
      <c r="AB7635" s="41"/>
      <c r="AC7635" s="41"/>
      <c r="AD7635" s="41"/>
      <c r="AE7635" s="41"/>
      <c r="AF7635" s="41"/>
      <c r="AG7635" s="41"/>
      <c r="AH7635" s="41"/>
      <c r="AI7635" s="41"/>
      <c r="AJ7635" s="41"/>
      <c r="AK7635" s="41"/>
      <c r="AL7635" s="41"/>
      <c r="AM7635" s="41"/>
      <c r="AN7635" s="41"/>
      <c r="AO7635" s="41"/>
      <c r="AP7635" s="41"/>
      <c r="AQ7635" s="41"/>
      <c r="AR7635" s="41"/>
      <c r="AS7635" s="41"/>
      <c r="AT7635" s="41"/>
      <c r="AU7635" s="41"/>
      <c r="AV7635" s="41"/>
      <c r="AW7635" s="41"/>
      <c r="AX7635" s="41"/>
      <c r="AY7635" s="41"/>
    </row>
    <row r="7639" spans="3:83" x14ac:dyDescent="0.25">
      <c r="C7639" s="13">
        <v>0</v>
      </c>
      <c r="E7639" s="4" t="s">
        <v>397</v>
      </c>
    </row>
    <row r="7648" spans="3:83" x14ac:dyDescent="0.25">
      <c r="AU7648" s="1" t="s">
        <v>816</v>
      </c>
      <c r="BC7648" s="1" t="s">
        <v>1148</v>
      </c>
      <c r="BM7648" s="1" t="s">
        <v>1149</v>
      </c>
      <c r="BV7648" s="1" t="s">
        <v>1152</v>
      </c>
      <c r="CE7648" s="1" t="s">
        <v>1156</v>
      </c>
    </row>
    <row r="7649" spans="47:83" x14ac:dyDescent="0.25">
      <c r="AU7649" s="4" t="s">
        <v>1144</v>
      </c>
      <c r="BC7649" s="4" t="s">
        <v>1147</v>
      </c>
      <c r="BM7649" s="4" t="s">
        <v>1145</v>
      </c>
      <c r="BV7649" s="4" t="s">
        <v>1153</v>
      </c>
      <c r="CE7649" s="4" t="s">
        <v>1157</v>
      </c>
    </row>
    <row r="7650" spans="47:83" x14ac:dyDescent="0.25">
      <c r="AU7650" s="4" t="s">
        <v>770</v>
      </c>
      <c r="BC7650" s="4" t="s">
        <v>1150</v>
      </c>
      <c r="BM7650" s="4" t="s">
        <v>1146</v>
      </c>
      <c r="BV7650" s="4" t="s">
        <v>1154</v>
      </c>
      <c r="CE7650" s="4" t="s">
        <v>1158</v>
      </c>
    </row>
    <row r="7651" spans="47:83" x14ac:dyDescent="0.25">
      <c r="AU7651" s="4" t="s">
        <v>799</v>
      </c>
      <c r="BC7651" s="4" t="s">
        <v>1151</v>
      </c>
      <c r="BV7651" s="4" t="s">
        <v>1155</v>
      </c>
      <c r="CE7651" s="4" t="s">
        <v>1159</v>
      </c>
    </row>
    <row r="7659" spans="47:83" x14ac:dyDescent="0.25">
      <c r="AU7659" s="4" t="s">
        <v>1085</v>
      </c>
      <c r="BF7659" s="1" t="s">
        <v>1080</v>
      </c>
    </row>
    <row r="7660" spans="47:83" x14ac:dyDescent="0.25">
      <c r="AU7660" s="4" t="s">
        <v>1086</v>
      </c>
      <c r="BF7660" s="35" t="s">
        <v>1081</v>
      </c>
    </row>
    <row r="7661" spans="47:83" x14ac:dyDescent="0.25">
      <c r="AU7661" s="4" t="s">
        <v>1087</v>
      </c>
      <c r="BF7661" s="30" t="s">
        <v>1082</v>
      </c>
    </row>
    <row r="7662" spans="47:83" x14ac:dyDescent="0.25">
      <c r="AU7662" s="4" t="s">
        <v>1088</v>
      </c>
      <c r="BF7662" s="35" t="s">
        <v>1083</v>
      </c>
    </row>
    <row r="7663" spans="47:83" x14ac:dyDescent="0.25">
      <c r="AU7663" s="4" t="s">
        <v>1089</v>
      </c>
      <c r="BF7663" s="30" t="s">
        <v>1084</v>
      </c>
    </row>
    <row r="7665" spans="5:98" x14ac:dyDescent="0.25">
      <c r="AU7665" s="4" t="s">
        <v>1160</v>
      </c>
    </row>
    <row r="7667" spans="5:98" x14ac:dyDescent="0.25">
      <c r="E7667" s="40" t="e" cm="1">
        <f t="array" ref="E7667">-- digunakan untuk insert data ke tabel MTN_APPLICATION_RENTAL</f>
        <v>#NAME?</v>
      </c>
      <c r="F7667" s="41"/>
      <c r="G7667" s="41"/>
      <c r="H7667" s="41"/>
      <c r="I7667" s="41"/>
      <c r="J7667" s="41"/>
      <c r="K7667" s="41"/>
      <c r="L7667" s="41"/>
      <c r="M7667" s="41"/>
      <c r="N7667" s="41"/>
      <c r="O7667" s="41"/>
      <c r="P7667" s="41"/>
      <c r="Q7667" s="41"/>
      <c r="R7667" s="41"/>
      <c r="S7667" s="41"/>
      <c r="T7667" s="41"/>
      <c r="U7667" s="41"/>
      <c r="V7667" s="41"/>
      <c r="W7667" s="41"/>
      <c r="X7667" s="41"/>
      <c r="Y7667" s="41"/>
      <c r="Z7667" s="41"/>
      <c r="AA7667" s="41"/>
      <c r="AB7667" s="41"/>
      <c r="AC7667" s="41"/>
      <c r="AD7667" s="41"/>
      <c r="AE7667" s="41"/>
      <c r="AF7667" s="41"/>
      <c r="AG7667" s="41"/>
      <c r="AH7667" s="41"/>
      <c r="AI7667" s="41"/>
      <c r="AJ7667" s="41"/>
      <c r="AK7667" s="41"/>
      <c r="AL7667" s="41"/>
      <c r="AM7667" s="41"/>
      <c r="AN7667" s="41"/>
      <c r="AO7667" s="41"/>
      <c r="AP7667" s="41"/>
      <c r="AQ7667" s="41"/>
      <c r="AR7667" s="41"/>
      <c r="AS7667" s="41"/>
      <c r="AT7667" s="41"/>
      <c r="AU7667" s="41"/>
      <c r="AV7667" s="41"/>
      <c r="AW7667" s="41"/>
      <c r="AX7667" s="41"/>
      <c r="BA7667" s="44" t="s">
        <v>1095</v>
      </c>
      <c r="BB7667" s="41"/>
      <c r="BC7667" s="41"/>
      <c r="BD7667" s="41"/>
      <c r="BE7667" s="41"/>
      <c r="BF7667" s="41"/>
      <c r="BG7667" s="41"/>
      <c r="BH7667" s="41"/>
      <c r="BI7667" s="41"/>
      <c r="BJ7667" s="41"/>
      <c r="BK7667" s="41"/>
      <c r="BL7667" s="41"/>
      <c r="BM7667" s="41"/>
      <c r="BN7667" s="41"/>
      <c r="BO7667" s="41"/>
      <c r="BP7667" s="41"/>
      <c r="BQ7667" s="41"/>
      <c r="BR7667" s="41"/>
      <c r="BS7667" s="41"/>
      <c r="BT7667" s="41"/>
      <c r="BU7667" s="41"/>
      <c r="BV7667" s="41"/>
      <c r="BW7667" s="41"/>
      <c r="BX7667" s="41"/>
      <c r="BY7667" s="41"/>
      <c r="BZ7667" s="41"/>
      <c r="CA7667" s="41"/>
      <c r="CB7667" s="41"/>
      <c r="CC7667" s="41"/>
      <c r="CD7667" s="41"/>
      <c r="CE7667" s="41"/>
      <c r="CF7667" s="41"/>
      <c r="CG7667" s="41"/>
      <c r="CH7667" s="41"/>
      <c r="CI7667" s="41"/>
      <c r="CJ7667" s="41"/>
      <c r="CK7667" s="41"/>
      <c r="CL7667" s="41"/>
      <c r="CM7667" s="41"/>
      <c r="CN7667" s="41"/>
      <c r="CO7667" s="41"/>
      <c r="CP7667" s="41"/>
      <c r="CQ7667" s="41"/>
      <c r="CR7667" s="41"/>
      <c r="CS7667" s="41"/>
      <c r="CT7667" s="41"/>
    </row>
    <row r="7668" spans="5:98" x14ac:dyDescent="0.25">
      <c r="E7668" s="40" t="s">
        <v>864</v>
      </c>
      <c r="F7668" s="41"/>
      <c r="G7668" s="41"/>
      <c r="H7668" s="41"/>
      <c r="I7668" s="41"/>
      <c r="J7668" s="41"/>
      <c r="K7668" s="41"/>
      <c r="L7668" s="41"/>
      <c r="M7668" s="41"/>
      <c r="N7668" s="41"/>
      <c r="O7668" s="41"/>
      <c r="P7668" s="41"/>
      <c r="Q7668" s="41"/>
      <c r="R7668" s="41"/>
      <c r="S7668" s="41"/>
      <c r="T7668" s="41"/>
      <c r="U7668" s="41"/>
      <c r="V7668" s="41"/>
      <c r="W7668" s="41"/>
      <c r="X7668" s="41"/>
      <c r="Y7668" s="41"/>
      <c r="Z7668" s="41"/>
      <c r="AA7668" s="41"/>
      <c r="AB7668" s="41"/>
      <c r="AC7668" s="41"/>
      <c r="AD7668" s="41"/>
      <c r="AE7668" s="41"/>
      <c r="AF7668" s="41"/>
      <c r="AG7668" s="41"/>
      <c r="AH7668" s="41"/>
      <c r="AI7668" s="41"/>
      <c r="AJ7668" s="41"/>
      <c r="AK7668" s="41"/>
      <c r="AL7668" s="41"/>
      <c r="AM7668" s="41"/>
      <c r="AN7668" s="41"/>
      <c r="AO7668" s="41"/>
      <c r="AP7668" s="41"/>
      <c r="AQ7668" s="41"/>
      <c r="AR7668" s="41"/>
      <c r="AS7668" s="41"/>
      <c r="AT7668" s="41"/>
      <c r="AU7668" s="41"/>
      <c r="AV7668" s="41"/>
      <c r="AW7668" s="41"/>
      <c r="AX7668" s="41"/>
      <c r="BA7668" s="40" t="s">
        <v>864</v>
      </c>
      <c r="BB7668" s="41"/>
      <c r="BC7668" s="41"/>
      <c r="BD7668" s="41"/>
      <c r="BE7668" s="41"/>
      <c r="BF7668" s="41"/>
      <c r="BG7668" s="41"/>
      <c r="BH7668" s="41"/>
      <c r="BI7668" s="41"/>
      <c r="BJ7668" s="41"/>
      <c r="BK7668" s="41"/>
      <c r="BL7668" s="41"/>
      <c r="BM7668" s="41"/>
      <c r="BN7668" s="41"/>
      <c r="BO7668" s="41"/>
      <c r="BP7668" s="41"/>
      <c r="BQ7668" s="41"/>
      <c r="BR7668" s="41"/>
      <c r="BS7668" s="41"/>
      <c r="BT7668" s="41"/>
      <c r="BU7668" s="41"/>
      <c r="BV7668" s="41"/>
      <c r="BW7668" s="41"/>
      <c r="BX7668" s="41"/>
      <c r="BY7668" s="41"/>
      <c r="BZ7668" s="41"/>
      <c r="CA7668" s="41"/>
      <c r="CB7668" s="41"/>
      <c r="CC7668" s="41"/>
      <c r="CD7668" s="41"/>
      <c r="CE7668" s="41"/>
      <c r="CF7668" s="41"/>
      <c r="CG7668" s="41"/>
      <c r="CH7668" s="41"/>
      <c r="CI7668" s="41"/>
      <c r="CJ7668" s="41"/>
      <c r="CK7668" s="41"/>
      <c r="CL7668" s="41"/>
      <c r="CM7668" s="41"/>
      <c r="CN7668" s="41"/>
      <c r="CO7668" s="41"/>
      <c r="CP7668" s="41"/>
      <c r="CQ7668" s="41"/>
      <c r="CR7668" s="41"/>
      <c r="CS7668" s="41"/>
      <c r="CT7668" s="41"/>
    </row>
    <row r="7669" spans="5:98" x14ac:dyDescent="0.25">
      <c r="E7669" s="40" t="s">
        <v>1136</v>
      </c>
      <c r="F7669" s="41"/>
      <c r="G7669" s="41"/>
      <c r="H7669" s="41"/>
      <c r="I7669" s="41"/>
      <c r="J7669" s="41"/>
      <c r="K7669" s="41"/>
      <c r="L7669" s="41"/>
      <c r="M7669" s="41"/>
      <c r="N7669" s="41"/>
      <c r="O7669" s="41"/>
      <c r="P7669" s="41"/>
      <c r="Q7669" s="41"/>
      <c r="R7669" s="41"/>
      <c r="S7669" s="41"/>
      <c r="T7669" s="41"/>
      <c r="U7669" s="41"/>
      <c r="V7669" s="41"/>
      <c r="W7669" s="41"/>
      <c r="X7669" s="41"/>
      <c r="Y7669" s="41"/>
      <c r="Z7669" s="41"/>
      <c r="AA7669" s="41"/>
      <c r="AB7669" s="41"/>
      <c r="AC7669" s="41"/>
      <c r="AD7669" s="41"/>
      <c r="AE7669" s="41"/>
      <c r="AF7669" s="41"/>
      <c r="AG7669" s="41"/>
      <c r="AH7669" s="41"/>
      <c r="AI7669" s="41"/>
      <c r="AJ7669" s="41"/>
      <c r="AK7669" s="41"/>
      <c r="AL7669" s="41"/>
      <c r="AM7669" s="41"/>
      <c r="AN7669" s="41"/>
      <c r="AO7669" s="41"/>
      <c r="AP7669" s="41"/>
      <c r="AQ7669" s="41"/>
      <c r="AR7669" s="41"/>
      <c r="AS7669" s="41"/>
      <c r="AT7669" s="41"/>
      <c r="AU7669" s="41"/>
      <c r="AV7669" s="41"/>
      <c r="AW7669" s="41"/>
      <c r="AX7669" s="41"/>
      <c r="BA7669" s="40" t="s">
        <v>1136</v>
      </c>
      <c r="BB7669" s="41"/>
      <c r="BC7669" s="41"/>
      <c r="BD7669" s="41"/>
      <c r="BE7669" s="41"/>
      <c r="BF7669" s="41"/>
      <c r="BG7669" s="41"/>
      <c r="BH7669" s="41"/>
      <c r="BI7669" s="41"/>
      <c r="BJ7669" s="41"/>
      <c r="BK7669" s="41"/>
      <c r="BL7669" s="41"/>
      <c r="BM7669" s="41"/>
      <c r="BN7669" s="41"/>
      <c r="BO7669" s="41"/>
      <c r="BP7669" s="41"/>
      <c r="BQ7669" s="41"/>
      <c r="BR7669" s="41"/>
      <c r="BS7669" s="41"/>
      <c r="BT7669" s="41"/>
      <c r="BU7669" s="41"/>
      <c r="BV7669" s="41"/>
      <c r="BW7669" s="41"/>
      <c r="BX7669" s="41"/>
      <c r="BY7669" s="41"/>
      <c r="BZ7669" s="41"/>
      <c r="CA7669" s="41"/>
      <c r="CB7669" s="41"/>
      <c r="CC7669" s="41"/>
      <c r="CD7669" s="41"/>
      <c r="CE7669" s="41"/>
      <c r="CF7669" s="41"/>
      <c r="CG7669" s="41"/>
      <c r="CH7669" s="41"/>
      <c r="CI7669" s="41"/>
      <c r="CJ7669" s="41"/>
      <c r="CK7669" s="41"/>
      <c r="CL7669" s="41"/>
      <c r="CM7669" s="41"/>
      <c r="CN7669" s="41"/>
      <c r="CO7669" s="41"/>
      <c r="CP7669" s="41"/>
      <c r="CQ7669" s="41"/>
      <c r="CR7669" s="41"/>
      <c r="CS7669" s="41"/>
      <c r="CT7669" s="41"/>
    </row>
    <row r="7670" spans="5:98" x14ac:dyDescent="0.25">
      <c r="E7670" s="40" t="s">
        <v>1137</v>
      </c>
      <c r="F7670" s="41"/>
      <c r="G7670" s="41"/>
      <c r="H7670" s="41"/>
      <c r="I7670" s="41"/>
      <c r="J7670" s="41"/>
      <c r="K7670" s="41"/>
      <c r="L7670" s="41"/>
      <c r="M7670" s="41"/>
      <c r="N7670" s="41"/>
      <c r="O7670" s="41"/>
      <c r="P7670" s="41"/>
      <c r="Q7670" s="41"/>
      <c r="R7670" s="41"/>
      <c r="S7670" s="41"/>
      <c r="T7670" s="41"/>
      <c r="U7670" s="41"/>
      <c r="V7670" s="41"/>
      <c r="W7670" s="41"/>
      <c r="X7670" s="41"/>
      <c r="Y7670" s="41"/>
      <c r="Z7670" s="41"/>
      <c r="AA7670" s="41"/>
      <c r="AB7670" s="41"/>
      <c r="AC7670" s="41"/>
      <c r="AD7670" s="41"/>
      <c r="AE7670" s="41"/>
      <c r="AF7670" s="41"/>
      <c r="AG7670" s="41"/>
      <c r="AH7670" s="41"/>
      <c r="AI7670" s="41"/>
      <c r="AJ7670" s="41"/>
      <c r="AK7670" s="41"/>
      <c r="AL7670" s="41"/>
      <c r="AM7670" s="41"/>
      <c r="AN7670" s="41"/>
      <c r="AO7670" s="41"/>
      <c r="AP7670" s="41"/>
      <c r="AQ7670" s="41"/>
      <c r="AR7670" s="41"/>
      <c r="AS7670" s="41"/>
      <c r="AT7670" s="41"/>
      <c r="AU7670" s="41"/>
      <c r="AV7670" s="41"/>
      <c r="AW7670" s="41"/>
      <c r="AX7670" s="41"/>
      <c r="BA7670" s="40" t="s">
        <v>1137</v>
      </c>
      <c r="BB7670" s="41"/>
      <c r="BC7670" s="41"/>
      <c r="BD7670" s="41"/>
      <c r="BE7670" s="41"/>
      <c r="BF7670" s="41"/>
      <c r="BG7670" s="41"/>
      <c r="BH7670" s="41"/>
      <c r="BI7670" s="41"/>
      <c r="BJ7670" s="41"/>
      <c r="BK7670" s="41"/>
      <c r="BL7670" s="41"/>
      <c r="BM7670" s="41"/>
      <c r="BN7670" s="41"/>
      <c r="BO7670" s="41"/>
      <c r="BP7670" s="41"/>
      <c r="BQ7670" s="41"/>
      <c r="BR7670" s="41"/>
      <c r="BS7670" s="41"/>
      <c r="BT7670" s="41"/>
      <c r="BU7670" s="41"/>
      <c r="BV7670" s="41"/>
      <c r="BW7670" s="41"/>
      <c r="BX7670" s="41"/>
      <c r="BY7670" s="41"/>
      <c r="BZ7670" s="41"/>
      <c r="CA7670" s="41"/>
      <c r="CB7670" s="41"/>
      <c r="CC7670" s="41"/>
      <c r="CD7670" s="41"/>
      <c r="CE7670" s="41"/>
      <c r="CF7670" s="41"/>
      <c r="CG7670" s="41"/>
      <c r="CH7670" s="41"/>
      <c r="CI7670" s="41"/>
      <c r="CJ7670" s="41"/>
      <c r="CK7670" s="41"/>
      <c r="CL7670" s="41"/>
      <c r="CM7670" s="41"/>
      <c r="CN7670" s="41"/>
      <c r="CO7670" s="41"/>
      <c r="CP7670" s="41"/>
      <c r="CQ7670" s="41"/>
      <c r="CR7670" s="41"/>
      <c r="CS7670" s="41"/>
      <c r="CT7670" s="41"/>
    </row>
    <row r="7671" spans="5:98" x14ac:dyDescent="0.25">
      <c r="E7671" s="40" t="s">
        <v>1161</v>
      </c>
      <c r="F7671" s="41"/>
      <c r="G7671" s="41"/>
      <c r="H7671" s="41"/>
      <c r="I7671" s="41"/>
      <c r="J7671" s="41"/>
      <c r="K7671" s="41"/>
      <c r="L7671" s="41"/>
      <c r="M7671" s="41"/>
      <c r="N7671" s="41"/>
      <c r="O7671" s="41"/>
      <c r="P7671" s="41"/>
      <c r="Q7671" s="41"/>
      <c r="R7671" s="41"/>
      <c r="S7671" s="41"/>
      <c r="T7671" s="41"/>
      <c r="U7671" s="41"/>
      <c r="V7671" s="41"/>
      <c r="W7671" s="41"/>
      <c r="X7671" s="41"/>
      <c r="Y7671" s="41"/>
      <c r="Z7671" s="41"/>
      <c r="AA7671" s="41"/>
      <c r="AB7671" s="41"/>
      <c r="AC7671" s="41"/>
      <c r="AD7671" s="41"/>
      <c r="AE7671" s="41"/>
      <c r="AF7671" s="41"/>
      <c r="AG7671" s="41"/>
      <c r="AH7671" s="41"/>
      <c r="AI7671" s="41"/>
      <c r="AJ7671" s="41"/>
      <c r="AK7671" s="41"/>
      <c r="AL7671" s="41"/>
      <c r="AM7671" s="41"/>
      <c r="AN7671" s="41"/>
      <c r="AO7671" s="41"/>
      <c r="AP7671" s="41"/>
      <c r="AQ7671" s="41"/>
      <c r="AR7671" s="41"/>
      <c r="AS7671" s="41"/>
      <c r="AT7671" s="41"/>
      <c r="AU7671" s="41"/>
      <c r="AV7671" s="41"/>
      <c r="AW7671" s="41"/>
      <c r="AX7671" s="41"/>
      <c r="BA7671" s="40" t="s">
        <v>1167</v>
      </c>
      <c r="BB7671" s="41"/>
      <c r="BC7671" s="41"/>
      <c r="BD7671" s="41"/>
      <c r="BE7671" s="41"/>
      <c r="BF7671" s="41"/>
      <c r="BG7671" s="41"/>
      <c r="BH7671" s="41"/>
      <c r="BI7671" s="41"/>
      <c r="BJ7671" s="41"/>
      <c r="BK7671" s="41"/>
      <c r="BL7671" s="41"/>
      <c r="BM7671" s="41"/>
      <c r="BN7671" s="41"/>
      <c r="BO7671" s="41"/>
      <c r="BP7671" s="41"/>
      <c r="BQ7671" s="41"/>
      <c r="BR7671" s="41"/>
      <c r="BS7671" s="41"/>
      <c r="BT7671" s="41"/>
      <c r="BU7671" s="41"/>
      <c r="BV7671" s="41"/>
      <c r="BW7671" s="41"/>
      <c r="BX7671" s="41"/>
      <c r="BY7671" s="41"/>
      <c r="BZ7671" s="41"/>
      <c r="CA7671" s="41"/>
      <c r="CB7671" s="41"/>
      <c r="CC7671" s="41"/>
      <c r="CD7671" s="41"/>
      <c r="CE7671" s="41"/>
      <c r="CF7671" s="41"/>
      <c r="CG7671" s="41"/>
      <c r="CH7671" s="41"/>
      <c r="CI7671" s="41"/>
      <c r="CJ7671" s="41"/>
      <c r="CK7671" s="41"/>
      <c r="CL7671" s="41"/>
      <c r="CM7671" s="41"/>
      <c r="CN7671" s="41"/>
      <c r="CO7671" s="41"/>
      <c r="CP7671" s="41"/>
      <c r="CQ7671" s="41"/>
      <c r="CR7671" s="41"/>
      <c r="CS7671" s="41"/>
      <c r="CT7671" s="41"/>
    </row>
    <row r="7672" spans="5:98" x14ac:dyDescent="0.25">
      <c r="E7672" s="40"/>
      <c r="F7672" s="41"/>
      <c r="G7672" s="41"/>
      <c r="H7672" s="41"/>
      <c r="I7672" s="41"/>
      <c r="J7672" s="41"/>
      <c r="K7672" s="41"/>
      <c r="L7672" s="41"/>
      <c r="M7672" s="41"/>
      <c r="N7672" s="41"/>
      <c r="O7672" s="41"/>
      <c r="P7672" s="41"/>
      <c r="Q7672" s="41"/>
      <c r="R7672" s="41"/>
      <c r="S7672" s="41"/>
      <c r="T7672" s="41"/>
      <c r="U7672" s="41"/>
      <c r="V7672" s="41"/>
      <c r="W7672" s="41"/>
      <c r="X7672" s="41"/>
      <c r="Y7672" s="41"/>
      <c r="Z7672" s="41"/>
      <c r="AA7672" s="41"/>
      <c r="AB7672" s="41"/>
      <c r="AC7672" s="41"/>
      <c r="AD7672" s="41"/>
      <c r="AE7672" s="41"/>
      <c r="AF7672" s="41"/>
      <c r="AG7672" s="41"/>
      <c r="AH7672" s="41"/>
      <c r="AI7672" s="41"/>
      <c r="AJ7672" s="41"/>
      <c r="AK7672" s="41"/>
      <c r="AL7672" s="41"/>
      <c r="AM7672" s="41"/>
      <c r="AN7672" s="41"/>
      <c r="AO7672" s="41"/>
      <c r="AP7672" s="41"/>
      <c r="AQ7672" s="41"/>
      <c r="AR7672" s="41"/>
      <c r="AS7672" s="41"/>
      <c r="AT7672" s="41"/>
      <c r="AU7672" s="41"/>
      <c r="AV7672" s="41"/>
      <c r="AW7672" s="41"/>
      <c r="AX7672" s="41"/>
      <c r="BA7672" s="40"/>
      <c r="BB7672" s="41"/>
      <c r="BC7672" s="41"/>
      <c r="BD7672" s="41"/>
      <c r="BE7672" s="41"/>
      <c r="BF7672" s="41"/>
      <c r="BG7672" s="41"/>
      <c r="BH7672" s="41"/>
      <c r="BI7672" s="41"/>
      <c r="BJ7672" s="41"/>
      <c r="BK7672" s="41"/>
      <c r="BL7672" s="41"/>
      <c r="BM7672" s="41"/>
      <c r="BN7672" s="41"/>
      <c r="BO7672" s="41"/>
      <c r="BP7672" s="41"/>
      <c r="BQ7672" s="41"/>
      <c r="BR7672" s="41"/>
      <c r="BS7672" s="41"/>
      <c r="BT7672" s="41"/>
      <c r="BU7672" s="41"/>
      <c r="BV7672" s="41"/>
      <c r="BW7672" s="41"/>
      <c r="BX7672" s="41"/>
      <c r="BY7672" s="41"/>
      <c r="BZ7672" s="41"/>
      <c r="CA7672" s="41"/>
      <c r="CB7672" s="41"/>
      <c r="CC7672" s="41"/>
      <c r="CD7672" s="41"/>
      <c r="CE7672" s="41"/>
      <c r="CF7672" s="41"/>
      <c r="CG7672" s="41"/>
      <c r="CH7672" s="41"/>
      <c r="CI7672" s="41"/>
      <c r="CJ7672" s="41"/>
      <c r="CK7672" s="41"/>
      <c r="CL7672" s="41"/>
      <c r="CM7672" s="41"/>
      <c r="CN7672" s="41"/>
      <c r="CO7672" s="41"/>
      <c r="CP7672" s="41"/>
      <c r="CQ7672" s="41"/>
      <c r="CR7672" s="41"/>
      <c r="CS7672" s="41"/>
      <c r="CT7672" s="41"/>
    </row>
    <row r="7673" spans="5:98" x14ac:dyDescent="0.25">
      <c r="E7673" s="40" t="s">
        <v>872</v>
      </c>
      <c r="F7673" s="41"/>
      <c r="G7673" s="41"/>
      <c r="H7673" s="41"/>
      <c r="I7673" s="41"/>
      <c r="J7673" s="41"/>
      <c r="K7673" s="41"/>
      <c r="L7673" s="41"/>
      <c r="M7673" s="41"/>
      <c r="N7673" s="41"/>
      <c r="O7673" s="41"/>
      <c r="P7673" s="41"/>
      <c r="Q7673" s="41"/>
      <c r="R7673" s="41"/>
      <c r="S7673" s="41"/>
      <c r="T7673" s="41"/>
      <c r="U7673" s="41"/>
      <c r="V7673" s="41"/>
      <c r="W7673" s="41"/>
      <c r="X7673" s="41"/>
      <c r="Y7673" s="41"/>
      <c r="Z7673" s="41"/>
      <c r="AA7673" s="41"/>
      <c r="AB7673" s="41"/>
      <c r="AC7673" s="41"/>
      <c r="AD7673" s="41"/>
      <c r="AE7673" s="41"/>
      <c r="AF7673" s="41"/>
      <c r="AG7673" s="41"/>
      <c r="AH7673" s="41"/>
      <c r="AI7673" s="41"/>
      <c r="AJ7673" s="41"/>
      <c r="AK7673" s="41"/>
      <c r="AL7673" s="41"/>
      <c r="AM7673" s="41"/>
      <c r="AN7673" s="41"/>
      <c r="AO7673" s="41"/>
      <c r="AP7673" s="41"/>
      <c r="AQ7673" s="41"/>
      <c r="AR7673" s="41"/>
      <c r="AS7673" s="41"/>
      <c r="AT7673" s="41"/>
      <c r="AU7673" s="41"/>
      <c r="AV7673" s="41"/>
      <c r="AW7673" s="41"/>
      <c r="AX7673" s="41"/>
      <c r="BA7673" s="40" t="s">
        <v>872</v>
      </c>
      <c r="BB7673" s="41"/>
      <c r="BC7673" s="41"/>
      <c r="BD7673" s="41"/>
      <c r="BE7673" s="41"/>
      <c r="BF7673" s="41"/>
      <c r="BG7673" s="41"/>
      <c r="BH7673" s="41"/>
      <c r="BI7673" s="41"/>
      <c r="BJ7673" s="41"/>
      <c r="BK7673" s="41"/>
      <c r="BL7673" s="41"/>
      <c r="BM7673" s="41"/>
      <c r="BN7673" s="41"/>
      <c r="BO7673" s="41"/>
      <c r="BP7673" s="41"/>
      <c r="BQ7673" s="41"/>
      <c r="BR7673" s="41"/>
      <c r="BS7673" s="41"/>
      <c r="BT7673" s="41"/>
      <c r="BU7673" s="41"/>
      <c r="BV7673" s="41"/>
      <c r="BW7673" s="41"/>
      <c r="BX7673" s="41"/>
      <c r="BY7673" s="41"/>
      <c r="BZ7673" s="41"/>
      <c r="CA7673" s="41"/>
      <c r="CB7673" s="41"/>
      <c r="CC7673" s="41"/>
      <c r="CD7673" s="41"/>
      <c r="CE7673" s="41"/>
      <c r="CF7673" s="41"/>
      <c r="CG7673" s="41"/>
      <c r="CH7673" s="41"/>
      <c r="CI7673" s="41"/>
      <c r="CJ7673" s="41"/>
      <c r="CK7673" s="41"/>
      <c r="CL7673" s="41"/>
      <c r="CM7673" s="41"/>
      <c r="CN7673" s="41"/>
      <c r="CO7673" s="41"/>
      <c r="CP7673" s="41"/>
      <c r="CQ7673" s="41"/>
      <c r="CR7673" s="41"/>
      <c r="CS7673" s="41"/>
      <c r="CT7673" s="41"/>
    </row>
    <row r="7674" spans="5:98" x14ac:dyDescent="0.25">
      <c r="E7674" s="40" t="s">
        <v>883</v>
      </c>
      <c r="F7674" s="41"/>
      <c r="G7674" s="41"/>
      <c r="H7674" s="41"/>
      <c r="I7674" s="41"/>
      <c r="J7674" s="41"/>
      <c r="K7674" s="41"/>
      <c r="L7674" s="41"/>
      <c r="M7674" s="41"/>
      <c r="N7674" s="41"/>
      <c r="O7674" s="41"/>
      <c r="P7674" s="41"/>
      <c r="Q7674" s="41"/>
      <c r="R7674" s="41"/>
      <c r="S7674" s="41"/>
      <c r="T7674" s="41"/>
      <c r="U7674" s="41"/>
      <c r="V7674" s="41"/>
      <c r="W7674" s="41"/>
      <c r="X7674" s="41"/>
      <c r="Y7674" s="41"/>
      <c r="Z7674" s="41"/>
      <c r="AA7674" s="41"/>
      <c r="AB7674" s="41"/>
      <c r="AC7674" s="41"/>
      <c r="AD7674" s="41"/>
      <c r="AE7674" s="41"/>
      <c r="AF7674" s="41"/>
      <c r="AG7674" s="41"/>
      <c r="AH7674" s="41"/>
      <c r="AI7674" s="41"/>
      <c r="AJ7674" s="41"/>
      <c r="AK7674" s="41"/>
      <c r="AL7674" s="41"/>
      <c r="AM7674" s="41"/>
      <c r="AN7674" s="41"/>
      <c r="AO7674" s="41"/>
      <c r="AP7674" s="41"/>
      <c r="AQ7674" s="41"/>
      <c r="AR7674" s="41"/>
      <c r="AS7674" s="41"/>
      <c r="AT7674" s="41"/>
      <c r="AU7674" s="41"/>
      <c r="AV7674" s="41"/>
      <c r="AW7674" s="41"/>
      <c r="AX7674" s="41"/>
      <c r="BA7674" s="40" t="s">
        <v>883</v>
      </c>
      <c r="BB7674" s="41"/>
      <c r="BC7674" s="41"/>
      <c r="BD7674" s="41"/>
      <c r="BE7674" s="41"/>
      <c r="BF7674" s="41"/>
      <c r="BG7674" s="41"/>
      <c r="BH7674" s="41"/>
      <c r="BI7674" s="41"/>
      <c r="BJ7674" s="41"/>
      <c r="BK7674" s="41"/>
      <c r="BL7674" s="41"/>
      <c r="BM7674" s="41"/>
      <c r="BN7674" s="41"/>
      <c r="BO7674" s="41"/>
      <c r="BP7674" s="41"/>
      <c r="BQ7674" s="41"/>
      <c r="BR7674" s="41"/>
      <c r="BS7674" s="41"/>
      <c r="BT7674" s="41"/>
      <c r="BU7674" s="41"/>
      <c r="BV7674" s="41"/>
      <c r="BW7674" s="41"/>
      <c r="BX7674" s="41"/>
      <c r="BY7674" s="41"/>
      <c r="BZ7674" s="41"/>
      <c r="CA7674" s="41"/>
      <c r="CB7674" s="41"/>
      <c r="CC7674" s="41"/>
      <c r="CD7674" s="41"/>
      <c r="CE7674" s="41"/>
      <c r="CF7674" s="41"/>
      <c r="CG7674" s="41"/>
      <c r="CH7674" s="41"/>
      <c r="CI7674" s="41"/>
      <c r="CJ7674" s="41"/>
      <c r="CK7674" s="41"/>
      <c r="CL7674" s="41"/>
      <c r="CM7674" s="41"/>
      <c r="CN7674" s="41"/>
      <c r="CO7674" s="41"/>
      <c r="CP7674" s="41"/>
      <c r="CQ7674" s="41"/>
      <c r="CR7674" s="41"/>
      <c r="CS7674" s="41"/>
      <c r="CT7674" s="41"/>
    </row>
    <row r="7675" spans="5:98" x14ac:dyDescent="0.25">
      <c r="E7675" s="40" t="s">
        <v>1162</v>
      </c>
      <c r="F7675" s="41"/>
      <c r="G7675" s="41"/>
      <c r="H7675" s="41"/>
      <c r="I7675" s="41"/>
      <c r="J7675" s="41"/>
      <c r="K7675" s="41"/>
      <c r="L7675" s="41"/>
      <c r="M7675" s="41"/>
      <c r="N7675" s="41"/>
      <c r="O7675" s="41"/>
      <c r="P7675" s="41"/>
      <c r="Q7675" s="41"/>
      <c r="R7675" s="41"/>
      <c r="S7675" s="41"/>
      <c r="T7675" s="41"/>
      <c r="U7675" s="41"/>
      <c r="V7675" s="41"/>
      <c r="W7675" s="41"/>
      <c r="X7675" s="41"/>
      <c r="Y7675" s="41"/>
      <c r="Z7675" s="41"/>
      <c r="AA7675" s="41"/>
      <c r="AB7675" s="41"/>
      <c r="AC7675" s="41"/>
      <c r="AD7675" s="41"/>
      <c r="AE7675" s="41"/>
      <c r="AF7675" s="41"/>
      <c r="AG7675" s="41"/>
      <c r="AH7675" s="41"/>
      <c r="AI7675" s="41"/>
      <c r="AJ7675" s="41"/>
      <c r="AK7675" s="41"/>
      <c r="AL7675" s="41"/>
      <c r="AM7675" s="41"/>
      <c r="AN7675" s="41"/>
      <c r="AO7675" s="41"/>
      <c r="AP7675" s="41"/>
      <c r="AQ7675" s="41"/>
      <c r="AR7675" s="41"/>
      <c r="AS7675" s="41"/>
      <c r="AT7675" s="41"/>
      <c r="AU7675" s="41"/>
      <c r="AV7675" s="41"/>
      <c r="AW7675" s="41"/>
      <c r="AX7675" s="41"/>
      <c r="BA7675" s="40" t="s">
        <v>929</v>
      </c>
      <c r="BB7675" s="41"/>
      <c r="BC7675" s="41"/>
      <c r="BD7675" s="41"/>
      <c r="BE7675" s="41"/>
      <c r="BF7675" s="41"/>
      <c r="BG7675" s="41"/>
      <c r="BH7675" s="41"/>
      <c r="BI7675" s="41"/>
      <c r="BJ7675" s="41"/>
      <c r="BK7675" s="41"/>
      <c r="BL7675" s="41"/>
      <c r="BM7675" s="41"/>
      <c r="BN7675" s="41"/>
      <c r="BO7675" s="41"/>
      <c r="BP7675" s="41"/>
      <c r="BQ7675" s="41"/>
      <c r="BR7675" s="41"/>
      <c r="BS7675" s="41"/>
      <c r="BT7675" s="41"/>
      <c r="BU7675" s="41"/>
      <c r="BV7675" s="41"/>
      <c r="BW7675" s="41"/>
      <c r="BX7675" s="41"/>
      <c r="BY7675" s="41"/>
      <c r="BZ7675" s="41"/>
      <c r="CA7675" s="41"/>
      <c r="CB7675" s="41"/>
      <c r="CC7675" s="41"/>
      <c r="CD7675" s="41"/>
      <c r="CE7675" s="41"/>
      <c r="CF7675" s="41"/>
      <c r="CG7675" s="41"/>
      <c r="CH7675" s="41"/>
      <c r="CI7675" s="41"/>
      <c r="CJ7675" s="41"/>
      <c r="CK7675" s="41"/>
      <c r="CL7675" s="41"/>
      <c r="CM7675" s="41"/>
      <c r="CN7675" s="41"/>
      <c r="CO7675" s="41"/>
      <c r="CP7675" s="41"/>
      <c r="CQ7675" s="41"/>
      <c r="CR7675" s="41"/>
      <c r="CS7675" s="41"/>
      <c r="CT7675" s="41"/>
    </row>
    <row r="7676" spans="5:98" x14ac:dyDescent="0.25">
      <c r="E7676" s="40"/>
      <c r="F7676" s="41"/>
      <c r="G7676" s="41"/>
      <c r="H7676" s="41"/>
      <c r="I7676" s="41"/>
      <c r="J7676" s="41"/>
      <c r="K7676" s="41"/>
      <c r="L7676" s="41"/>
      <c r="M7676" s="41"/>
      <c r="N7676" s="41"/>
      <c r="O7676" s="41"/>
      <c r="P7676" s="41"/>
      <c r="Q7676" s="41"/>
      <c r="R7676" s="41"/>
      <c r="S7676" s="41"/>
      <c r="T7676" s="41"/>
      <c r="U7676" s="41"/>
      <c r="V7676" s="41"/>
      <c r="W7676" s="41"/>
      <c r="X7676" s="41"/>
      <c r="Y7676" s="41"/>
      <c r="Z7676" s="41"/>
      <c r="AA7676" s="41"/>
      <c r="AB7676" s="41"/>
      <c r="AC7676" s="41"/>
      <c r="AD7676" s="41"/>
      <c r="AE7676" s="41"/>
      <c r="AF7676" s="41"/>
      <c r="AG7676" s="41"/>
      <c r="AH7676" s="41"/>
      <c r="AI7676" s="41"/>
      <c r="AJ7676" s="41"/>
      <c r="AK7676" s="41"/>
      <c r="AL7676" s="41"/>
      <c r="AM7676" s="41"/>
      <c r="AN7676" s="41"/>
      <c r="AO7676" s="41"/>
      <c r="AP7676" s="41"/>
      <c r="AQ7676" s="41"/>
      <c r="AR7676" s="41"/>
      <c r="AS7676" s="41"/>
      <c r="AT7676" s="41"/>
      <c r="AU7676" s="41"/>
      <c r="AV7676" s="41"/>
      <c r="AW7676" s="41"/>
      <c r="AX7676" s="41"/>
      <c r="BA7676" s="40"/>
      <c r="BB7676" s="41"/>
      <c r="BC7676" s="41"/>
      <c r="BD7676" s="41"/>
      <c r="BE7676" s="41"/>
      <c r="BF7676" s="41"/>
      <c r="BG7676" s="41"/>
      <c r="BH7676" s="41"/>
      <c r="BI7676" s="41"/>
      <c r="BJ7676" s="41"/>
      <c r="BK7676" s="41"/>
      <c r="BL7676" s="41"/>
      <c r="BM7676" s="41"/>
      <c r="BN7676" s="41"/>
      <c r="BO7676" s="41"/>
      <c r="BP7676" s="41"/>
      <c r="BQ7676" s="41"/>
      <c r="BR7676" s="41"/>
      <c r="BS7676" s="41"/>
      <c r="BT7676" s="41"/>
      <c r="BU7676" s="41"/>
      <c r="BV7676" s="41"/>
      <c r="BW7676" s="41"/>
      <c r="BX7676" s="41"/>
      <c r="BY7676" s="41"/>
      <c r="BZ7676" s="41"/>
      <c r="CA7676" s="41"/>
      <c r="CB7676" s="41"/>
      <c r="CC7676" s="41"/>
      <c r="CD7676" s="41"/>
      <c r="CE7676" s="41"/>
      <c r="CF7676" s="41"/>
      <c r="CG7676" s="41"/>
      <c r="CH7676" s="41"/>
      <c r="CI7676" s="41"/>
      <c r="CJ7676" s="41"/>
      <c r="CK7676" s="41"/>
      <c r="CL7676" s="41"/>
      <c r="CM7676" s="41"/>
      <c r="CN7676" s="41"/>
      <c r="CO7676" s="41"/>
      <c r="CP7676" s="41"/>
      <c r="CQ7676" s="41"/>
      <c r="CR7676" s="41"/>
      <c r="CS7676" s="41"/>
      <c r="CT7676" s="41"/>
    </row>
    <row r="7677" spans="5:98" x14ac:dyDescent="0.25">
      <c r="E7677" s="40" t="s">
        <v>934</v>
      </c>
      <c r="F7677" s="41"/>
      <c r="G7677" s="41"/>
      <c r="H7677" s="41"/>
      <c r="I7677" s="41"/>
      <c r="J7677" s="41"/>
      <c r="K7677" s="41"/>
      <c r="L7677" s="41"/>
      <c r="M7677" s="41"/>
      <c r="N7677" s="41"/>
      <c r="O7677" s="41"/>
      <c r="P7677" s="41"/>
      <c r="Q7677" s="41"/>
      <c r="R7677" s="41"/>
      <c r="S7677" s="41"/>
      <c r="T7677" s="41"/>
      <c r="U7677" s="41"/>
      <c r="V7677" s="41"/>
      <c r="W7677" s="41"/>
      <c r="X7677" s="41"/>
      <c r="Y7677" s="41"/>
      <c r="Z7677" s="41"/>
      <c r="AA7677" s="41"/>
      <c r="AB7677" s="41"/>
      <c r="AC7677" s="41"/>
      <c r="AD7677" s="41"/>
      <c r="AE7677" s="41"/>
      <c r="AF7677" s="41"/>
      <c r="AG7677" s="41"/>
      <c r="AH7677" s="41"/>
      <c r="AI7677" s="41"/>
      <c r="AJ7677" s="41"/>
      <c r="AK7677" s="41"/>
      <c r="AL7677" s="41"/>
      <c r="AM7677" s="41"/>
      <c r="AN7677" s="41"/>
      <c r="AO7677" s="41"/>
      <c r="AP7677" s="41"/>
      <c r="AQ7677" s="41"/>
      <c r="AR7677" s="41"/>
      <c r="AS7677" s="41"/>
      <c r="AT7677" s="41"/>
      <c r="AU7677" s="41"/>
      <c r="AV7677" s="41"/>
      <c r="AW7677" s="41"/>
      <c r="AX7677" s="41"/>
      <c r="BA7677" s="40" t="s">
        <v>934</v>
      </c>
      <c r="BB7677" s="41"/>
      <c r="BC7677" s="41"/>
      <c r="BD7677" s="41"/>
      <c r="BE7677" s="41"/>
      <c r="BF7677" s="41"/>
      <c r="BG7677" s="41"/>
      <c r="BH7677" s="41"/>
      <c r="BI7677" s="41"/>
      <c r="BJ7677" s="41"/>
      <c r="BK7677" s="41"/>
      <c r="BL7677" s="41"/>
      <c r="BM7677" s="41"/>
      <c r="BN7677" s="41"/>
      <c r="BO7677" s="41"/>
      <c r="BP7677" s="41"/>
      <c r="BQ7677" s="41"/>
      <c r="BR7677" s="41"/>
      <c r="BS7677" s="41"/>
      <c r="BT7677" s="41"/>
      <c r="BU7677" s="41"/>
      <c r="BV7677" s="41"/>
      <c r="BW7677" s="41"/>
      <c r="BX7677" s="41"/>
      <c r="BY7677" s="41"/>
      <c r="BZ7677" s="41"/>
      <c r="CA7677" s="41"/>
      <c r="CB7677" s="41"/>
      <c r="CC7677" s="41"/>
      <c r="CD7677" s="41"/>
      <c r="CE7677" s="41"/>
      <c r="CF7677" s="41"/>
      <c r="CG7677" s="41"/>
      <c r="CH7677" s="41"/>
      <c r="CI7677" s="41"/>
      <c r="CJ7677" s="41"/>
      <c r="CK7677" s="41"/>
      <c r="CL7677" s="41"/>
      <c r="CM7677" s="41"/>
      <c r="CN7677" s="41"/>
      <c r="CO7677" s="41"/>
      <c r="CP7677" s="41"/>
      <c r="CQ7677" s="41"/>
      <c r="CR7677" s="41"/>
      <c r="CS7677" s="41"/>
      <c r="CT7677" s="41"/>
    </row>
    <row r="7678" spans="5:98" x14ac:dyDescent="0.25">
      <c r="E7678" s="40" t="s">
        <v>885</v>
      </c>
      <c r="F7678" s="41"/>
      <c r="G7678" s="41"/>
      <c r="H7678" s="41"/>
      <c r="I7678" s="41"/>
      <c r="J7678" s="41"/>
      <c r="K7678" s="41"/>
      <c r="L7678" s="41"/>
      <c r="M7678" s="41"/>
      <c r="N7678" s="41"/>
      <c r="O7678" s="41"/>
      <c r="P7678" s="41"/>
      <c r="Q7678" s="41"/>
      <c r="R7678" s="41"/>
      <c r="S7678" s="41"/>
      <c r="T7678" s="41"/>
      <c r="U7678" s="41"/>
      <c r="V7678" s="41"/>
      <c r="W7678" s="41"/>
      <c r="X7678" s="41"/>
      <c r="Y7678" s="41"/>
      <c r="Z7678" s="41"/>
      <c r="AA7678" s="41"/>
      <c r="AB7678" s="41"/>
      <c r="AC7678" s="41"/>
      <c r="AD7678" s="41"/>
      <c r="AE7678" s="41"/>
      <c r="AF7678" s="41"/>
      <c r="AG7678" s="41"/>
      <c r="AH7678" s="41"/>
      <c r="AI7678" s="41"/>
      <c r="AJ7678" s="41"/>
      <c r="AK7678" s="41"/>
      <c r="AL7678" s="41"/>
      <c r="AM7678" s="41"/>
      <c r="AN7678" s="41"/>
      <c r="AO7678" s="41"/>
      <c r="AP7678" s="41"/>
      <c r="AQ7678" s="41"/>
      <c r="AR7678" s="41"/>
      <c r="AS7678" s="41"/>
      <c r="AT7678" s="41"/>
      <c r="AU7678" s="41"/>
      <c r="AV7678" s="41"/>
      <c r="AW7678" s="41"/>
      <c r="AX7678" s="41"/>
      <c r="BA7678" s="40" t="s">
        <v>885</v>
      </c>
      <c r="BB7678" s="41"/>
      <c r="BC7678" s="41"/>
      <c r="BD7678" s="41"/>
      <c r="BE7678" s="41"/>
      <c r="BF7678" s="41"/>
      <c r="BG7678" s="41"/>
      <c r="BH7678" s="41"/>
      <c r="BI7678" s="41"/>
      <c r="BJ7678" s="41"/>
      <c r="BK7678" s="41"/>
      <c r="BL7678" s="41"/>
      <c r="BM7678" s="41"/>
      <c r="BN7678" s="41"/>
      <c r="BO7678" s="41"/>
      <c r="BP7678" s="41"/>
      <c r="BQ7678" s="41"/>
      <c r="BR7678" s="41"/>
      <c r="BS7678" s="41"/>
      <c r="BT7678" s="41"/>
      <c r="BU7678" s="41"/>
      <c r="BV7678" s="41"/>
      <c r="BW7678" s="41"/>
      <c r="BX7678" s="41"/>
      <c r="BY7678" s="41"/>
      <c r="BZ7678" s="41"/>
      <c r="CA7678" s="41"/>
      <c r="CB7678" s="41"/>
      <c r="CC7678" s="41"/>
      <c r="CD7678" s="41"/>
      <c r="CE7678" s="41"/>
      <c r="CF7678" s="41"/>
      <c r="CG7678" s="41"/>
      <c r="CH7678" s="41"/>
      <c r="CI7678" s="41"/>
      <c r="CJ7678" s="41"/>
      <c r="CK7678" s="41"/>
      <c r="CL7678" s="41"/>
      <c r="CM7678" s="41"/>
      <c r="CN7678" s="41"/>
      <c r="CO7678" s="41"/>
      <c r="CP7678" s="41"/>
      <c r="CQ7678" s="41"/>
      <c r="CR7678" s="41"/>
      <c r="CS7678" s="41"/>
      <c r="CT7678" s="41"/>
    </row>
    <row r="7679" spans="5:98" x14ac:dyDescent="0.25">
      <c r="E7679" s="40" t="s">
        <v>1091</v>
      </c>
      <c r="F7679" s="41"/>
      <c r="G7679" s="41"/>
      <c r="H7679" s="41"/>
      <c r="I7679" s="41"/>
      <c r="J7679" s="41"/>
      <c r="K7679" s="41"/>
      <c r="L7679" s="41"/>
      <c r="M7679" s="41"/>
      <c r="N7679" s="41"/>
      <c r="O7679" s="41"/>
      <c r="P7679" s="41"/>
      <c r="Q7679" s="41"/>
      <c r="R7679" s="41"/>
      <c r="S7679" s="41"/>
      <c r="T7679" s="41"/>
      <c r="U7679" s="41"/>
      <c r="V7679" s="41"/>
      <c r="W7679" s="41"/>
      <c r="X7679" s="41"/>
      <c r="Y7679" s="41"/>
      <c r="Z7679" s="41"/>
      <c r="AA7679" s="41"/>
      <c r="AB7679" s="41"/>
      <c r="AC7679" s="41"/>
      <c r="AD7679" s="41"/>
      <c r="AE7679" s="41"/>
      <c r="AF7679" s="41"/>
      <c r="AG7679" s="41"/>
      <c r="AH7679" s="41"/>
      <c r="AI7679" s="41"/>
      <c r="AJ7679" s="41"/>
      <c r="AK7679" s="41"/>
      <c r="AL7679" s="41"/>
      <c r="AM7679" s="41"/>
      <c r="AN7679" s="41"/>
      <c r="AO7679" s="41"/>
      <c r="AP7679" s="41"/>
      <c r="AQ7679" s="41"/>
      <c r="AR7679" s="41"/>
      <c r="AS7679" s="41"/>
      <c r="AT7679" s="41"/>
      <c r="AU7679" s="41"/>
      <c r="AV7679" s="41"/>
      <c r="AW7679" s="41"/>
      <c r="AX7679" s="41"/>
      <c r="BA7679" s="40" t="s">
        <v>1091</v>
      </c>
      <c r="BB7679" s="41"/>
      <c r="BC7679" s="41"/>
      <c r="BD7679" s="41"/>
      <c r="BE7679" s="41"/>
      <c r="BF7679" s="41"/>
      <c r="BG7679" s="41"/>
      <c r="BH7679" s="41"/>
      <c r="BI7679" s="41"/>
      <c r="BJ7679" s="41"/>
      <c r="BK7679" s="41"/>
      <c r="BL7679" s="41"/>
      <c r="BM7679" s="41"/>
      <c r="BN7679" s="41"/>
      <c r="BO7679" s="41"/>
      <c r="BP7679" s="41"/>
      <c r="BQ7679" s="41"/>
      <c r="BR7679" s="41"/>
      <c r="BS7679" s="41"/>
      <c r="BT7679" s="41"/>
      <c r="BU7679" s="41"/>
      <c r="BV7679" s="41"/>
      <c r="BW7679" s="41"/>
      <c r="BX7679" s="41"/>
      <c r="BY7679" s="41"/>
      <c r="BZ7679" s="41"/>
      <c r="CA7679" s="41"/>
      <c r="CB7679" s="41"/>
      <c r="CC7679" s="41"/>
      <c r="CD7679" s="41"/>
      <c r="CE7679" s="41"/>
      <c r="CF7679" s="41"/>
      <c r="CG7679" s="41"/>
      <c r="CH7679" s="41"/>
      <c r="CI7679" s="41"/>
      <c r="CJ7679" s="41"/>
      <c r="CK7679" s="41"/>
      <c r="CL7679" s="41"/>
      <c r="CM7679" s="41"/>
      <c r="CN7679" s="41"/>
      <c r="CO7679" s="41"/>
      <c r="CP7679" s="41"/>
      <c r="CQ7679" s="41"/>
      <c r="CR7679" s="41"/>
      <c r="CS7679" s="41"/>
      <c r="CT7679" s="41"/>
    </row>
    <row r="7680" spans="5:98" x14ac:dyDescent="0.25">
      <c r="E7680" s="40" t="s">
        <v>1092</v>
      </c>
      <c r="F7680" s="41"/>
      <c r="G7680" s="41"/>
      <c r="H7680" s="41"/>
      <c r="I7680" s="41"/>
      <c r="J7680" s="41"/>
      <c r="K7680" s="41"/>
      <c r="L7680" s="41"/>
      <c r="M7680" s="41"/>
      <c r="N7680" s="41"/>
      <c r="O7680" s="41"/>
      <c r="P7680" s="41"/>
      <c r="Q7680" s="41"/>
      <c r="R7680" s="41"/>
      <c r="S7680" s="41"/>
      <c r="T7680" s="41"/>
      <c r="U7680" s="41"/>
      <c r="V7680" s="41"/>
      <c r="W7680" s="41"/>
      <c r="X7680" s="41"/>
      <c r="Y7680" s="41"/>
      <c r="Z7680" s="41"/>
      <c r="AA7680" s="41"/>
      <c r="AB7680" s="41"/>
      <c r="AC7680" s="41"/>
      <c r="AD7680" s="41"/>
      <c r="AE7680" s="41"/>
      <c r="AF7680" s="41"/>
      <c r="AG7680" s="41"/>
      <c r="AH7680" s="41"/>
      <c r="AI7680" s="41"/>
      <c r="AJ7680" s="41"/>
      <c r="AK7680" s="41"/>
      <c r="AL7680" s="41"/>
      <c r="AM7680" s="41"/>
      <c r="AN7680" s="41"/>
      <c r="AO7680" s="41"/>
      <c r="AP7680" s="41"/>
      <c r="AQ7680" s="41"/>
      <c r="AR7680" s="41"/>
      <c r="AS7680" s="41"/>
      <c r="AT7680" s="41"/>
      <c r="AU7680" s="41"/>
      <c r="AV7680" s="41"/>
      <c r="AW7680" s="41"/>
      <c r="AX7680" s="41"/>
      <c r="BA7680" s="40" t="s">
        <v>1092</v>
      </c>
      <c r="BB7680" s="41"/>
      <c r="BC7680" s="41"/>
      <c r="BD7680" s="41"/>
      <c r="BE7680" s="41"/>
      <c r="BF7680" s="41"/>
      <c r="BG7680" s="41"/>
      <c r="BH7680" s="41"/>
      <c r="BI7680" s="41"/>
      <c r="BJ7680" s="41"/>
      <c r="BK7680" s="41"/>
      <c r="BL7680" s="41"/>
      <c r="BM7680" s="41"/>
      <c r="BN7680" s="41"/>
      <c r="BO7680" s="41"/>
      <c r="BP7680" s="41"/>
      <c r="BQ7680" s="41"/>
      <c r="BR7680" s="41"/>
      <c r="BS7680" s="41"/>
      <c r="BT7680" s="41"/>
      <c r="BU7680" s="41"/>
      <c r="BV7680" s="41"/>
      <c r="BW7680" s="41"/>
      <c r="BX7680" s="41"/>
      <c r="BY7680" s="41"/>
      <c r="BZ7680" s="41"/>
      <c r="CA7680" s="41"/>
      <c r="CB7680" s="41"/>
      <c r="CC7680" s="41"/>
      <c r="CD7680" s="41"/>
      <c r="CE7680" s="41"/>
      <c r="CF7680" s="41"/>
      <c r="CG7680" s="41"/>
      <c r="CH7680" s="41"/>
      <c r="CI7680" s="41"/>
      <c r="CJ7680" s="41"/>
      <c r="CK7680" s="41"/>
      <c r="CL7680" s="41"/>
      <c r="CM7680" s="41"/>
      <c r="CN7680" s="41"/>
      <c r="CO7680" s="41"/>
      <c r="CP7680" s="41"/>
      <c r="CQ7680" s="41"/>
      <c r="CR7680" s="41"/>
      <c r="CS7680" s="41"/>
      <c r="CT7680" s="41"/>
    </row>
    <row r="7681" spans="5:98" x14ac:dyDescent="0.25">
      <c r="E7681" s="40" t="s">
        <v>1093</v>
      </c>
      <c r="F7681" s="41"/>
      <c r="G7681" s="41"/>
      <c r="H7681" s="41"/>
      <c r="I7681" s="41"/>
      <c r="J7681" s="41"/>
      <c r="K7681" s="41"/>
      <c r="L7681" s="41"/>
      <c r="M7681" s="41"/>
      <c r="N7681" s="41"/>
      <c r="O7681" s="41"/>
      <c r="P7681" s="41"/>
      <c r="Q7681" s="41"/>
      <c r="R7681" s="41"/>
      <c r="S7681" s="41"/>
      <c r="T7681" s="41"/>
      <c r="U7681" s="41"/>
      <c r="V7681" s="41"/>
      <c r="W7681" s="41"/>
      <c r="X7681" s="41"/>
      <c r="Y7681" s="41"/>
      <c r="Z7681" s="41"/>
      <c r="AA7681" s="41"/>
      <c r="AB7681" s="41"/>
      <c r="AC7681" s="41"/>
      <c r="AD7681" s="41"/>
      <c r="AE7681" s="41"/>
      <c r="AF7681" s="41"/>
      <c r="AG7681" s="41"/>
      <c r="AH7681" s="41"/>
      <c r="AI7681" s="41"/>
      <c r="AJ7681" s="41"/>
      <c r="AK7681" s="41"/>
      <c r="AL7681" s="41"/>
      <c r="AM7681" s="41"/>
      <c r="AN7681" s="41"/>
      <c r="AO7681" s="41"/>
      <c r="AP7681" s="41"/>
      <c r="AQ7681" s="41"/>
      <c r="AR7681" s="41"/>
      <c r="AS7681" s="41"/>
      <c r="AT7681" s="41"/>
      <c r="AU7681" s="41"/>
      <c r="AV7681" s="41"/>
      <c r="AW7681" s="41"/>
      <c r="AX7681" s="41"/>
      <c r="BA7681" s="40" t="s">
        <v>1093</v>
      </c>
      <c r="BB7681" s="41"/>
      <c r="BC7681" s="41"/>
      <c r="BD7681" s="41"/>
      <c r="BE7681" s="41"/>
      <c r="BF7681" s="41"/>
      <c r="BG7681" s="41"/>
      <c r="BH7681" s="41"/>
      <c r="BI7681" s="41"/>
      <c r="BJ7681" s="41"/>
      <c r="BK7681" s="41"/>
      <c r="BL7681" s="41"/>
      <c r="BM7681" s="41"/>
      <c r="BN7681" s="41"/>
      <c r="BO7681" s="41"/>
      <c r="BP7681" s="41"/>
      <c r="BQ7681" s="41"/>
      <c r="BR7681" s="41"/>
      <c r="BS7681" s="41"/>
      <c r="BT7681" s="41"/>
      <c r="BU7681" s="41"/>
      <c r="BV7681" s="41"/>
      <c r="BW7681" s="41"/>
      <c r="BX7681" s="41"/>
      <c r="BY7681" s="41"/>
      <c r="BZ7681" s="41"/>
      <c r="CA7681" s="41"/>
      <c r="CB7681" s="41"/>
      <c r="CC7681" s="41"/>
      <c r="CD7681" s="41"/>
      <c r="CE7681" s="41"/>
      <c r="CF7681" s="41"/>
      <c r="CG7681" s="41"/>
      <c r="CH7681" s="41"/>
      <c r="CI7681" s="41"/>
      <c r="CJ7681" s="41"/>
      <c r="CK7681" s="41"/>
      <c r="CL7681" s="41"/>
      <c r="CM7681" s="41"/>
      <c r="CN7681" s="41"/>
      <c r="CO7681" s="41"/>
      <c r="CP7681" s="41"/>
      <c r="CQ7681" s="41"/>
      <c r="CR7681" s="41"/>
      <c r="CS7681" s="41"/>
      <c r="CT7681" s="41"/>
    </row>
    <row r="7682" spans="5:98" x14ac:dyDescent="0.25">
      <c r="E7682" s="40" t="s">
        <v>1163</v>
      </c>
      <c r="F7682" s="41"/>
      <c r="G7682" s="41"/>
      <c r="H7682" s="41"/>
      <c r="I7682" s="41"/>
      <c r="J7682" s="41"/>
      <c r="K7682" s="41"/>
      <c r="L7682" s="41"/>
      <c r="M7682" s="41"/>
      <c r="N7682" s="41"/>
      <c r="O7682" s="41"/>
      <c r="P7682" s="41"/>
      <c r="Q7682" s="41"/>
      <c r="R7682" s="41"/>
      <c r="S7682" s="41"/>
      <c r="T7682" s="41"/>
      <c r="U7682" s="41"/>
      <c r="V7682" s="41"/>
      <c r="W7682" s="41"/>
      <c r="X7682" s="41"/>
      <c r="Y7682" s="41"/>
      <c r="Z7682" s="41"/>
      <c r="AA7682" s="41"/>
      <c r="AB7682" s="41"/>
      <c r="AC7682" s="41"/>
      <c r="AD7682" s="41"/>
      <c r="AE7682" s="41"/>
      <c r="AF7682" s="41"/>
      <c r="AG7682" s="41"/>
      <c r="AH7682" s="41"/>
      <c r="AI7682" s="41"/>
      <c r="AJ7682" s="41"/>
      <c r="AK7682" s="41"/>
      <c r="AL7682" s="41"/>
      <c r="AM7682" s="41"/>
      <c r="AN7682" s="41"/>
      <c r="AO7682" s="41"/>
      <c r="AP7682" s="41"/>
      <c r="AQ7682" s="41"/>
      <c r="AR7682" s="41"/>
      <c r="AS7682" s="41"/>
      <c r="AT7682" s="41"/>
      <c r="AU7682" s="41"/>
      <c r="AV7682" s="41"/>
      <c r="AW7682" s="41"/>
      <c r="AX7682" s="41"/>
      <c r="BA7682" s="40" t="s">
        <v>1168</v>
      </c>
      <c r="BB7682" s="41"/>
      <c r="BC7682" s="41"/>
      <c r="BD7682" s="41"/>
      <c r="BE7682" s="41"/>
      <c r="BF7682" s="41"/>
      <c r="BG7682" s="41"/>
      <c r="BH7682" s="41"/>
      <c r="BI7682" s="41"/>
      <c r="BJ7682" s="41"/>
      <c r="BK7682" s="41"/>
      <c r="BL7682" s="41"/>
      <c r="BM7682" s="41"/>
      <c r="BN7682" s="41"/>
      <c r="BO7682" s="41"/>
      <c r="BP7682" s="41"/>
      <c r="BQ7682" s="41"/>
      <c r="BR7682" s="41"/>
      <c r="BS7682" s="41"/>
      <c r="BT7682" s="41"/>
      <c r="BU7682" s="41"/>
      <c r="BV7682" s="41"/>
      <c r="BW7682" s="41"/>
      <c r="BX7682" s="41"/>
      <c r="BY7682" s="41"/>
      <c r="BZ7682" s="41"/>
      <c r="CA7682" s="41"/>
      <c r="CB7682" s="41"/>
      <c r="CC7682" s="41"/>
      <c r="CD7682" s="41"/>
      <c r="CE7682" s="41"/>
      <c r="CF7682" s="41"/>
      <c r="CG7682" s="41"/>
      <c r="CH7682" s="41"/>
      <c r="CI7682" s="41"/>
      <c r="CJ7682" s="41"/>
      <c r="CK7682" s="41"/>
      <c r="CL7682" s="41"/>
      <c r="CM7682" s="41"/>
      <c r="CN7682" s="41"/>
      <c r="CO7682" s="41"/>
      <c r="CP7682" s="41"/>
      <c r="CQ7682" s="41"/>
      <c r="CR7682" s="41"/>
      <c r="CS7682" s="41"/>
      <c r="CT7682" s="41"/>
    </row>
    <row r="7683" spans="5:98" x14ac:dyDescent="0.25">
      <c r="E7683" s="40"/>
      <c r="F7683" s="41"/>
      <c r="G7683" s="41"/>
      <c r="H7683" s="41"/>
      <c r="I7683" s="41"/>
      <c r="J7683" s="41"/>
      <c r="K7683" s="41"/>
      <c r="L7683" s="41"/>
      <c r="M7683" s="41"/>
      <c r="N7683" s="41"/>
      <c r="O7683" s="41"/>
      <c r="P7683" s="41"/>
      <c r="Q7683" s="41"/>
      <c r="R7683" s="41"/>
      <c r="S7683" s="41"/>
      <c r="T7683" s="41"/>
      <c r="U7683" s="41"/>
      <c r="V7683" s="41"/>
      <c r="W7683" s="41"/>
      <c r="X7683" s="41"/>
      <c r="Y7683" s="41"/>
      <c r="Z7683" s="41"/>
      <c r="AA7683" s="41"/>
      <c r="AB7683" s="41"/>
      <c r="AC7683" s="41"/>
      <c r="AD7683" s="41"/>
      <c r="AE7683" s="41"/>
      <c r="AF7683" s="41"/>
      <c r="AG7683" s="41"/>
      <c r="AH7683" s="41"/>
      <c r="AI7683" s="41"/>
      <c r="AJ7683" s="41"/>
      <c r="AK7683" s="41"/>
      <c r="AL7683" s="41"/>
      <c r="AM7683" s="41"/>
      <c r="AN7683" s="41"/>
      <c r="AO7683" s="41"/>
      <c r="AP7683" s="41"/>
      <c r="AQ7683" s="41"/>
      <c r="AR7683" s="41"/>
      <c r="AS7683" s="41"/>
      <c r="AT7683" s="41"/>
      <c r="AU7683" s="41"/>
      <c r="AV7683" s="41"/>
      <c r="AW7683" s="41"/>
      <c r="AX7683" s="41"/>
      <c r="BA7683" s="40"/>
      <c r="BB7683" s="41"/>
      <c r="BC7683" s="41"/>
      <c r="BD7683" s="41"/>
      <c r="BE7683" s="41"/>
      <c r="BF7683" s="41"/>
      <c r="BG7683" s="41"/>
      <c r="BH7683" s="41"/>
      <c r="BI7683" s="41"/>
      <c r="BJ7683" s="41"/>
      <c r="BK7683" s="41"/>
      <c r="BL7683" s="41"/>
      <c r="BM7683" s="41"/>
      <c r="BN7683" s="41"/>
      <c r="BO7683" s="41"/>
      <c r="BP7683" s="41"/>
      <c r="BQ7683" s="41"/>
      <c r="BR7683" s="41"/>
      <c r="BS7683" s="41"/>
      <c r="BT7683" s="41"/>
      <c r="BU7683" s="41"/>
      <c r="BV7683" s="41"/>
      <c r="BW7683" s="41"/>
      <c r="BX7683" s="41"/>
      <c r="BY7683" s="41"/>
      <c r="BZ7683" s="41"/>
      <c r="CA7683" s="41"/>
      <c r="CB7683" s="41"/>
      <c r="CC7683" s="41"/>
      <c r="CD7683" s="41"/>
      <c r="CE7683" s="41"/>
      <c r="CF7683" s="41"/>
      <c r="CG7683" s="41"/>
      <c r="CH7683" s="41"/>
      <c r="CI7683" s="41"/>
      <c r="CJ7683" s="41"/>
      <c r="CK7683" s="41"/>
      <c r="CL7683" s="41"/>
      <c r="CM7683" s="41"/>
      <c r="CN7683" s="41"/>
      <c r="CO7683" s="41"/>
      <c r="CP7683" s="41"/>
      <c r="CQ7683" s="41"/>
      <c r="CR7683" s="41"/>
      <c r="CS7683" s="41"/>
      <c r="CT7683" s="41"/>
    </row>
    <row r="7684" spans="5:98" x14ac:dyDescent="0.25">
      <c r="E7684" s="40" t="s">
        <v>897</v>
      </c>
      <c r="F7684" s="41"/>
      <c r="G7684" s="41"/>
      <c r="H7684" s="41"/>
      <c r="I7684" s="41"/>
      <c r="J7684" s="41"/>
      <c r="K7684" s="41"/>
      <c r="L7684" s="41"/>
      <c r="M7684" s="41"/>
      <c r="N7684" s="41"/>
      <c r="O7684" s="41"/>
      <c r="P7684" s="41"/>
      <c r="Q7684" s="41"/>
      <c r="R7684" s="41"/>
      <c r="S7684" s="41"/>
      <c r="T7684" s="41"/>
      <c r="U7684" s="41"/>
      <c r="V7684" s="41"/>
      <c r="W7684" s="41"/>
      <c r="X7684" s="41"/>
      <c r="Y7684" s="41"/>
      <c r="Z7684" s="41"/>
      <c r="AA7684" s="41"/>
      <c r="AB7684" s="41"/>
      <c r="AC7684" s="41"/>
      <c r="AD7684" s="41"/>
      <c r="AE7684" s="41"/>
      <c r="AF7684" s="41"/>
      <c r="AG7684" s="41"/>
      <c r="AH7684" s="41"/>
      <c r="AI7684" s="41"/>
      <c r="AJ7684" s="41"/>
      <c r="AK7684" s="41"/>
      <c r="AL7684" s="41"/>
      <c r="AM7684" s="41"/>
      <c r="AN7684" s="41"/>
      <c r="AO7684" s="41"/>
      <c r="AP7684" s="41"/>
      <c r="AQ7684" s="41"/>
      <c r="AR7684" s="41"/>
      <c r="AS7684" s="41"/>
      <c r="AT7684" s="41"/>
      <c r="AU7684" s="41"/>
      <c r="AV7684" s="41"/>
      <c r="AW7684" s="41"/>
      <c r="AX7684" s="41"/>
      <c r="BA7684" s="40" t="s">
        <v>897</v>
      </c>
      <c r="BB7684" s="41"/>
      <c r="BC7684" s="41"/>
      <c r="BD7684" s="41"/>
      <c r="BE7684" s="41"/>
      <c r="BF7684" s="41"/>
      <c r="BG7684" s="41"/>
      <c r="BH7684" s="41"/>
      <c r="BI7684" s="41"/>
      <c r="BJ7684" s="41"/>
      <c r="BK7684" s="41"/>
      <c r="BL7684" s="41"/>
      <c r="BM7684" s="41"/>
      <c r="BN7684" s="41"/>
      <c r="BO7684" s="41"/>
      <c r="BP7684" s="41"/>
      <c r="BQ7684" s="41"/>
      <c r="BR7684" s="41"/>
      <c r="BS7684" s="41"/>
      <c r="BT7684" s="41"/>
      <c r="BU7684" s="41"/>
      <c r="BV7684" s="41"/>
      <c r="BW7684" s="41"/>
      <c r="BX7684" s="41"/>
      <c r="BY7684" s="41"/>
      <c r="BZ7684" s="41"/>
      <c r="CA7684" s="41"/>
      <c r="CB7684" s="41"/>
      <c r="CC7684" s="41"/>
      <c r="CD7684" s="41"/>
      <c r="CE7684" s="41"/>
      <c r="CF7684" s="41"/>
      <c r="CG7684" s="41"/>
      <c r="CH7684" s="41"/>
      <c r="CI7684" s="41"/>
      <c r="CJ7684" s="41"/>
      <c r="CK7684" s="41"/>
      <c r="CL7684" s="41"/>
      <c r="CM7684" s="41"/>
      <c r="CN7684" s="41"/>
      <c r="CO7684" s="41"/>
      <c r="CP7684" s="41"/>
      <c r="CQ7684" s="41"/>
      <c r="CR7684" s="41"/>
      <c r="CS7684" s="41"/>
      <c r="CT7684" s="41"/>
    </row>
    <row r="7685" spans="5:98" x14ac:dyDescent="0.25">
      <c r="E7685" s="40" t="s">
        <v>936</v>
      </c>
      <c r="F7685" s="41"/>
      <c r="G7685" s="41"/>
      <c r="H7685" s="41"/>
      <c r="I7685" s="41"/>
      <c r="J7685" s="41"/>
      <c r="K7685" s="41"/>
      <c r="L7685" s="41"/>
      <c r="M7685" s="41"/>
      <c r="N7685" s="41"/>
      <c r="O7685" s="41"/>
      <c r="P7685" s="41"/>
      <c r="Q7685" s="41"/>
      <c r="R7685" s="41"/>
      <c r="S7685" s="41"/>
      <c r="T7685" s="41"/>
      <c r="U7685" s="41"/>
      <c r="V7685" s="41"/>
      <c r="W7685" s="41"/>
      <c r="X7685" s="41"/>
      <c r="Y7685" s="41"/>
      <c r="Z7685" s="41"/>
      <c r="AA7685" s="41"/>
      <c r="AB7685" s="41"/>
      <c r="AC7685" s="41"/>
      <c r="AD7685" s="41"/>
      <c r="AE7685" s="41"/>
      <c r="AF7685" s="41"/>
      <c r="AG7685" s="41"/>
      <c r="AH7685" s="41"/>
      <c r="AI7685" s="41"/>
      <c r="AJ7685" s="41"/>
      <c r="AK7685" s="41"/>
      <c r="AL7685" s="41"/>
      <c r="AM7685" s="41"/>
      <c r="AN7685" s="41"/>
      <c r="AO7685" s="41"/>
      <c r="AP7685" s="41"/>
      <c r="AQ7685" s="41"/>
      <c r="AR7685" s="41"/>
      <c r="AS7685" s="41"/>
      <c r="AT7685" s="41"/>
      <c r="AU7685" s="41"/>
      <c r="AV7685" s="41"/>
      <c r="AW7685" s="41"/>
      <c r="AX7685" s="41"/>
      <c r="BA7685" s="40" t="s">
        <v>936</v>
      </c>
      <c r="BB7685" s="41"/>
      <c r="BC7685" s="41"/>
      <c r="BD7685" s="41"/>
      <c r="BE7685" s="41"/>
      <c r="BF7685" s="41"/>
      <c r="BG7685" s="41"/>
      <c r="BH7685" s="41"/>
      <c r="BI7685" s="41"/>
      <c r="BJ7685" s="41"/>
      <c r="BK7685" s="41"/>
      <c r="BL7685" s="41"/>
      <c r="BM7685" s="41"/>
      <c r="BN7685" s="41"/>
      <c r="BO7685" s="41"/>
      <c r="BP7685" s="41"/>
      <c r="BQ7685" s="41"/>
      <c r="BR7685" s="41"/>
      <c r="BS7685" s="41"/>
      <c r="BT7685" s="41"/>
      <c r="BU7685" s="41"/>
      <c r="BV7685" s="41"/>
      <c r="BW7685" s="41"/>
      <c r="BX7685" s="41"/>
      <c r="BY7685" s="41"/>
      <c r="BZ7685" s="41"/>
      <c r="CA7685" s="41"/>
      <c r="CB7685" s="41"/>
      <c r="CC7685" s="41"/>
      <c r="CD7685" s="41"/>
      <c r="CE7685" s="41"/>
      <c r="CF7685" s="41"/>
      <c r="CG7685" s="41"/>
      <c r="CH7685" s="41"/>
      <c r="CI7685" s="41"/>
      <c r="CJ7685" s="41"/>
      <c r="CK7685" s="41"/>
      <c r="CL7685" s="41"/>
      <c r="CM7685" s="41"/>
      <c r="CN7685" s="41"/>
      <c r="CO7685" s="41"/>
      <c r="CP7685" s="41"/>
      <c r="CQ7685" s="41"/>
      <c r="CR7685" s="41"/>
      <c r="CS7685" s="41"/>
      <c r="CT7685" s="41"/>
    </row>
    <row r="7686" spans="5:98" x14ac:dyDescent="0.25">
      <c r="E7686" s="40" t="s">
        <v>1164</v>
      </c>
      <c r="F7686" s="41"/>
      <c r="G7686" s="41"/>
      <c r="H7686" s="41"/>
      <c r="I7686" s="41"/>
      <c r="J7686" s="41"/>
      <c r="K7686" s="41"/>
      <c r="L7686" s="41"/>
      <c r="M7686" s="41"/>
      <c r="N7686" s="41"/>
      <c r="O7686" s="41"/>
      <c r="P7686" s="41"/>
      <c r="Q7686" s="41"/>
      <c r="R7686" s="41"/>
      <c r="S7686" s="41"/>
      <c r="T7686" s="41"/>
      <c r="U7686" s="41"/>
      <c r="V7686" s="41"/>
      <c r="W7686" s="41"/>
      <c r="X7686" s="41"/>
      <c r="Y7686" s="41"/>
      <c r="Z7686" s="41"/>
      <c r="AA7686" s="41"/>
      <c r="AB7686" s="41"/>
      <c r="AC7686" s="41"/>
      <c r="AD7686" s="41"/>
      <c r="AE7686" s="41"/>
      <c r="AF7686" s="41"/>
      <c r="AG7686" s="41"/>
      <c r="AH7686" s="41"/>
      <c r="AI7686" s="41"/>
      <c r="AJ7686" s="41"/>
      <c r="AK7686" s="41"/>
      <c r="AL7686" s="41"/>
      <c r="AM7686" s="41"/>
      <c r="AN7686" s="41"/>
      <c r="AO7686" s="41"/>
      <c r="AP7686" s="41"/>
      <c r="AQ7686" s="41"/>
      <c r="AR7686" s="41"/>
      <c r="AS7686" s="41"/>
      <c r="AT7686" s="41"/>
      <c r="AU7686" s="41"/>
      <c r="AV7686" s="41"/>
      <c r="AW7686" s="41"/>
      <c r="AX7686" s="41"/>
      <c r="BA7686" s="40" t="s">
        <v>1169</v>
      </c>
      <c r="BB7686" s="41"/>
      <c r="BC7686" s="41"/>
      <c r="BD7686" s="41"/>
      <c r="BE7686" s="41"/>
      <c r="BF7686" s="41"/>
      <c r="BG7686" s="41"/>
      <c r="BH7686" s="41"/>
      <c r="BI7686" s="41"/>
      <c r="BJ7686" s="41"/>
      <c r="BK7686" s="41"/>
      <c r="BL7686" s="41"/>
      <c r="BM7686" s="41"/>
      <c r="BN7686" s="41"/>
      <c r="BO7686" s="41"/>
      <c r="BP7686" s="41"/>
      <c r="BQ7686" s="41"/>
      <c r="BR7686" s="41"/>
      <c r="BS7686" s="41"/>
      <c r="BT7686" s="41"/>
      <c r="BU7686" s="41"/>
      <c r="BV7686" s="41"/>
      <c r="BW7686" s="41"/>
      <c r="BX7686" s="41"/>
      <c r="BY7686" s="41"/>
      <c r="BZ7686" s="41"/>
      <c r="CA7686" s="41"/>
      <c r="CB7686" s="41"/>
      <c r="CC7686" s="41"/>
      <c r="CD7686" s="41"/>
      <c r="CE7686" s="41"/>
      <c r="CF7686" s="41"/>
      <c r="CG7686" s="41"/>
      <c r="CH7686" s="41"/>
      <c r="CI7686" s="41"/>
      <c r="CJ7686" s="41"/>
      <c r="CK7686" s="41"/>
      <c r="CL7686" s="41"/>
      <c r="CM7686" s="41"/>
      <c r="CN7686" s="41"/>
      <c r="CO7686" s="41"/>
      <c r="CP7686" s="41"/>
      <c r="CQ7686" s="41"/>
      <c r="CR7686" s="41"/>
      <c r="CS7686" s="41"/>
      <c r="CT7686" s="41"/>
    </row>
    <row r="7687" spans="5:98" x14ac:dyDescent="0.25">
      <c r="E7687" s="40" t="s">
        <v>1165</v>
      </c>
      <c r="F7687" s="41"/>
      <c r="G7687" s="41"/>
      <c r="H7687" s="41"/>
      <c r="I7687" s="41"/>
      <c r="J7687" s="41"/>
      <c r="K7687" s="41"/>
      <c r="L7687" s="41"/>
      <c r="M7687" s="41"/>
      <c r="N7687" s="41"/>
      <c r="O7687" s="41"/>
      <c r="P7687" s="41"/>
      <c r="Q7687" s="41"/>
      <c r="R7687" s="41"/>
      <c r="S7687" s="41"/>
      <c r="T7687" s="41"/>
      <c r="U7687" s="41"/>
      <c r="V7687" s="41"/>
      <c r="W7687" s="41"/>
      <c r="X7687" s="41"/>
      <c r="Y7687" s="41"/>
      <c r="Z7687" s="41"/>
      <c r="AA7687" s="41"/>
      <c r="AB7687" s="41"/>
      <c r="AC7687" s="41"/>
      <c r="AD7687" s="41"/>
      <c r="AE7687" s="41"/>
      <c r="AF7687" s="41"/>
      <c r="AG7687" s="41"/>
      <c r="AH7687" s="41"/>
      <c r="AI7687" s="41"/>
      <c r="AJ7687" s="41"/>
      <c r="AK7687" s="41"/>
      <c r="AL7687" s="41"/>
      <c r="AM7687" s="41"/>
      <c r="AN7687" s="41"/>
      <c r="AO7687" s="41"/>
      <c r="AP7687" s="41"/>
      <c r="AQ7687" s="41"/>
      <c r="AR7687" s="41"/>
      <c r="AS7687" s="41"/>
      <c r="AT7687" s="41"/>
      <c r="AU7687" s="41"/>
      <c r="AV7687" s="41"/>
      <c r="AW7687" s="41"/>
      <c r="AX7687" s="41"/>
      <c r="BA7687" s="40" t="s">
        <v>1170</v>
      </c>
      <c r="BB7687" s="41"/>
      <c r="BC7687" s="41"/>
      <c r="BD7687" s="41"/>
      <c r="BE7687" s="41"/>
      <c r="BF7687" s="41"/>
      <c r="BG7687" s="41"/>
      <c r="BH7687" s="41"/>
      <c r="BI7687" s="41"/>
      <c r="BJ7687" s="41"/>
      <c r="BK7687" s="41"/>
      <c r="BL7687" s="41"/>
      <c r="BM7687" s="41"/>
      <c r="BN7687" s="41"/>
      <c r="BO7687" s="41"/>
      <c r="BP7687" s="41"/>
      <c r="BQ7687" s="41"/>
      <c r="BR7687" s="41"/>
      <c r="BS7687" s="41"/>
      <c r="BT7687" s="41"/>
      <c r="BU7687" s="41"/>
      <c r="BV7687" s="41"/>
      <c r="BW7687" s="41"/>
      <c r="BX7687" s="41"/>
      <c r="BY7687" s="41"/>
      <c r="BZ7687" s="41"/>
      <c r="CA7687" s="41"/>
      <c r="CB7687" s="41"/>
      <c r="CC7687" s="41"/>
      <c r="CD7687" s="41"/>
      <c r="CE7687" s="41"/>
      <c r="CF7687" s="41"/>
      <c r="CG7687" s="41"/>
      <c r="CH7687" s="41"/>
      <c r="CI7687" s="41"/>
      <c r="CJ7687" s="41"/>
      <c r="CK7687" s="41"/>
      <c r="CL7687" s="41"/>
      <c r="CM7687" s="41"/>
      <c r="CN7687" s="41"/>
      <c r="CO7687" s="41"/>
      <c r="CP7687" s="41"/>
      <c r="CQ7687" s="41"/>
      <c r="CR7687" s="41"/>
      <c r="CS7687" s="41"/>
      <c r="CT7687" s="41"/>
    </row>
    <row r="7688" spans="5:98" x14ac:dyDescent="0.25">
      <c r="E7688" s="40" t="s">
        <v>1166</v>
      </c>
      <c r="F7688" s="41"/>
      <c r="G7688" s="41"/>
      <c r="H7688" s="41"/>
      <c r="I7688" s="41"/>
      <c r="J7688" s="41"/>
      <c r="K7688" s="41"/>
      <c r="L7688" s="41"/>
      <c r="M7688" s="41"/>
      <c r="N7688" s="41"/>
      <c r="O7688" s="41"/>
      <c r="P7688" s="41"/>
      <c r="Q7688" s="41"/>
      <c r="R7688" s="41"/>
      <c r="S7688" s="41"/>
      <c r="T7688" s="41"/>
      <c r="U7688" s="41"/>
      <c r="V7688" s="41"/>
      <c r="W7688" s="41"/>
      <c r="X7688" s="41"/>
      <c r="Y7688" s="41"/>
      <c r="Z7688" s="41"/>
      <c r="AA7688" s="41"/>
      <c r="AB7688" s="41"/>
      <c r="AC7688" s="41"/>
      <c r="AD7688" s="41"/>
      <c r="AE7688" s="41"/>
      <c r="AF7688" s="41"/>
      <c r="AG7688" s="41"/>
      <c r="AH7688" s="41"/>
      <c r="AI7688" s="41"/>
      <c r="AJ7688" s="41"/>
      <c r="AK7688" s="41"/>
      <c r="AL7688" s="41"/>
      <c r="AM7688" s="41"/>
      <c r="AN7688" s="41"/>
      <c r="AO7688" s="41"/>
      <c r="AP7688" s="41"/>
      <c r="AQ7688" s="41"/>
      <c r="AR7688" s="41"/>
      <c r="AS7688" s="41"/>
      <c r="AT7688" s="41"/>
      <c r="AU7688" s="41"/>
      <c r="AV7688" s="41"/>
      <c r="AW7688" s="41"/>
      <c r="AX7688" s="41"/>
      <c r="BA7688" s="40" t="s">
        <v>938</v>
      </c>
      <c r="BB7688" s="41"/>
      <c r="BC7688" s="41"/>
      <c r="BD7688" s="41"/>
      <c r="BE7688" s="41"/>
      <c r="BF7688" s="41"/>
      <c r="BG7688" s="41"/>
      <c r="BH7688" s="41"/>
      <c r="BI7688" s="41"/>
      <c r="BJ7688" s="41"/>
      <c r="BK7688" s="41"/>
      <c r="BL7688" s="41"/>
      <c r="BM7688" s="41"/>
      <c r="BN7688" s="41"/>
      <c r="BO7688" s="41"/>
      <c r="BP7688" s="41"/>
      <c r="BQ7688" s="41"/>
      <c r="BR7688" s="41"/>
      <c r="BS7688" s="41"/>
      <c r="BT7688" s="41"/>
      <c r="BU7688" s="41"/>
      <c r="BV7688" s="41"/>
      <c r="BW7688" s="41"/>
      <c r="BX7688" s="41"/>
      <c r="BY7688" s="41"/>
      <c r="BZ7688" s="41"/>
      <c r="CA7688" s="41"/>
      <c r="CB7688" s="41"/>
      <c r="CC7688" s="41"/>
      <c r="CD7688" s="41"/>
      <c r="CE7688" s="41"/>
      <c r="CF7688" s="41"/>
      <c r="CG7688" s="41"/>
      <c r="CH7688" s="41"/>
      <c r="CI7688" s="41"/>
      <c r="CJ7688" s="41"/>
      <c r="CK7688" s="41"/>
      <c r="CL7688" s="41"/>
      <c r="CM7688" s="41"/>
      <c r="CN7688" s="41"/>
      <c r="CO7688" s="41"/>
      <c r="CP7688" s="41"/>
      <c r="CQ7688" s="41"/>
      <c r="CR7688" s="41"/>
      <c r="CS7688" s="41"/>
      <c r="CT7688" s="41"/>
    </row>
    <row r="7689" spans="5:98" x14ac:dyDescent="0.25">
      <c r="E7689" s="40"/>
      <c r="F7689" s="41"/>
      <c r="G7689" s="41"/>
      <c r="H7689" s="41"/>
      <c r="I7689" s="41"/>
      <c r="J7689" s="41"/>
      <c r="K7689" s="41"/>
      <c r="L7689" s="41"/>
      <c r="M7689" s="41"/>
      <c r="N7689" s="41"/>
      <c r="O7689" s="41"/>
      <c r="P7689" s="41"/>
      <c r="Q7689" s="41"/>
      <c r="R7689" s="41"/>
      <c r="S7689" s="41"/>
      <c r="T7689" s="41"/>
      <c r="U7689" s="41"/>
      <c r="V7689" s="41"/>
      <c r="W7689" s="41"/>
      <c r="X7689" s="41"/>
      <c r="Y7689" s="41"/>
      <c r="Z7689" s="41"/>
      <c r="AA7689" s="41"/>
      <c r="AB7689" s="41"/>
      <c r="AC7689" s="41"/>
      <c r="AD7689" s="41"/>
      <c r="AE7689" s="41"/>
      <c r="AF7689" s="41"/>
      <c r="AG7689" s="41"/>
      <c r="AH7689" s="41"/>
      <c r="AI7689" s="41"/>
      <c r="AJ7689" s="41"/>
      <c r="AK7689" s="41"/>
      <c r="AL7689" s="41"/>
      <c r="AM7689" s="41"/>
      <c r="AN7689" s="41"/>
      <c r="AO7689" s="41"/>
      <c r="AP7689" s="41"/>
      <c r="AQ7689" s="41"/>
      <c r="AR7689" s="41"/>
      <c r="AS7689" s="41"/>
      <c r="AT7689" s="41"/>
      <c r="AU7689" s="41"/>
      <c r="AV7689" s="41"/>
      <c r="AW7689" s="41"/>
      <c r="AX7689" s="41"/>
      <c r="BA7689" s="40"/>
      <c r="BB7689" s="41"/>
      <c r="BC7689" s="41"/>
      <c r="BD7689" s="41"/>
      <c r="BE7689" s="41"/>
      <c r="BF7689" s="41"/>
      <c r="BG7689" s="41"/>
      <c r="BH7689" s="41"/>
      <c r="BI7689" s="41"/>
      <c r="BJ7689" s="41"/>
      <c r="BK7689" s="41"/>
      <c r="BL7689" s="41"/>
      <c r="BM7689" s="41"/>
      <c r="BN7689" s="41"/>
      <c r="BO7689" s="41"/>
      <c r="BP7689" s="41"/>
      <c r="BQ7689" s="41"/>
      <c r="BR7689" s="41"/>
      <c r="BS7689" s="41"/>
      <c r="BT7689" s="41"/>
      <c r="BU7689" s="41"/>
      <c r="BV7689" s="41"/>
      <c r="BW7689" s="41"/>
      <c r="BX7689" s="41"/>
      <c r="BY7689" s="41"/>
      <c r="BZ7689" s="41"/>
      <c r="CA7689" s="41"/>
      <c r="CB7689" s="41"/>
      <c r="CC7689" s="41"/>
      <c r="CD7689" s="41"/>
      <c r="CE7689" s="41"/>
      <c r="CF7689" s="41"/>
      <c r="CG7689" s="41"/>
      <c r="CH7689" s="41"/>
      <c r="CI7689" s="41"/>
      <c r="CJ7689" s="41"/>
      <c r="CK7689" s="41"/>
      <c r="CL7689" s="41"/>
      <c r="CM7689" s="41"/>
      <c r="CN7689" s="41"/>
      <c r="CO7689" s="41"/>
      <c r="CP7689" s="41"/>
      <c r="CQ7689" s="41"/>
      <c r="CR7689" s="41"/>
      <c r="CS7689" s="41"/>
      <c r="CT7689" s="41"/>
    </row>
    <row r="7690" spans="5:98" x14ac:dyDescent="0.25">
      <c r="E7690" s="40" t="s">
        <v>1136</v>
      </c>
      <c r="F7690" s="41"/>
      <c r="G7690" s="41"/>
      <c r="H7690" s="41"/>
      <c r="I7690" s="41"/>
      <c r="J7690" s="41"/>
      <c r="K7690" s="41"/>
      <c r="L7690" s="41"/>
      <c r="M7690" s="41"/>
      <c r="N7690" s="41"/>
      <c r="O7690" s="41"/>
      <c r="P7690" s="41"/>
      <c r="Q7690" s="41"/>
      <c r="R7690" s="41"/>
      <c r="S7690" s="41"/>
      <c r="T7690" s="41"/>
      <c r="U7690" s="41"/>
      <c r="V7690" s="41"/>
      <c r="W7690" s="41"/>
      <c r="X7690" s="41"/>
      <c r="Y7690" s="41"/>
      <c r="Z7690" s="41"/>
      <c r="AA7690" s="41"/>
      <c r="AB7690" s="41"/>
      <c r="AC7690" s="41"/>
      <c r="AD7690" s="41"/>
      <c r="AE7690" s="41"/>
      <c r="AF7690" s="41"/>
      <c r="AG7690" s="41"/>
      <c r="AH7690" s="41"/>
      <c r="AI7690" s="41"/>
      <c r="AJ7690" s="41"/>
      <c r="AK7690" s="41"/>
      <c r="AL7690" s="41"/>
      <c r="AM7690" s="41"/>
      <c r="AN7690" s="41"/>
      <c r="AO7690" s="41"/>
      <c r="AP7690" s="41"/>
      <c r="AQ7690" s="41"/>
      <c r="AR7690" s="41"/>
      <c r="AS7690" s="41"/>
      <c r="AT7690" s="41"/>
      <c r="AU7690" s="41"/>
      <c r="AV7690" s="41"/>
      <c r="AW7690" s="41"/>
      <c r="AX7690" s="41"/>
      <c r="BA7690" s="40" t="s">
        <v>1136</v>
      </c>
      <c r="BB7690" s="41"/>
      <c r="BC7690" s="41"/>
      <c r="BD7690" s="41"/>
      <c r="BE7690" s="41"/>
      <c r="BF7690" s="41"/>
      <c r="BG7690" s="41"/>
      <c r="BH7690" s="41"/>
      <c r="BI7690" s="41"/>
      <c r="BJ7690" s="41"/>
      <c r="BK7690" s="41"/>
      <c r="BL7690" s="41"/>
      <c r="BM7690" s="41"/>
      <c r="BN7690" s="41"/>
      <c r="BO7690" s="41"/>
      <c r="BP7690" s="41"/>
      <c r="BQ7690" s="41"/>
      <c r="BR7690" s="41"/>
      <c r="BS7690" s="41"/>
      <c r="BT7690" s="41"/>
      <c r="BU7690" s="41"/>
      <c r="BV7690" s="41"/>
      <c r="BW7690" s="41"/>
      <c r="BX7690" s="41"/>
      <c r="BY7690" s="41"/>
      <c r="BZ7690" s="41"/>
      <c r="CA7690" s="41"/>
      <c r="CB7690" s="41"/>
      <c r="CC7690" s="41"/>
      <c r="CD7690" s="41"/>
      <c r="CE7690" s="41"/>
      <c r="CF7690" s="41"/>
      <c r="CG7690" s="41"/>
      <c r="CH7690" s="41"/>
      <c r="CI7690" s="41"/>
      <c r="CJ7690" s="41"/>
      <c r="CK7690" s="41"/>
      <c r="CL7690" s="41"/>
      <c r="CM7690" s="41"/>
      <c r="CN7690" s="41"/>
      <c r="CO7690" s="41"/>
      <c r="CP7690" s="41"/>
      <c r="CQ7690" s="41"/>
      <c r="CR7690" s="41"/>
      <c r="CS7690" s="41"/>
      <c r="CT7690" s="41"/>
    </row>
    <row r="7691" spans="5:98" x14ac:dyDescent="0.25">
      <c r="E7691" s="40" t="s">
        <v>1137</v>
      </c>
      <c r="F7691" s="41"/>
      <c r="G7691" s="41"/>
      <c r="H7691" s="41"/>
      <c r="I7691" s="41"/>
      <c r="J7691" s="41"/>
      <c r="K7691" s="41"/>
      <c r="L7691" s="41"/>
      <c r="M7691" s="41"/>
      <c r="N7691" s="41"/>
      <c r="O7691" s="41"/>
      <c r="P7691" s="41"/>
      <c r="Q7691" s="41"/>
      <c r="R7691" s="41"/>
      <c r="S7691" s="41"/>
      <c r="T7691" s="41"/>
      <c r="U7691" s="41"/>
      <c r="V7691" s="41"/>
      <c r="W7691" s="41"/>
      <c r="X7691" s="41"/>
      <c r="Y7691" s="41"/>
      <c r="Z7691" s="41"/>
      <c r="AA7691" s="41"/>
      <c r="AB7691" s="41"/>
      <c r="AC7691" s="41"/>
      <c r="AD7691" s="41"/>
      <c r="AE7691" s="41"/>
      <c r="AF7691" s="41"/>
      <c r="AG7691" s="41"/>
      <c r="AH7691" s="41"/>
      <c r="AI7691" s="41"/>
      <c r="AJ7691" s="41"/>
      <c r="AK7691" s="41"/>
      <c r="AL7691" s="41"/>
      <c r="AM7691" s="41"/>
      <c r="AN7691" s="41"/>
      <c r="AO7691" s="41"/>
      <c r="AP7691" s="41"/>
      <c r="AQ7691" s="41"/>
      <c r="AR7691" s="41"/>
      <c r="AS7691" s="41"/>
      <c r="AT7691" s="41"/>
      <c r="AU7691" s="41"/>
      <c r="AV7691" s="41"/>
      <c r="AW7691" s="41"/>
      <c r="AX7691" s="41"/>
      <c r="BA7691" s="40" t="s">
        <v>1137</v>
      </c>
      <c r="BB7691" s="41"/>
      <c r="BC7691" s="41"/>
      <c r="BD7691" s="41"/>
      <c r="BE7691" s="41"/>
      <c r="BF7691" s="41"/>
      <c r="BG7691" s="41"/>
      <c r="BH7691" s="41"/>
      <c r="BI7691" s="41"/>
      <c r="BJ7691" s="41"/>
      <c r="BK7691" s="41"/>
      <c r="BL7691" s="41"/>
      <c r="BM7691" s="41"/>
      <c r="BN7691" s="41"/>
      <c r="BO7691" s="41"/>
      <c r="BP7691" s="41"/>
      <c r="BQ7691" s="41"/>
      <c r="BR7691" s="41"/>
      <c r="BS7691" s="41"/>
      <c r="BT7691" s="41"/>
      <c r="BU7691" s="41"/>
      <c r="BV7691" s="41"/>
      <c r="BW7691" s="41"/>
      <c r="BX7691" s="41"/>
      <c r="BY7691" s="41"/>
      <c r="BZ7691" s="41"/>
      <c r="CA7691" s="41"/>
      <c r="CB7691" s="41"/>
      <c r="CC7691" s="41"/>
      <c r="CD7691" s="41"/>
      <c r="CE7691" s="41"/>
      <c r="CF7691" s="41"/>
      <c r="CG7691" s="41"/>
      <c r="CH7691" s="41"/>
      <c r="CI7691" s="41"/>
      <c r="CJ7691" s="41"/>
      <c r="CK7691" s="41"/>
      <c r="CL7691" s="41"/>
      <c r="CM7691" s="41"/>
      <c r="CN7691" s="41"/>
      <c r="CO7691" s="41"/>
      <c r="CP7691" s="41"/>
      <c r="CQ7691" s="41"/>
      <c r="CR7691" s="41"/>
      <c r="CS7691" s="41"/>
      <c r="CT7691" s="41"/>
    </row>
    <row r="7692" spans="5:98" x14ac:dyDescent="0.25">
      <c r="E7692" s="40" t="s">
        <v>1161</v>
      </c>
      <c r="F7692" s="41"/>
      <c r="G7692" s="41"/>
      <c r="H7692" s="41"/>
      <c r="I7692" s="41"/>
      <c r="J7692" s="41"/>
      <c r="K7692" s="41"/>
      <c r="L7692" s="41"/>
      <c r="M7692" s="41"/>
      <c r="N7692" s="41"/>
      <c r="O7692" s="41"/>
      <c r="P7692" s="41"/>
      <c r="Q7692" s="41"/>
      <c r="R7692" s="41"/>
      <c r="S7692" s="41"/>
      <c r="T7692" s="41"/>
      <c r="U7692" s="41"/>
      <c r="V7692" s="41"/>
      <c r="W7692" s="41"/>
      <c r="X7692" s="41"/>
      <c r="Y7692" s="41"/>
      <c r="Z7692" s="41"/>
      <c r="AA7692" s="41"/>
      <c r="AB7692" s="41"/>
      <c r="AC7692" s="41"/>
      <c r="AD7692" s="41"/>
      <c r="AE7692" s="41"/>
      <c r="AF7692" s="41"/>
      <c r="AG7692" s="41"/>
      <c r="AH7692" s="41"/>
      <c r="AI7692" s="41"/>
      <c r="AJ7692" s="41"/>
      <c r="AK7692" s="41"/>
      <c r="AL7692" s="41"/>
      <c r="AM7692" s="41"/>
      <c r="AN7692" s="41"/>
      <c r="AO7692" s="41"/>
      <c r="AP7692" s="41"/>
      <c r="AQ7692" s="41"/>
      <c r="AR7692" s="41"/>
      <c r="AS7692" s="41"/>
      <c r="AT7692" s="41"/>
      <c r="AU7692" s="41"/>
      <c r="AV7692" s="41"/>
      <c r="AW7692" s="41"/>
      <c r="AX7692" s="41"/>
      <c r="BA7692" s="40" t="s">
        <v>1167</v>
      </c>
      <c r="BB7692" s="41"/>
      <c r="BC7692" s="41"/>
      <c r="BD7692" s="41"/>
      <c r="BE7692" s="41"/>
      <c r="BF7692" s="41"/>
      <c r="BG7692" s="41"/>
      <c r="BH7692" s="41"/>
      <c r="BI7692" s="41"/>
      <c r="BJ7692" s="41"/>
      <c r="BK7692" s="41"/>
      <c r="BL7692" s="41"/>
      <c r="BM7692" s="41"/>
      <c r="BN7692" s="41"/>
      <c r="BO7692" s="41"/>
      <c r="BP7692" s="41"/>
      <c r="BQ7692" s="41"/>
      <c r="BR7692" s="41"/>
      <c r="BS7692" s="41"/>
      <c r="BT7692" s="41"/>
      <c r="BU7692" s="41"/>
      <c r="BV7692" s="41"/>
      <c r="BW7692" s="41"/>
      <c r="BX7692" s="41"/>
      <c r="BY7692" s="41"/>
      <c r="BZ7692" s="41"/>
      <c r="CA7692" s="41"/>
      <c r="CB7692" s="41"/>
      <c r="CC7692" s="41"/>
      <c r="CD7692" s="41"/>
      <c r="CE7692" s="41"/>
      <c r="CF7692" s="41"/>
      <c r="CG7692" s="41"/>
      <c r="CH7692" s="41"/>
      <c r="CI7692" s="41"/>
      <c r="CJ7692" s="41"/>
      <c r="CK7692" s="41"/>
      <c r="CL7692" s="41"/>
      <c r="CM7692" s="41"/>
      <c r="CN7692" s="41"/>
      <c r="CO7692" s="41"/>
      <c r="CP7692" s="41"/>
      <c r="CQ7692" s="41"/>
      <c r="CR7692" s="41"/>
      <c r="CS7692" s="41"/>
      <c r="CT7692" s="41"/>
    </row>
    <row r="7693" spans="5:98" x14ac:dyDescent="0.25">
      <c r="E7693" s="40"/>
      <c r="F7693" s="41"/>
      <c r="G7693" s="41"/>
      <c r="H7693" s="41"/>
      <c r="I7693" s="41"/>
      <c r="J7693" s="41"/>
      <c r="K7693" s="41"/>
      <c r="L7693" s="41"/>
      <c r="M7693" s="41"/>
      <c r="N7693" s="41"/>
      <c r="O7693" s="41"/>
      <c r="P7693" s="41"/>
      <c r="Q7693" s="41"/>
      <c r="R7693" s="41"/>
      <c r="S7693" s="41"/>
      <c r="T7693" s="41"/>
      <c r="U7693" s="41"/>
      <c r="V7693" s="41"/>
      <c r="W7693" s="41"/>
      <c r="X7693" s="41"/>
      <c r="Y7693" s="41"/>
      <c r="Z7693" s="41"/>
      <c r="AA7693" s="41"/>
      <c r="AB7693" s="41"/>
      <c r="AC7693" s="41"/>
      <c r="AD7693" s="41"/>
      <c r="AE7693" s="41"/>
      <c r="AF7693" s="41"/>
      <c r="AG7693" s="41"/>
      <c r="AH7693" s="41"/>
      <c r="AI7693" s="41"/>
      <c r="AJ7693" s="41"/>
      <c r="AK7693" s="41"/>
      <c r="AL7693" s="41"/>
      <c r="AM7693" s="41"/>
      <c r="AN7693" s="41"/>
      <c r="AO7693" s="41"/>
      <c r="AP7693" s="41"/>
      <c r="AQ7693" s="41"/>
      <c r="AR7693" s="41"/>
      <c r="AS7693" s="41"/>
      <c r="AT7693" s="41"/>
      <c r="AU7693" s="41"/>
      <c r="AV7693" s="41"/>
      <c r="AW7693" s="41"/>
      <c r="AX7693" s="41"/>
      <c r="BA7693" s="40"/>
      <c r="BB7693" s="41"/>
      <c r="BC7693" s="41"/>
      <c r="BD7693" s="41"/>
      <c r="BE7693" s="41"/>
      <c r="BF7693" s="41"/>
      <c r="BG7693" s="41"/>
      <c r="BH7693" s="41"/>
      <c r="BI7693" s="41"/>
      <c r="BJ7693" s="41"/>
      <c r="BK7693" s="41"/>
      <c r="BL7693" s="41"/>
      <c r="BM7693" s="41"/>
      <c r="BN7693" s="41"/>
      <c r="BO7693" s="41"/>
      <c r="BP7693" s="41"/>
      <c r="BQ7693" s="41"/>
      <c r="BR7693" s="41"/>
      <c r="BS7693" s="41"/>
      <c r="BT7693" s="41"/>
      <c r="BU7693" s="41"/>
      <c r="BV7693" s="41"/>
      <c r="BW7693" s="41"/>
      <c r="BX7693" s="41"/>
      <c r="BY7693" s="41"/>
      <c r="BZ7693" s="41"/>
      <c r="CA7693" s="41"/>
      <c r="CB7693" s="41"/>
      <c r="CC7693" s="41"/>
      <c r="CD7693" s="41"/>
      <c r="CE7693" s="41"/>
      <c r="CF7693" s="41"/>
      <c r="CG7693" s="41"/>
      <c r="CH7693" s="41"/>
      <c r="CI7693" s="41"/>
      <c r="CJ7693" s="41"/>
      <c r="CK7693" s="41"/>
      <c r="CL7693" s="41"/>
      <c r="CM7693" s="41"/>
      <c r="CN7693" s="41"/>
      <c r="CO7693" s="41"/>
      <c r="CP7693" s="41"/>
      <c r="CQ7693" s="41"/>
      <c r="CR7693" s="41"/>
      <c r="CS7693" s="41"/>
      <c r="CT7693" s="41"/>
    </row>
    <row r="7694" spans="5:98" x14ac:dyDescent="0.25">
      <c r="E7694" s="40" t="s">
        <v>872</v>
      </c>
      <c r="F7694" s="41"/>
      <c r="G7694" s="41"/>
      <c r="H7694" s="41"/>
      <c r="I7694" s="41"/>
      <c r="J7694" s="41"/>
      <c r="K7694" s="41"/>
      <c r="L7694" s="41"/>
      <c r="M7694" s="41"/>
      <c r="N7694" s="41"/>
      <c r="O7694" s="41"/>
      <c r="P7694" s="41"/>
      <c r="Q7694" s="41"/>
      <c r="R7694" s="41"/>
      <c r="S7694" s="41"/>
      <c r="T7694" s="41"/>
      <c r="U7694" s="41"/>
      <c r="V7694" s="41"/>
      <c r="W7694" s="41"/>
      <c r="X7694" s="41"/>
      <c r="Y7694" s="41"/>
      <c r="Z7694" s="41"/>
      <c r="AA7694" s="41"/>
      <c r="AB7694" s="41"/>
      <c r="AC7694" s="41"/>
      <c r="AD7694" s="41"/>
      <c r="AE7694" s="41"/>
      <c r="AF7694" s="41"/>
      <c r="AG7694" s="41"/>
      <c r="AH7694" s="41"/>
      <c r="AI7694" s="41"/>
      <c r="AJ7694" s="41"/>
      <c r="AK7694" s="41"/>
      <c r="AL7694" s="41"/>
      <c r="AM7694" s="41"/>
      <c r="AN7694" s="41"/>
      <c r="AO7694" s="41"/>
      <c r="AP7694" s="41"/>
      <c r="AQ7694" s="41"/>
      <c r="AR7694" s="41"/>
      <c r="AS7694" s="41"/>
      <c r="AT7694" s="41"/>
      <c r="AU7694" s="41"/>
      <c r="AV7694" s="41"/>
      <c r="AW7694" s="41"/>
      <c r="AX7694" s="41"/>
      <c r="BA7694" s="40" t="s">
        <v>872</v>
      </c>
      <c r="BB7694" s="41"/>
      <c r="BC7694" s="41"/>
      <c r="BD7694" s="41"/>
      <c r="BE7694" s="41"/>
      <c r="BF7694" s="41"/>
      <c r="BG7694" s="41"/>
      <c r="BH7694" s="41"/>
      <c r="BI7694" s="41"/>
      <c r="BJ7694" s="41"/>
      <c r="BK7694" s="41"/>
      <c r="BL7694" s="41"/>
      <c r="BM7694" s="41"/>
      <c r="BN7694" s="41"/>
      <c r="BO7694" s="41"/>
      <c r="BP7694" s="41"/>
      <c r="BQ7694" s="41"/>
      <c r="BR7694" s="41"/>
      <c r="BS7694" s="41"/>
      <c r="BT7694" s="41"/>
      <c r="BU7694" s="41"/>
      <c r="BV7694" s="41"/>
      <c r="BW7694" s="41"/>
      <c r="BX7694" s="41"/>
      <c r="BY7694" s="41"/>
      <c r="BZ7694" s="41"/>
      <c r="CA7694" s="41"/>
      <c r="CB7694" s="41"/>
      <c r="CC7694" s="41"/>
      <c r="CD7694" s="41"/>
      <c r="CE7694" s="41"/>
      <c r="CF7694" s="41"/>
      <c r="CG7694" s="41"/>
      <c r="CH7694" s="41"/>
      <c r="CI7694" s="41"/>
      <c r="CJ7694" s="41"/>
      <c r="CK7694" s="41"/>
      <c r="CL7694" s="41"/>
      <c r="CM7694" s="41"/>
      <c r="CN7694" s="41"/>
      <c r="CO7694" s="41"/>
      <c r="CP7694" s="41"/>
      <c r="CQ7694" s="41"/>
      <c r="CR7694" s="41"/>
      <c r="CS7694" s="41"/>
      <c r="CT7694" s="41"/>
    </row>
    <row r="7695" spans="5:98" x14ac:dyDescent="0.25">
      <c r="E7695" s="40" t="s">
        <v>883</v>
      </c>
      <c r="F7695" s="41"/>
      <c r="G7695" s="41"/>
      <c r="H7695" s="41"/>
      <c r="I7695" s="41"/>
      <c r="J7695" s="41"/>
      <c r="K7695" s="41"/>
      <c r="L7695" s="41"/>
      <c r="M7695" s="41"/>
      <c r="N7695" s="41"/>
      <c r="O7695" s="41"/>
      <c r="P7695" s="41"/>
      <c r="Q7695" s="41"/>
      <c r="R7695" s="41"/>
      <c r="S7695" s="41"/>
      <c r="T7695" s="41"/>
      <c r="U7695" s="41"/>
      <c r="V7695" s="41"/>
      <c r="W7695" s="41"/>
      <c r="X7695" s="41"/>
      <c r="Y7695" s="41"/>
      <c r="Z7695" s="41"/>
      <c r="AA7695" s="41"/>
      <c r="AB7695" s="41"/>
      <c r="AC7695" s="41"/>
      <c r="AD7695" s="41"/>
      <c r="AE7695" s="41"/>
      <c r="AF7695" s="41"/>
      <c r="AG7695" s="41"/>
      <c r="AH7695" s="41"/>
      <c r="AI7695" s="41"/>
      <c r="AJ7695" s="41"/>
      <c r="AK7695" s="41"/>
      <c r="AL7695" s="41"/>
      <c r="AM7695" s="41"/>
      <c r="AN7695" s="41"/>
      <c r="AO7695" s="41"/>
      <c r="AP7695" s="41"/>
      <c r="AQ7695" s="41"/>
      <c r="AR7695" s="41"/>
      <c r="AS7695" s="41"/>
      <c r="AT7695" s="41"/>
      <c r="AU7695" s="41"/>
      <c r="AV7695" s="41"/>
      <c r="AW7695" s="41"/>
      <c r="AX7695" s="41"/>
      <c r="BA7695" s="40" t="s">
        <v>883</v>
      </c>
      <c r="BB7695" s="41"/>
      <c r="BC7695" s="41"/>
      <c r="BD7695" s="41"/>
      <c r="BE7695" s="41"/>
      <c r="BF7695" s="41"/>
      <c r="BG7695" s="41"/>
      <c r="BH7695" s="41"/>
      <c r="BI7695" s="41"/>
      <c r="BJ7695" s="41"/>
      <c r="BK7695" s="41"/>
      <c r="BL7695" s="41"/>
      <c r="BM7695" s="41"/>
      <c r="BN7695" s="41"/>
      <c r="BO7695" s="41"/>
      <c r="BP7695" s="41"/>
      <c r="BQ7695" s="41"/>
      <c r="BR7695" s="41"/>
      <c r="BS7695" s="41"/>
      <c r="BT7695" s="41"/>
      <c r="BU7695" s="41"/>
      <c r="BV7695" s="41"/>
      <c r="BW7695" s="41"/>
      <c r="BX7695" s="41"/>
      <c r="BY7695" s="41"/>
      <c r="BZ7695" s="41"/>
      <c r="CA7695" s="41"/>
      <c r="CB7695" s="41"/>
      <c r="CC7695" s="41"/>
      <c r="CD7695" s="41"/>
      <c r="CE7695" s="41"/>
      <c r="CF7695" s="41"/>
      <c r="CG7695" s="41"/>
      <c r="CH7695" s="41"/>
      <c r="CI7695" s="41"/>
      <c r="CJ7695" s="41"/>
      <c r="CK7695" s="41"/>
      <c r="CL7695" s="41"/>
      <c r="CM7695" s="41"/>
      <c r="CN7695" s="41"/>
      <c r="CO7695" s="41"/>
      <c r="CP7695" s="41"/>
      <c r="CQ7695" s="41"/>
      <c r="CR7695" s="41"/>
      <c r="CS7695" s="41"/>
      <c r="CT7695" s="41"/>
    </row>
    <row r="7696" spans="5:98" x14ac:dyDescent="0.25">
      <c r="E7696" s="40" t="s">
        <v>1162</v>
      </c>
      <c r="F7696" s="41"/>
      <c r="G7696" s="41"/>
      <c r="H7696" s="41"/>
      <c r="I7696" s="41"/>
      <c r="J7696" s="41"/>
      <c r="K7696" s="41"/>
      <c r="L7696" s="41"/>
      <c r="M7696" s="41"/>
      <c r="N7696" s="41"/>
      <c r="O7696" s="41"/>
      <c r="P7696" s="41"/>
      <c r="Q7696" s="41"/>
      <c r="R7696" s="41"/>
      <c r="S7696" s="41"/>
      <c r="T7696" s="41"/>
      <c r="U7696" s="41"/>
      <c r="V7696" s="41"/>
      <c r="W7696" s="41"/>
      <c r="X7696" s="41"/>
      <c r="Y7696" s="41"/>
      <c r="Z7696" s="41"/>
      <c r="AA7696" s="41"/>
      <c r="AB7696" s="41"/>
      <c r="AC7696" s="41"/>
      <c r="AD7696" s="41"/>
      <c r="AE7696" s="41"/>
      <c r="AF7696" s="41"/>
      <c r="AG7696" s="41"/>
      <c r="AH7696" s="41"/>
      <c r="AI7696" s="41"/>
      <c r="AJ7696" s="41"/>
      <c r="AK7696" s="41"/>
      <c r="AL7696" s="41"/>
      <c r="AM7696" s="41"/>
      <c r="AN7696" s="41"/>
      <c r="AO7696" s="41"/>
      <c r="AP7696" s="41"/>
      <c r="AQ7696" s="41"/>
      <c r="AR7696" s="41"/>
      <c r="AS7696" s="41"/>
      <c r="AT7696" s="41"/>
      <c r="AU7696" s="41"/>
      <c r="AV7696" s="41"/>
      <c r="AW7696" s="41"/>
      <c r="AX7696" s="41"/>
      <c r="BA7696" s="40" t="s">
        <v>929</v>
      </c>
      <c r="BB7696" s="41"/>
      <c r="BC7696" s="41"/>
      <c r="BD7696" s="41"/>
      <c r="BE7696" s="41"/>
      <c r="BF7696" s="41"/>
      <c r="BG7696" s="41"/>
      <c r="BH7696" s="41"/>
      <c r="BI7696" s="41"/>
      <c r="BJ7696" s="41"/>
      <c r="BK7696" s="41"/>
      <c r="BL7696" s="41"/>
      <c r="BM7696" s="41"/>
      <c r="BN7696" s="41"/>
      <c r="BO7696" s="41"/>
      <c r="BP7696" s="41"/>
      <c r="BQ7696" s="41"/>
      <c r="BR7696" s="41"/>
      <c r="BS7696" s="41"/>
      <c r="BT7696" s="41"/>
      <c r="BU7696" s="41"/>
      <c r="BV7696" s="41"/>
      <c r="BW7696" s="41"/>
      <c r="BX7696" s="41"/>
      <c r="BY7696" s="41"/>
      <c r="BZ7696" s="41"/>
      <c r="CA7696" s="41"/>
      <c r="CB7696" s="41"/>
      <c r="CC7696" s="41"/>
      <c r="CD7696" s="41"/>
      <c r="CE7696" s="41"/>
      <c r="CF7696" s="41"/>
      <c r="CG7696" s="41"/>
      <c r="CH7696" s="41"/>
      <c r="CI7696" s="41"/>
      <c r="CJ7696" s="41"/>
      <c r="CK7696" s="41"/>
      <c r="CL7696" s="41"/>
      <c r="CM7696" s="41"/>
      <c r="CN7696" s="41"/>
      <c r="CO7696" s="41"/>
      <c r="CP7696" s="41"/>
      <c r="CQ7696" s="41"/>
      <c r="CR7696" s="41"/>
      <c r="CS7696" s="41"/>
      <c r="CT7696" s="41"/>
    </row>
    <row r="7697" spans="2:98" x14ac:dyDescent="0.25">
      <c r="E7697" s="40"/>
      <c r="F7697" s="41"/>
      <c r="G7697" s="41"/>
      <c r="H7697" s="41"/>
      <c r="I7697" s="41"/>
      <c r="J7697" s="41"/>
      <c r="K7697" s="41"/>
      <c r="L7697" s="41"/>
      <c r="M7697" s="41"/>
      <c r="N7697" s="41"/>
      <c r="O7697" s="41"/>
      <c r="P7697" s="41"/>
      <c r="Q7697" s="41"/>
      <c r="R7697" s="41"/>
      <c r="S7697" s="41"/>
      <c r="T7697" s="41"/>
      <c r="U7697" s="41"/>
      <c r="V7697" s="41"/>
      <c r="W7697" s="41"/>
      <c r="X7697" s="41"/>
      <c r="Y7697" s="41"/>
      <c r="Z7697" s="41"/>
      <c r="AA7697" s="41"/>
      <c r="AB7697" s="41"/>
      <c r="AC7697" s="41"/>
      <c r="AD7697" s="41"/>
      <c r="AE7697" s="41"/>
      <c r="AF7697" s="41"/>
      <c r="AG7697" s="41"/>
      <c r="AH7697" s="41"/>
      <c r="AI7697" s="41"/>
      <c r="AJ7697" s="41"/>
      <c r="AK7697" s="41"/>
      <c r="AL7697" s="41"/>
      <c r="AM7697" s="41"/>
      <c r="AN7697" s="41"/>
      <c r="AO7697" s="41"/>
      <c r="AP7697" s="41"/>
      <c r="AQ7697" s="41"/>
      <c r="AR7697" s="41"/>
      <c r="AS7697" s="41"/>
      <c r="AT7697" s="41"/>
      <c r="AU7697" s="41"/>
      <c r="AV7697" s="41"/>
      <c r="AW7697" s="41"/>
      <c r="AX7697" s="41"/>
      <c r="BA7697" s="40"/>
      <c r="BB7697" s="41"/>
      <c r="BC7697" s="41"/>
      <c r="BD7697" s="41"/>
      <c r="BE7697" s="41"/>
      <c r="BF7697" s="41"/>
      <c r="BG7697" s="41"/>
      <c r="BH7697" s="41"/>
      <c r="BI7697" s="41"/>
      <c r="BJ7697" s="41"/>
      <c r="BK7697" s="41"/>
      <c r="BL7697" s="41"/>
      <c r="BM7697" s="41"/>
      <c r="BN7697" s="41"/>
      <c r="BO7697" s="41"/>
      <c r="BP7697" s="41"/>
      <c r="BQ7697" s="41"/>
      <c r="BR7697" s="41"/>
      <c r="BS7697" s="41"/>
      <c r="BT7697" s="41"/>
      <c r="BU7697" s="41"/>
      <c r="BV7697" s="41"/>
      <c r="BW7697" s="41"/>
      <c r="BX7697" s="41"/>
      <c r="BY7697" s="41"/>
      <c r="BZ7697" s="41"/>
      <c r="CA7697" s="41"/>
      <c r="CB7697" s="41"/>
      <c r="CC7697" s="41"/>
      <c r="CD7697" s="41"/>
      <c r="CE7697" s="41"/>
      <c r="CF7697" s="41"/>
      <c r="CG7697" s="41"/>
      <c r="CH7697" s="41"/>
      <c r="CI7697" s="41"/>
      <c r="CJ7697" s="41"/>
      <c r="CK7697" s="41"/>
      <c r="CL7697" s="41"/>
      <c r="CM7697" s="41"/>
      <c r="CN7697" s="41"/>
      <c r="CO7697" s="41"/>
      <c r="CP7697" s="41"/>
      <c r="CQ7697" s="41"/>
      <c r="CR7697" s="41"/>
      <c r="CS7697" s="41"/>
      <c r="CT7697" s="41"/>
    </row>
    <row r="7698" spans="2:98" x14ac:dyDescent="0.25">
      <c r="E7698" s="40" t="s">
        <v>942</v>
      </c>
      <c r="F7698" s="41"/>
      <c r="G7698" s="41"/>
      <c r="H7698" s="41"/>
      <c r="I7698" s="41"/>
      <c r="J7698" s="41"/>
      <c r="K7698" s="41"/>
      <c r="L7698" s="41"/>
      <c r="M7698" s="41"/>
      <c r="N7698" s="41"/>
      <c r="O7698" s="41"/>
      <c r="P7698" s="41"/>
      <c r="Q7698" s="41"/>
      <c r="R7698" s="41"/>
      <c r="S7698" s="41"/>
      <c r="T7698" s="41"/>
      <c r="U7698" s="41"/>
      <c r="V7698" s="41"/>
      <c r="W7698" s="41"/>
      <c r="X7698" s="41"/>
      <c r="Y7698" s="41"/>
      <c r="Z7698" s="41"/>
      <c r="AA7698" s="41"/>
      <c r="AB7698" s="41"/>
      <c r="AC7698" s="41"/>
      <c r="AD7698" s="41"/>
      <c r="AE7698" s="41"/>
      <c r="AF7698" s="41"/>
      <c r="AG7698" s="41"/>
      <c r="AH7698" s="41"/>
      <c r="AI7698" s="41"/>
      <c r="AJ7698" s="41"/>
      <c r="AK7698" s="41"/>
      <c r="AL7698" s="41"/>
      <c r="AM7698" s="41"/>
      <c r="AN7698" s="41"/>
      <c r="AO7698" s="41"/>
      <c r="AP7698" s="41"/>
      <c r="AQ7698" s="41"/>
      <c r="AR7698" s="41"/>
      <c r="AS7698" s="41"/>
      <c r="AT7698" s="41"/>
      <c r="AU7698" s="41"/>
      <c r="AV7698" s="41"/>
      <c r="AW7698" s="41"/>
      <c r="AX7698" s="41"/>
      <c r="BA7698" s="40" t="s">
        <v>942</v>
      </c>
      <c r="BB7698" s="41"/>
      <c r="BC7698" s="41"/>
      <c r="BD7698" s="41"/>
      <c r="BE7698" s="41"/>
      <c r="BF7698" s="41"/>
      <c r="BG7698" s="41"/>
      <c r="BH7698" s="41"/>
      <c r="BI7698" s="41"/>
      <c r="BJ7698" s="41"/>
      <c r="BK7698" s="41"/>
      <c r="BL7698" s="41"/>
      <c r="BM7698" s="41"/>
      <c r="BN7698" s="41"/>
      <c r="BO7698" s="41"/>
      <c r="BP7698" s="41"/>
      <c r="BQ7698" s="41"/>
      <c r="BR7698" s="41"/>
      <c r="BS7698" s="41"/>
      <c r="BT7698" s="41"/>
      <c r="BU7698" s="41"/>
      <c r="BV7698" s="41"/>
      <c r="BW7698" s="41"/>
      <c r="BX7698" s="41"/>
      <c r="BY7698" s="41"/>
      <c r="BZ7698" s="41"/>
      <c r="CA7698" s="41"/>
      <c r="CB7698" s="41"/>
      <c r="CC7698" s="41"/>
      <c r="CD7698" s="41"/>
      <c r="CE7698" s="41"/>
      <c r="CF7698" s="41"/>
      <c r="CG7698" s="41"/>
      <c r="CH7698" s="41"/>
      <c r="CI7698" s="41"/>
      <c r="CJ7698" s="41"/>
      <c r="CK7698" s="41"/>
      <c r="CL7698" s="41"/>
      <c r="CM7698" s="41"/>
      <c r="CN7698" s="41"/>
      <c r="CO7698" s="41"/>
      <c r="CP7698" s="41"/>
      <c r="CQ7698" s="41"/>
      <c r="CR7698" s="41"/>
      <c r="CS7698" s="41"/>
      <c r="CT7698" s="41"/>
    </row>
    <row r="7699" spans="2:98" x14ac:dyDescent="0.25">
      <c r="E7699" s="40" t="s">
        <v>1094</v>
      </c>
      <c r="F7699" s="41"/>
      <c r="G7699" s="41"/>
      <c r="H7699" s="41"/>
      <c r="I7699" s="41"/>
      <c r="J7699" s="41"/>
      <c r="K7699" s="41"/>
      <c r="L7699" s="41"/>
      <c r="M7699" s="41"/>
      <c r="N7699" s="41"/>
      <c r="O7699" s="41"/>
      <c r="P7699" s="41"/>
      <c r="Q7699" s="41"/>
      <c r="R7699" s="41"/>
      <c r="S7699" s="41"/>
      <c r="T7699" s="41"/>
      <c r="U7699" s="41"/>
      <c r="V7699" s="41"/>
      <c r="W7699" s="41"/>
      <c r="X7699" s="41"/>
      <c r="Y7699" s="41"/>
      <c r="Z7699" s="41"/>
      <c r="AA7699" s="41"/>
      <c r="AB7699" s="41"/>
      <c r="AC7699" s="41"/>
      <c r="AD7699" s="41"/>
      <c r="AE7699" s="41"/>
      <c r="AF7699" s="41"/>
      <c r="AG7699" s="41"/>
      <c r="AH7699" s="41"/>
      <c r="AI7699" s="41"/>
      <c r="AJ7699" s="41"/>
      <c r="AK7699" s="41"/>
      <c r="AL7699" s="41"/>
      <c r="AM7699" s="41"/>
      <c r="AN7699" s="41"/>
      <c r="AO7699" s="41"/>
      <c r="AP7699" s="41"/>
      <c r="AQ7699" s="41"/>
      <c r="AR7699" s="41"/>
      <c r="AS7699" s="41"/>
      <c r="AT7699" s="41"/>
      <c r="AU7699" s="41"/>
      <c r="AV7699" s="41"/>
      <c r="AW7699" s="41"/>
      <c r="AX7699" s="41"/>
      <c r="BA7699" s="40" t="s">
        <v>1094</v>
      </c>
      <c r="BB7699" s="41"/>
      <c r="BC7699" s="41"/>
      <c r="BD7699" s="41"/>
      <c r="BE7699" s="41"/>
      <c r="BF7699" s="41"/>
      <c r="BG7699" s="41"/>
      <c r="BH7699" s="41"/>
      <c r="BI7699" s="41"/>
      <c r="BJ7699" s="41"/>
      <c r="BK7699" s="41"/>
      <c r="BL7699" s="41"/>
      <c r="BM7699" s="41"/>
      <c r="BN7699" s="41"/>
      <c r="BO7699" s="41"/>
      <c r="BP7699" s="41"/>
      <c r="BQ7699" s="41"/>
      <c r="BR7699" s="41"/>
      <c r="BS7699" s="41"/>
      <c r="BT7699" s="41"/>
      <c r="BU7699" s="41"/>
      <c r="BV7699" s="41"/>
      <c r="BW7699" s="41"/>
      <c r="BX7699" s="41"/>
      <c r="BY7699" s="41"/>
      <c r="BZ7699" s="41"/>
      <c r="CA7699" s="41"/>
      <c r="CB7699" s="41"/>
      <c r="CC7699" s="41"/>
      <c r="CD7699" s="41"/>
      <c r="CE7699" s="41"/>
      <c r="CF7699" s="41"/>
      <c r="CG7699" s="41"/>
      <c r="CH7699" s="41"/>
      <c r="CI7699" s="41"/>
      <c r="CJ7699" s="41"/>
      <c r="CK7699" s="41"/>
      <c r="CL7699" s="41"/>
      <c r="CM7699" s="41"/>
      <c r="CN7699" s="41"/>
      <c r="CO7699" s="41"/>
      <c r="CP7699" s="41"/>
      <c r="CQ7699" s="41"/>
      <c r="CR7699" s="41"/>
      <c r="CS7699" s="41"/>
      <c r="CT7699" s="41"/>
    </row>
    <row r="7700" spans="2:98" x14ac:dyDescent="0.25">
      <c r="E7700" s="40" t="s">
        <v>900</v>
      </c>
      <c r="F7700" s="41"/>
      <c r="G7700" s="41"/>
      <c r="H7700" s="41"/>
      <c r="I7700" s="41"/>
      <c r="J7700" s="41"/>
      <c r="K7700" s="41"/>
      <c r="L7700" s="41"/>
      <c r="M7700" s="41"/>
      <c r="N7700" s="41"/>
      <c r="O7700" s="41"/>
      <c r="P7700" s="41"/>
      <c r="Q7700" s="41"/>
      <c r="R7700" s="41"/>
      <c r="S7700" s="41"/>
      <c r="T7700" s="41"/>
      <c r="U7700" s="41"/>
      <c r="V7700" s="41"/>
      <c r="W7700" s="41"/>
      <c r="X7700" s="41"/>
      <c r="Y7700" s="41"/>
      <c r="Z7700" s="41"/>
      <c r="AA7700" s="41"/>
      <c r="AB7700" s="41"/>
      <c r="AC7700" s="41"/>
      <c r="AD7700" s="41"/>
      <c r="AE7700" s="41"/>
      <c r="AF7700" s="41"/>
      <c r="AG7700" s="41"/>
      <c r="AH7700" s="41"/>
      <c r="AI7700" s="41"/>
      <c r="AJ7700" s="41"/>
      <c r="AK7700" s="41"/>
      <c r="AL7700" s="41"/>
      <c r="AM7700" s="41"/>
      <c r="AN7700" s="41"/>
      <c r="AO7700" s="41"/>
      <c r="AP7700" s="41"/>
      <c r="AQ7700" s="41"/>
      <c r="AR7700" s="41"/>
      <c r="AS7700" s="41"/>
      <c r="AT7700" s="41"/>
      <c r="AU7700" s="41"/>
      <c r="AV7700" s="41"/>
      <c r="AW7700" s="41"/>
      <c r="AX7700" s="41"/>
      <c r="BA7700" s="40" t="s">
        <v>900</v>
      </c>
      <c r="BB7700" s="41"/>
      <c r="BC7700" s="41"/>
      <c r="BD7700" s="41"/>
      <c r="BE7700" s="41"/>
      <c r="BF7700" s="41"/>
      <c r="BG7700" s="41"/>
      <c r="BH7700" s="41"/>
      <c r="BI7700" s="41"/>
      <c r="BJ7700" s="41"/>
      <c r="BK7700" s="41"/>
      <c r="BL7700" s="41"/>
      <c r="BM7700" s="41"/>
      <c r="BN7700" s="41"/>
      <c r="BO7700" s="41"/>
      <c r="BP7700" s="41"/>
      <c r="BQ7700" s="41"/>
      <c r="BR7700" s="41"/>
      <c r="BS7700" s="41"/>
      <c r="BT7700" s="41"/>
      <c r="BU7700" s="41"/>
      <c r="BV7700" s="41"/>
      <c r="BW7700" s="41"/>
      <c r="BX7700" s="41"/>
      <c r="BY7700" s="41"/>
      <c r="BZ7700" s="41"/>
      <c r="CA7700" s="41"/>
      <c r="CB7700" s="41"/>
      <c r="CC7700" s="41"/>
      <c r="CD7700" s="41"/>
      <c r="CE7700" s="41"/>
      <c r="CF7700" s="41"/>
      <c r="CG7700" s="41"/>
      <c r="CH7700" s="41"/>
      <c r="CI7700" s="41"/>
      <c r="CJ7700" s="41"/>
      <c r="CK7700" s="41"/>
      <c r="CL7700" s="41"/>
      <c r="CM7700" s="41"/>
      <c r="CN7700" s="41"/>
      <c r="CO7700" s="41"/>
      <c r="CP7700" s="41"/>
      <c r="CQ7700" s="41"/>
      <c r="CR7700" s="41"/>
      <c r="CS7700" s="41"/>
      <c r="CT7700" s="41"/>
    </row>
    <row r="7704" spans="2:98" x14ac:dyDescent="0.25">
      <c r="B7704" s="1" t="s">
        <v>1184</v>
      </c>
    </row>
    <row r="7706" spans="2:98" x14ac:dyDescent="0.25">
      <c r="C7706" s="13">
        <v>0</v>
      </c>
      <c r="E7706" s="4" t="s">
        <v>397</v>
      </c>
    </row>
    <row r="7714" spans="3:42" x14ac:dyDescent="0.25">
      <c r="AP7714" s="4" t="s">
        <v>1171</v>
      </c>
    </row>
    <row r="7715" spans="3:42" x14ac:dyDescent="0.25">
      <c r="AP7715" s="4" t="s">
        <v>1172</v>
      </c>
    </row>
    <row r="7716" spans="3:42" x14ac:dyDescent="0.25">
      <c r="AP7716" s="4" t="s">
        <v>1173</v>
      </c>
    </row>
    <row r="7718" spans="3:42" x14ac:dyDescent="0.25">
      <c r="AP7718" s="4" t="s">
        <v>1059</v>
      </c>
    </row>
    <row r="7726" spans="3:42" x14ac:dyDescent="0.25">
      <c r="C7726" s="13">
        <v>0</v>
      </c>
    </row>
    <row r="7730" spans="3:48" x14ac:dyDescent="0.25">
      <c r="AV7730" s="4" t="s">
        <v>1174</v>
      </c>
    </row>
    <row r="7731" spans="3:48" x14ac:dyDescent="0.25">
      <c r="AV7731" s="4" t="s">
        <v>1175</v>
      </c>
    </row>
    <row r="7732" spans="3:48" x14ac:dyDescent="0.25">
      <c r="AV7732" s="4" t="s">
        <v>1176</v>
      </c>
    </row>
    <row r="7742" spans="3:48" x14ac:dyDescent="0.25">
      <c r="C7742" s="13">
        <v>0</v>
      </c>
    </row>
    <row r="7746" spans="3:36" x14ac:dyDescent="0.25">
      <c r="AH7746" s="4" t="s">
        <v>1178</v>
      </c>
    </row>
    <row r="7748" spans="3:36" x14ac:dyDescent="0.25">
      <c r="AH7748" s="4" t="s">
        <v>1177</v>
      </c>
    </row>
    <row r="7755" spans="3:36" x14ac:dyDescent="0.25">
      <c r="C7755" s="52">
        <v>0</v>
      </c>
    </row>
    <row r="7760" spans="3:36" x14ac:dyDescent="0.25">
      <c r="AJ7760" s="1" t="s">
        <v>1179</v>
      </c>
    </row>
    <row r="7785" spans="3:40" x14ac:dyDescent="0.25">
      <c r="C7785" s="52">
        <v>0</v>
      </c>
    </row>
    <row r="7790" spans="3:40" x14ac:dyDescent="0.25">
      <c r="AH7790" s="4" t="s">
        <v>1182</v>
      </c>
      <c r="AN7790" s="4" t="s">
        <v>1183</v>
      </c>
    </row>
    <row r="7791" spans="3:40" x14ac:dyDescent="0.25">
      <c r="AH7791" s="4" t="s">
        <v>1133</v>
      </c>
      <c r="AN7791" s="1" t="s">
        <v>1181</v>
      </c>
    </row>
    <row r="7792" spans="3:40" x14ac:dyDescent="0.25">
      <c r="AN7792" s="4" t="s">
        <v>1180</v>
      </c>
    </row>
    <row r="7801" spans="5:34" x14ac:dyDescent="0.25">
      <c r="E7801" s="46" t="s">
        <v>997</v>
      </c>
      <c r="F7801" s="43"/>
      <c r="G7801" s="43"/>
      <c r="H7801" s="43"/>
      <c r="I7801" s="43"/>
      <c r="J7801" s="43"/>
      <c r="K7801" s="43"/>
      <c r="L7801" s="43"/>
      <c r="M7801" s="43"/>
      <c r="N7801" s="43"/>
      <c r="O7801" s="43"/>
      <c r="P7801" s="43"/>
      <c r="Q7801" s="43"/>
      <c r="R7801" s="43"/>
      <c r="S7801" s="43"/>
      <c r="T7801" s="43"/>
      <c r="U7801" s="43"/>
      <c r="V7801" s="43"/>
      <c r="W7801" s="43"/>
      <c r="X7801" s="43"/>
      <c r="Y7801" s="43"/>
      <c r="Z7801" s="43"/>
      <c r="AA7801" s="43"/>
      <c r="AB7801" s="43"/>
      <c r="AC7801" s="43"/>
      <c r="AD7801" s="43"/>
      <c r="AE7801" s="43"/>
      <c r="AF7801" s="43"/>
      <c r="AG7801" s="43"/>
      <c r="AH7801" s="43"/>
    </row>
    <row r="7802" spans="5:34" x14ac:dyDescent="0.25">
      <c r="E7802" s="42" t="s">
        <v>864</v>
      </c>
      <c r="F7802" s="43"/>
      <c r="G7802" s="43"/>
      <c r="H7802" s="43"/>
      <c r="I7802" s="43"/>
      <c r="J7802" s="43"/>
      <c r="K7802" s="43"/>
      <c r="L7802" s="43"/>
      <c r="M7802" s="43"/>
      <c r="N7802" s="43"/>
      <c r="O7802" s="43"/>
      <c r="P7802" s="43"/>
      <c r="Q7802" s="43"/>
      <c r="R7802" s="43"/>
      <c r="S7802" s="43"/>
      <c r="T7802" s="43"/>
      <c r="U7802" s="43"/>
      <c r="V7802" s="43"/>
      <c r="W7802" s="43"/>
      <c r="X7802" s="43"/>
      <c r="Y7802" s="43"/>
      <c r="Z7802" s="43"/>
      <c r="AA7802" s="43"/>
      <c r="AB7802" s="43"/>
      <c r="AC7802" s="43"/>
      <c r="AD7802" s="43"/>
      <c r="AE7802" s="43"/>
      <c r="AF7802" s="43"/>
      <c r="AG7802" s="43"/>
      <c r="AH7802" s="43"/>
    </row>
    <row r="7803" spans="5:34" x14ac:dyDescent="0.25">
      <c r="E7803" s="42" t="s">
        <v>948</v>
      </c>
      <c r="F7803" s="43"/>
      <c r="G7803" s="43"/>
      <c r="H7803" s="43"/>
      <c r="I7803" s="43"/>
      <c r="J7803" s="43"/>
      <c r="K7803" s="43"/>
      <c r="L7803" s="43"/>
      <c r="M7803" s="43"/>
      <c r="N7803" s="43"/>
      <c r="O7803" s="43"/>
      <c r="P7803" s="43"/>
      <c r="Q7803" s="43"/>
      <c r="R7803" s="43"/>
      <c r="S7803" s="43"/>
      <c r="T7803" s="43"/>
      <c r="U7803" s="43"/>
      <c r="V7803" s="43"/>
      <c r="W7803" s="43"/>
      <c r="X7803" s="43"/>
      <c r="Y7803" s="43"/>
      <c r="Z7803" s="43"/>
      <c r="AA7803" s="43"/>
      <c r="AB7803" s="43"/>
      <c r="AC7803" s="43"/>
      <c r="AD7803" s="43"/>
      <c r="AE7803" s="43"/>
      <c r="AF7803" s="43"/>
      <c r="AG7803" s="43"/>
      <c r="AH7803" s="43"/>
    </row>
    <row r="7804" spans="5:34" x14ac:dyDescent="0.25">
      <c r="E7804" s="42" t="s">
        <v>984</v>
      </c>
      <c r="F7804" s="43"/>
      <c r="G7804" s="43"/>
      <c r="H7804" s="43"/>
      <c r="I7804" s="43"/>
      <c r="J7804" s="43"/>
      <c r="K7804" s="43"/>
      <c r="L7804" s="43"/>
      <c r="M7804" s="43"/>
      <c r="N7804" s="43"/>
      <c r="O7804" s="43"/>
      <c r="P7804" s="43"/>
      <c r="Q7804" s="43"/>
      <c r="R7804" s="43"/>
      <c r="S7804" s="43"/>
      <c r="T7804" s="43"/>
      <c r="U7804" s="43"/>
      <c r="V7804" s="43"/>
      <c r="W7804" s="43"/>
      <c r="X7804" s="43"/>
      <c r="Y7804" s="43"/>
      <c r="Z7804" s="43"/>
      <c r="AA7804" s="43"/>
      <c r="AB7804" s="43"/>
      <c r="AC7804" s="43"/>
      <c r="AD7804" s="43"/>
      <c r="AE7804" s="43"/>
      <c r="AF7804" s="43"/>
      <c r="AG7804" s="43"/>
      <c r="AH7804" s="43"/>
    </row>
    <row r="7805" spans="5:34" x14ac:dyDescent="0.25">
      <c r="E7805" s="42" t="s">
        <v>985</v>
      </c>
      <c r="F7805" s="43"/>
      <c r="G7805" s="43"/>
      <c r="H7805" s="43"/>
      <c r="I7805" s="43"/>
      <c r="J7805" s="43"/>
      <c r="K7805" s="43"/>
      <c r="L7805" s="43"/>
      <c r="M7805" s="43"/>
      <c r="N7805" s="43"/>
      <c r="O7805" s="43"/>
      <c r="P7805" s="43"/>
      <c r="Q7805" s="43"/>
      <c r="R7805" s="43"/>
      <c r="S7805" s="43"/>
      <c r="T7805" s="43"/>
      <c r="U7805" s="43"/>
      <c r="V7805" s="43"/>
      <c r="W7805" s="43"/>
      <c r="X7805" s="43"/>
      <c r="Y7805" s="43"/>
      <c r="Z7805" s="43"/>
      <c r="AA7805" s="43"/>
      <c r="AB7805" s="43"/>
      <c r="AC7805" s="43"/>
      <c r="AD7805" s="43"/>
      <c r="AE7805" s="43"/>
      <c r="AF7805" s="43"/>
      <c r="AG7805" s="43"/>
      <c r="AH7805" s="43"/>
    </row>
    <row r="7806" spans="5:34" x14ac:dyDescent="0.25">
      <c r="E7806" s="42" t="s">
        <v>986</v>
      </c>
      <c r="F7806" s="43"/>
      <c r="G7806" s="43"/>
      <c r="H7806" s="43"/>
      <c r="I7806" s="43"/>
      <c r="J7806" s="43"/>
      <c r="K7806" s="43"/>
      <c r="L7806" s="43"/>
      <c r="M7806" s="43"/>
      <c r="N7806" s="43"/>
      <c r="O7806" s="43"/>
      <c r="P7806" s="43"/>
      <c r="Q7806" s="43"/>
      <c r="R7806" s="43"/>
      <c r="S7806" s="43"/>
      <c r="T7806" s="43"/>
      <c r="U7806" s="43"/>
      <c r="V7806" s="43"/>
      <c r="W7806" s="43"/>
      <c r="X7806" s="43"/>
      <c r="Y7806" s="43"/>
      <c r="Z7806" s="43"/>
      <c r="AA7806" s="43"/>
      <c r="AB7806" s="43"/>
      <c r="AC7806" s="43"/>
      <c r="AD7806" s="43"/>
      <c r="AE7806" s="43"/>
      <c r="AF7806" s="43"/>
      <c r="AG7806" s="43"/>
      <c r="AH7806" s="43"/>
    </row>
    <row r="7807" spans="5:34" x14ac:dyDescent="0.25">
      <c r="E7807" s="42" t="s">
        <v>987</v>
      </c>
      <c r="F7807" s="43"/>
      <c r="G7807" s="43"/>
      <c r="H7807" s="43"/>
      <c r="I7807" s="43"/>
      <c r="J7807" s="43"/>
      <c r="K7807" s="43"/>
      <c r="L7807" s="43"/>
      <c r="M7807" s="43"/>
      <c r="N7807" s="43"/>
      <c r="O7807" s="43"/>
      <c r="P7807" s="43"/>
      <c r="Q7807" s="43"/>
      <c r="R7807" s="43"/>
      <c r="S7807" s="43"/>
      <c r="T7807" s="43"/>
      <c r="U7807" s="43"/>
      <c r="V7807" s="43"/>
      <c r="W7807" s="43"/>
      <c r="X7807" s="43"/>
      <c r="Y7807" s="43"/>
      <c r="Z7807" s="43"/>
      <c r="AA7807" s="43"/>
      <c r="AB7807" s="43"/>
      <c r="AC7807" s="43"/>
      <c r="AD7807" s="43"/>
      <c r="AE7807" s="43"/>
      <c r="AF7807" s="43"/>
      <c r="AG7807" s="43"/>
      <c r="AH7807" s="43"/>
    </row>
    <row r="7808" spans="5:34" x14ac:dyDescent="0.25">
      <c r="E7808" s="42" t="s">
        <v>988</v>
      </c>
      <c r="F7808" s="43"/>
      <c r="G7808" s="43"/>
      <c r="H7808" s="43"/>
      <c r="I7808" s="43"/>
      <c r="J7808" s="43"/>
      <c r="K7808" s="43"/>
      <c r="L7808" s="43"/>
      <c r="M7808" s="43"/>
      <c r="N7808" s="43"/>
      <c r="O7808" s="43"/>
      <c r="P7808" s="43"/>
      <c r="Q7808" s="43"/>
      <c r="R7808" s="43"/>
      <c r="S7808" s="43"/>
      <c r="T7808" s="43"/>
      <c r="U7808" s="43"/>
      <c r="V7808" s="43"/>
      <c r="W7808" s="43"/>
      <c r="X7808" s="43"/>
      <c r="Y7808" s="43"/>
      <c r="Z7808" s="43"/>
      <c r="AA7808" s="43"/>
      <c r="AB7808" s="43"/>
      <c r="AC7808" s="43"/>
      <c r="AD7808" s="43"/>
      <c r="AE7808" s="43"/>
      <c r="AF7808" s="43"/>
      <c r="AG7808" s="43"/>
      <c r="AH7808" s="43"/>
    </row>
    <row r="7809" spans="5:34" x14ac:dyDescent="0.25">
      <c r="E7809" s="42" t="s">
        <v>989</v>
      </c>
      <c r="F7809" s="43"/>
      <c r="G7809" s="43"/>
      <c r="H7809" s="43"/>
      <c r="I7809" s="43"/>
      <c r="J7809" s="43"/>
      <c r="K7809" s="43"/>
      <c r="L7809" s="43"/>
      <c r="M7809" s="43"/>
      <c r="N7809" s="43"/>
      <c r="O7809" s="43"/>
      <c r="P7809" s="43"/>
      <c r="Q7809" s="43"/>
      <c r="R7809" s="43"/>
      <c r="S7809" s="43"/>
      <c r="T7809" s="43"/>
      <c r="U7809" s="43"/>
      <c r="V7809" s="43"/>
      <c r="W7809" s="43"/>
      <c r="X7809" s="43"/>
      <c r="Y7809" s="43"/>
      <c r="Z7809" s="43"/>
      <c r="AA7809" s="43"/>
      <c r="AB7809" s="43"/>
      <c r="AC7809" s="43"/>
      <c r="AD7809" s="43"/>
      <c r="AE7809" s="43"/>
      <c r="AF7809" s="43"/>
      <c r="AG7809" s="43"/>
      <c r="AH7809" s="43"/>
    </row>
    <row r="7810" spans="5:34" x14ac:dyDescent="0.25">
      <c r="E7810" s="42" t="s">
        <v>990</v>
      </c>
      <c r="F7810" s="43"/>
      <c r="G7810" s="43"/>
      <c r="H7810" s="43"/>
      <c r="I7810" s="43"/>
      <c r="J7810" s="43"/>
      <c r="K7810" s="43"/>
      <c r="L7810" s="43"/>
      <c r="M7810" s="43"/>
      <c r="N7810" s="43"/>
      <c r="O7810" s="43"/>
      <c r="P7810" s="43"/>
      <c r="Q7810" s="43"/>
      <c r="R7810" s="43"/>
      <c r="S7810" s="43"/>
      <c r="T7810" s="43"/>
      <c r="U7810" s="43"/>
      <c r="V7810" s="43"/>
      <c r="W7810" s="43"/>
      <c r="X7810" s="43"/>
      <c r="Y7810" s="43"/>
      <c r="Z7810" s="43"/>
      <c r="AA7810" s="43"/>
      <c r="AB7810" s="43"/>
      <c r="AC7810" s="43"/>
      <c r="AD7810" s="43"/>
      <c r="AE7810" s="43"/>
      <c r="AF7810" s="43"/>
      <c r="AG7810" s="43"/>
      <c r="AH7810" s="43"/>
    </row>
    <row r="7811" spans="5:34" x14ac:dyDescent="0.25">
      <c r="E7811" s="42" t="s">
        <v>928</v>
      </c>
      <c r="F7811" s="43"/>
      <c r="G7811" s="43"/>
      <c r="H7811" s="43"/>
      <c r="I7811" s="43"/>
      <c r="J7811" s="43"/>
      <c r="K7811" s="43"/>
      <c r="L7811" s="43"/>
      <c r="M7811" s="43"/>
      <c r="N7811" s="43"/>
      <c r="O7811" s="43"/>
      <c r="P7811" s="43"/>
      <c r="Q7811" s="43"/>
      <c r="R7811" s="43"/>
      <c r="S7811" s="43"/>
      <c r="T7811" s="43"/>
      <c r="U7811" s="43"/>
      <c r="V7811" s="43"/>
      <c r="W7811" s="43"/>
      <c r="X7811" s="43"/>
      <c r="Y7811" s="43"/>
      <c r="Z7811" s="43"/>
      <c r="AA7811" s="43"/>
      <c r="AB7811" s="43"/>
      <c r="AC7811" s="43"/>
      <c r="AD7811" s="43"/>
      <c r="AE7811" s="43"/>
      <c r="AF7811" s="43"/>
      <c r="AG7811" s="43"/>
      <c r="AH7811" s="43"/>
    </row>
    <row r="7812" spans="5:34" x14ac:dyDescent="0.25">
      <c r="E7812" s="42" t="s">
        <v>1188</v>
      </c>
      <c r="F7812" s="43"/>
      <c r="G7812" s="43"/>
      <c r="H7812" s="43"/>
      <c r="I7812" s="43"/>
      <c r="J7812" s="43"/>
      <c r="K7812" s="43"/>
      <c r="L7812" s="43"/>
      <c r="M7812" s="43"/>
      <c r="N7812" s="43"/>
      <c r="O7812" s="43"/>
      <c r="P7812" s="43"/>
      <c r="Q7812" s="43"/>
      <c r="R7812" s="43"/>
      <c r="S7812" s="43"/>
      <c r="T7812" s="43"/>
      <c r="U7812" s="43"/>
      <c r="V7812" s="43"/>
      <c r="W7812" s="43"/>
      <c r="X7812" s="43"/>
      <c r="Y7812" s="43"/>
      <c r="Z7812" s="43"/>
      <c r="AA7812" s="43"/>
      <c r="AB7812" s="43"/>
      <c r="AC7812" s="43"/>
      <c r="AD7812" s="43"/>
      <c r="AE7812" s="43"/>
      <c r="AF7812" s="43"/>
      <c r="AG7812" s="43"/>
      <c r="AH7812" s="43"/>
    </row>
    <row r="7813" spans="5:34" x14ac:dyDescent="0.25">
      <c r="E7813" s="42" t="s">
        <v>885</v>
      </c>
      <c r="F7813" s="43"/>
      <c r="G7813" s="43"/>
      <c r="H7813" s="43"/>
      <c r="I7813" s="43"/>
      <c r="J7813" s="43"/>
      <c r="K7813" s="43"/>
      <c r="L7813" s="43"/>
      <c r="M7813" s="43"/>
      <c r="N7813" s="43"/>
      <c r="O7813" s="43"/>
      <c r="P7813" s="43"/>
      <c r="Q7813" s="43"/>
      <c r="R7813" s="43"/>
      <c r="S7813" s="43"/>
      <c r="T7813" s="43"/>
      <c r="U7813" s="43"/>
      <c r="V7813" s="43"/>
      <c r="W7813" s="43"/>
      <c r="X7813" s="43"/>
      <c r="Y7813" s="43"/>
      <c r="Z7813" s="43"/>
      <c r="AA7813" s="43"/>
      <c r="AB7813" s="43"/>
      <c r="AC7813" s="43"/>
      <c r="AD7813" s="43"/>
      <c r="AE7813" s="43"/>
      <c r="AF7813" s="43"/>
      <c r="AG7813" s="43"/>
      <c r="AH7813" s="43"/>
    </row>
    <row r="7814" spans="5:34" x14ac:dyDescent="0.25">
      <c r="E7814" s="42" t="s">
        <v>992</v>
      </c>
      <c r="F7814" s="43"/>
      <c r="G7814" s="43"/>
      <c r="H7814" s="43"/>
      <c r="I7814" s="43"/>
      <c r="J7814" s="43"/>
      <c r="K7814" s="43"/>
      <c r="L7814" s="43"/>
      <c r="M7814" s="43"/>
      <c r="N7814" s="43"/>
      <c r="O7814" s="43"/>
      <c r="P7814" s="43"/>
      <c r="Q7814" s="43"/>
      <c r="R7814" s="43"/>
      <c r="S7814" s="43"/>
      <c r="T7814" s="43"/>
      <c r="U7814" s="43"/>
      <c r="V7814" s="43"/>
      <c r="W7814" s="43"/>
      <c r="X7814" s="43"/>
      <c r="Y7814" s="43"/>
      <c r="Z7814" s="43"/>
      <c r="AA7814" s="43"/>
      <c r="AB7814" s="43"/>
      <c r="AC7814" s="43"/>
      <c r="AD7814" s="43"/>
      <c r="AE7814" s="43"/>
      <c r="AF7814" s="43"/>
      <c r="AG7814" s="43"/>
      <c r="AH7814" s="43"/>
    </row>
    <row r="7815" spans="5:34" x14ac:dyDescent="0.25">
      <c r="E7815" s="42" t="s">
        <v>885</v>
      </c>
      <c r="F7815" s="43"/>
      <c r="G7815" s="43"/>
      <c r="H7815" s="43"/>
      <c r="I7815" s="43"/>
      <c r="J7815" s="43"/>
      <c r="K7815" s="43"/>
      <c r="L7815" s="43"/>
      <c r="M7815" s="43"/>
      <c r="N7815" s="43"/>
      <c r="O7815" s="43"/>
      <c r="P7815" s="43"/>
      <c r="Q7815" s="43"/>
      <c r="R7815" s="43"/>
      <c r="S7815" s="43"/>
      <c r="T7815" s="43"/>
      <c r="U7815" s="43"/>
      <c r="V7815" s="43"/>
      <c r="W7815" s="43"/>
      <c r="X7815" s="43"/>
      <c r="Y7815" s="43"/>
      <c r="Z7815" s="43"/>
      <c r="AA7815" s="43"/>
      <c r="AB7815" s="43"/>
      <c r="AC7815" s="43"/>
      <c r="AD7815" s="43"/>
      <c r="AE7815" s="43"/>
      <c r="AF7815" s="43"/>
      <c r="AG7815" s="43"/>
      <c r="AH7815" s="43"/>
    </row>
    <row r="7816" spans="5:34" x14ac:dyDescent="0.25">
      <c r="E7816" s="42" t="s">
        <v>935</v>
      </c>
      <c r="F7816" s="43"/>
      <c r="G7816" s="43"/>
      <c r="H7816" s="43"/>
      <c r="I7816" s="43"/>
      <c r="J7816" s="43"/>
      <c r="K7816" s="43"/>
      <c r="L7816" s="43"/>
      <c r="M7816" s="43"/>
      <c r="N7816" s="43"/>
      <c r="O7816" s="43"/>
      <c r="P7816" s="43"/>
      <c r="Q7816" s="43"/>
      <c r="R7816" s="43"/>
      <c r="S7816" s="43"/>
      <c r="T7816" s="43"/>
      <c r="U7816" s="43"/>
      <c r="V7816" s="43"/>
      <c r="W7816" s="43"/>
      <c r="X7816" s="43"/>
      <c r="Y7816" s="43"/>
      <c r="Z7816" s="43"/>
      <c r="AA7816" s="43"/>
      <c r="AB7816" s="43"/>
      <c r="AC7816" s="43"/>
      <c r="AD7816" s="43"/>
      <c r="AE7816" s="43"/>
      <c r="AF7816" s="43"/>
      <c r="AG7816" s="43"/>
      <c r="AH7816" s="43"/>
    </row>
    <row r="7817" spans="5:34" x14ac:dyDescent="0.25">
      <c r="E7817" s="42" t="s">
        <v>936</v>
      </c>
      <c r="F7817" s="43"/>
      <c r="G7817" s="43"/>
      <c r="H7817" s="43"/>
      <c r="I7817" s="43"/>
      <c r="J7817" s="43"/>
      <c r="K7817" s="43"/>
      <c r="L7817" s="43"/>
      <c r="M7817" s="43"/>
      <c r="N7817" s="43"/>
      <c r="O7817" s="43"/>
      <c r="P7817" s="43"/>
      <c r="Q7817" s="43"/>
      <c r="R7817" s="43"/>
      <c r="S7817" s="43"/>
      <c r="T7817" s="43"/>
      <c r="U7817" s="43"/>
      <c r="V7817" s="43"/>
      <c r="W7817" s="43"/>
      <c r="X7817" s="43"/>
      <c r="Y7817" s="43"/>
      <c r="Z7817" s="43"/>
      <c r="AA7817" s="43"/>
      <c r="AB7817" s="43"/>
      <c r="AC7817" s="43"/>
      <c r="AD7817" s="43"/>
      <c r="AE7817" s="43"/>
      <c r="AF7817" s="43"/>
      <c r="AG7817" s="43"/>
      <c r="AH7817" s="43"/>
    </row>
    <row r="7818" spans="5:34" x14ac:dyDescent="0.25">
      <c r="E7818" s="42" t="s">
        <v>1189</v>
      </c>
      <c r="F7818" s="43"/>
      <c r="G7818" s="43"/>
      <c r="H7818" s="43"/>
      <c r="I7818" s="43"/>
      <c r="J7818" s="43"/>
      <c r="K7818" s="43"/>
      <c r="L7818" s="43"/>
      <c r="M7818" s="43"/>
      <c r="N7818" s="43"/>
      <c r="O7818" s="43"/>
      <c r="P7818" s="43"/>
      <c r="Q7818" s="43"/>
      <c r="R7818" s="43"/>
      <c r="S7818" s="43"/>
      <c r="T7818" s="43"/>
      <c r="U7818" s="43"/>
      <c r="V7818" s="43"/>
      <c r="W7818" s="43"/>
      <c r="X7818" s="43"/>
      <c r="Y7818" s="43"/>
      <c r="Z7818" s="43"/>
      <c r="AA7818" s="43"/>
      <c r="AB7818" s="43"/>
      <c r="AC7818" s="43"/>
      <c r="AD7818" s="43"/>
      <c r="AE7818" s="43"/>
      <c r="AF7818" s="43"/>
      <c r="AG7818" s="43"/>
      <c r="AH7818" s="43"/>
    </row>
    <row r="7819" spans="5:34" x14ac:dyDescent="0.25">
      <c r="E7819" s="42" t="s">
        <v>1190</v>
      </c>
      <c r="F7819" s="43"/>
      <c r="G7819" s="43"/>
      <c r="H7819" s="43"/>
      <c r="I7819" s="43"/>
      <c r="J7819" s="43"/>
      <c r="K7819" s="43"/>
      <c r="L7819" s="43"/>
      <c r="M7819" s="43"/>
      <c r="N7819" s="43"/>
      <c r="O7819" s="43"/>
      <c r="P7819" s="43"/>
      <c r="Q7819" s="43"/>
      <c r="R7819" s="43"/>
      <c r="S7819" s="43"/>
      <c r="T7819" s="43"/>
      <c r="U7819" s="43"/>
      <c r="V7819" s="43"/>
      <c r="W7819" s="43"/>
      <c r="X7819" s="43"/>
      <c r="Y7819" s="43"/>
      <c r="Z7819" s="43"/>
      <c r="AA7819" s="43"/>
      <c r="AB7819" s="43"/>
      <c r="AC7819" s="43"/>
      <c r="AD7819" s="43"/>
      <c r="AE7819" s="43"/>
      <c r="AF7819" s="43"/>
      <c r="AG7819" s="43"/>
      <c r="AH7819" s="43"/>
    </row>
    <row r="7820" spans="5:34" x14ac:dyDescent="0.25">
      <c r="E7820" s="42" t="s">
        <v>1191</v>
      </c>
      <c r="F7820" s="43"/>
      <c r="G7820" s="43"/>
      <c r="H7820" s="43"/>
      <c r="I7820" s="43"/>
      <c r="J7820" s="43"/>
      <c r="K7820" s="43"/>
      <c r="L7820" s="43"/>
      <c r="M7820" s="43"/>
      <c r="N7820" s="43"/>
      <c r="O7820" s="43"/>
      <c r="P7820" s="43"/>
      <c r="Q7820" s="43"/>
      <c r="R7820" s="43"/>
      <c r="S7820" s="43"/>
      <c r="T7820" s="43"/>
      <c r="U7820" s="43"/>
      <c r="V7820" s="43"/>
      <c r="W7820" s="43"/>
      <c r="X7820" s="43"/>
      <c r="Y7820" s="43"/>
      <c r="Z7820" s="43"/>
      <c r="AA7820" s="43"/>
      <c r="AB7820" s="43"/>
      <c r="AC7820" s="43"/>
      <c r="AD7820" s="43"/>
      <c r="AE7820" s="43"/>
      <c r="AF7820" s="43"/>
      <c r="AG7820" s="43"/>
      <c r="AH7820" s="43"/>
    </row>
    <row r="7821" spans="5:34" x14ac:dyDescent="0.25">
      <c r="E7821" s="42" t="s">
        <v>885</v>
      </c>
      <c r="F7821" s="43"/>
      <c r="G7821" s="43"/>
      <c r="H7821" s="43"/>
      <c r="I7821" s="43"/>
      <c r="J7821" s="43"/>
      <c r="K7821" s="43"/>
      <c r="L7821" s="43"/>
      <c r="M7821" s="43"/>
      <c r="N7821" s="43"/>
      <c r="O7821" s="43"/>
      <c r="P7821" s="43"/>
      <c r="Q7821" s="43"/>
      <c r="R7821" s="43"/>
      <c r="S7821" s="43"/>
      <c r="T7821" s="43"/>
      <c r="U7821" s="43"/>
      <c r="V7821" s="43"/>
      <c r="W7821" s="43"/>
      <c r="X7821" s="43"/>
      <c r="Y7821" s="43"/>
      <c r="Z7821" s="43"/>
      <c r="AA7821" s="43"/>
      <c r="AB7821" s="43"/>
      <c r="AC7821" s="43"/>
      <c r="AD7821" s="43"/>
      <c r="AE7821" s="43"/>
      <c r="AF7821" s="43"/>
      <c r="AG7821" s="43"/>
      <c r="AH7821" s="43"/>
    </row>
    <row r="7822" spans="5:34" x14ac:dyDescent="0.25">
      <c r="E7822" s="42" t="s">
        <v>948</v>
      </c>
      <c r="F7822" s="43"/>
      <c r="G7822" s="43"/>
      <c r="H7822" s="43"/>
      <c r="I7822" s="43"/>
      <c r="J7822" s="43"/>
      <c r="K7822" s="43"/>
      <c r="L7822" s="43"/>
      <c r="M7822" s="43"/>
      <c r="N7822" s="43"/>
      <c r="O7822" s="43"/>
      <c r="P7822" s="43"/>
      <c r="Q7822" s="43"/>
      <c r="R7822" s="43"/>
      <c r="S7822" s="43"/>
      <c r="T7822" s="43"/>
      <c r="U7822" s="43"/>
      <c r="V7822" s="43"/>
      <c r="W7822" s="43"/>
      <c r="X7822" s="43"/>
      <c r="Y7822" s="43"/>
      <c r="Z7822" s="43"/>
      <c r="AA7822" s="43"/>
      <c r="AB7822" s="43"/>
      <c r="AC7822" s="43"/>
      <c r="AD7822" s="43"/>
      <c r="AE7822" s="43"/>
      <c r="AF7822" s="43"/>
      <c r="AG7822" s="43"/>
      <c r="AH7822" s="43"/>
    </row>
    <row r="7823" spans="5:34" x14ac:dyDescent="0.25">
      <c r="E7823" s="42" t="s">
        <v>984</v>
      </c>
      <c r="F7823" s="43"/>
      <c r="G7823" s="43"/>
      <c r="H7823" s="43"/>
      <c r="I7823" s="43"/>
      <c r="J7823" s="43"/>
      <c r="K7823" s="43"/>
      <c r="L7823" s="43"/>
      <c r="M7823" s="43"/>
      <c r="N7823" s="43"/>
      <c r="O7823" s="43"/>
      <c r="P7823" s="43"/>
      <c r="Q7823" s="43"/>
      <c r="R7823" s="43"/>
      <c r="S7823" s="43"/>
      <c r="T7823" s="43"/>
      <c r="U7823" s="43"/>
      <c r="V7823" s="43"/>
      <c r="W7823" s="43"/>
      <c r="X7823" s="43"/>
      <c r="Y7823" s="43"/>
      <c r="Z7823" s="43"/>
      <c r="AA7823" s="43"/>
      <c r="AB7823" s="43"/>
      <c r="AC7823" s="43"/>
      <c r="AD7823" s="43"/>
      <c r="AE7823" s="43"/>
      <c r="AF7823" s="43"/>
      <c r="AG7823" s="43"/>
      <c r="AH7823" s="43"/>
    </row>
    <row r="7824" spans="5:34" x14ac:dyDescent="0.25">
      <c r="E7824" s="42" t="s">
        <v>985</v>
      </c>
      <c r="F7824" s="43"/>
      <c r="G7824" s="43"/>
      <c r="H7824" s="43"/>
      <c r="I7824" s="43"/>
      <c r="J7824" s="43"/>
      <c r="K7824" s="43"/>
      <c r="L7824" s="43"/>
      <c r="M7824" s="43"/>
      <c r="N7824" s="43"/>
      <c r="O7824" s="43"/>
      <c r="P7824" s="43"/>
      <c r="Q7824" s="43"/>
      <c r="R7824" s="43"/>
      <c r="S7824" s="43"/>
      <c r="T7824" s="43"/>
      <c r="U7824" s="43"/>
      <c r="V7824" s="43"/>
      <c r="W7824" s="43"/>
      <c r="X7824" s="43"/>
      <c r="Y7824" s="43"/>
      <c r="Z7824" s="43"/>
      <c r="AA7824" s="43"/>
      <c r="AB7824" s="43"/>
      <c r="AC7824" s="43"/>
      <c r="AD7824" s="43"/>
      <c r="AE7824" s="43"/>
      <c r="AF7824" s="43"/>
      <c r="AG7824" s="43"/>
      <c r="AH7824" s="43"/>
    </row>
    <row r="7825" spans="3:34" x14ac:dyDescent="0.25">
      <c r="E7825" s="42" t="s">
        <v>986</v>
      </c>
      <c r="F7825" s="43"/>
      <c r="G7825" s="43"/>
      <c r="H7825" s="43"/>
      <c r="I7825" s="43"/>
      <c r="J7825" s="43"/>
      <c r="K7825" s="43"/>
      <c r="L7825" s="43"/>
      <c r="M7825" s="43"/>
      <c r="N7825" s="43"/>
      <c r="O7825" s="43"/>
      <c r="P7825" s="43"/>
      <c r="Q7825" s="43"/>
      <c r="R7825" s="43"/>
      <c r="S7825" s="43"/>
      <c r="T7825" s="43"/>
      <c r="U7825" s="43"/>
      <c r="V7825" s="43"/>
      <c r="W7825" s="43"/>
      <c r="X7825" s="43"/>
      <c r="Y7825" s="43"/>
      <c r="Z7825" s="43"/>
      <c r="AA7825" s="43"/>
      <c r="AB7825" s="43"/>
      <c r="AC7825" s="43"/>
      <c r="AD7825" s="43"/>
      <c r="AE7825" s="43"/>
      <c r="AF7825" s="43"/>
      <c r="AG7825" s="43"/>
      <c r="AH7825" s="43"/>
    </row>
    <row r="7826" spans="3:34" x14ac:dyDescent="0.25">
      <c r="E7826" s="42" t="s">
        <v>987</v>
      </c>
      <c r="F7826" s="43"/>
      <c r="G7826" s="43"/>
      <c r="H7826" s="43"/>
      <c r="I7826" s="43"/>
      <c r="J7826" s="43"/>
      <c r="K7826" s="43"/>
      <c r="L7826" s="43"/>
      <c r="M7826" s="43"/>
      <c r="N7826" s="43"/>
      <c r="O7826" s="43"/>
      <c r="P7826" s="43"/>
      <c r="Q7826" s="43"/>
      <c r="R7826" s="43"/>
      <c r="S7826" s="43"/>
      <c r="T7826" s="43"/>
      <c r="U7826" s="43"/>
      <c r="V7826" s="43"/>
      <c r="W7826" s="43"/>
      <c r="X7826" s="43"/>
      <c r="Y7826" s="43"/>
      <c r="Z7826" s="43"/>
      <c r="AA7826" s="43"/>
      <c r="AB7826" s="43"/>
      <c r="AC7826" s="43"/>
      <c r="AD7826" s="43"/>
      <c r="AE7826" s="43"/>
      <c r="AF7826" s="43"/>
      <c r="AG7826" s="43"/>
      <c r="AH7826" s="43"/>
    </row>
    <row r="7827" spans="3:34" x14ac:dyDescent="0.25">
      <c r="E7827" s="42" t="s">
        <v>988</v>
      </c>
      <c r="F7827" s="43"/>
      <c r="G7827" s="43"/>
      <c r="H7827" s="43"/>
      <c r="I7827" s="43"/>
      <c r="J7827" s="43"/>
      <c r="K7827" s="43"/>
      <c r="L7827" s="43"/>
      <c r="M7827" s="43"/>
      <c r="N7827" s="43"/>
      <c r="O7827" s="43"/>
      <c r="P7827" s="43"/>
      <c r="Q7827" s="43"/>
      <c r="R7827" s="43"/>
      <c r="S7827" s="43"/>
      <c r="T7827" s="43"/>
      <c r="U7827" s="43"/>
      <c r="V7827" s="43"/>
      <c r="W7827" s="43"/>
      <c r="X7827" s="43"/>
      <c r="Y7827" s="43"/>
      <c r="Z7827" s="43"/>
      <c r="AA7827" s="43"/>
      <c r="AB7827" s="43"/>
      <c r="AC7827" s="43"/>
      <c r="AD7827" s="43"/>
      <c r="AE7827" s="43"/>
      <c r="AF7827" s="43"/>
      <c r="AG7827" s="43"/>
      <c r="AH7827" s="43"/>
    </row>
    <row r="7828" spans="3:34" x14ac:dyDescent="0.25">
      <c r="E7828" s="42" t="s">
        <v>989</v>
      </c>
      <c r="F7828" s="43"/>
      <c r="G7828" s="43"/>
      <c r="H7828" s="43"/>
      <c r="I7828" s="43"/>
      <c r="J7828" s="43"/>
      <c r="K7828" s="43"/>
      <c r="L7828" s="43"/>
      <c r="M7828" s="43"/>
      <c r="N7828" s="43"/>
      <c r="O7828" s="43"/>
      <c r="P7828" s="43"/>
      <c r="Q7828" s="43"/>
      <c r="R7828" s="43"/>
      <c r="S7828" s="43"/>
      <c r="T7828" s="43"/>
      <c r="U7828" s="43"/>
      <c r="V7828" s="43"/>
      <c r="W7828" s="43"/>
      <c r="X7828" s="43"/>
      <c r="Y7828" s="43"/>
      <c r="Z7828" s="43"/>
      <c r="AA7828" s="43"/>
      <c r="AB7828" s="43"/>
      <c r="AC7828" s="43"/>
      <c r="AD7828" s="43"/>
      <c r="AE7828" s="43"/>
      <c r="AF7828" s="43"/>
      <c r="AG7828" s="43"/>
      <c r="AH7828" s="43"/>
    </row>
    <row r="7829" spans="3:34" x14ac:dyDescent="0.25">
      <c r="E7829" s="42" t="s">
        <v>990</v>
      </c>
      <c r="F7829" s="43"/>
      <c r="G7829" s="43"/>
      <c r="H7829" s="43"/>
      <c r="I7829" s="43"/>
      <c r="J7829" s="43"/>
      <c r="K7829" s="43"/>
      <c r="L7829" s="43"/>
      <c r="M7829" s="43"/>
      <c r="N7829" s="43"/>
      <c r="O7829" s="43"/>
      <c r="P7829" s="43"/>
      <c r="Q7829" s="43"/>
      <c r="R7829" s="43"/>
      <c r="S7829" s="43"/>
      <c r="T7829" s="43"/>
      <c r="U7829" s="43"/>
      <c r="V7829" s="43"/>
      <c r="W7829" s="43"/>
      <c r="X7829" s="43"/>
      <c r="Y7829" s="43"/>
      <c r="Z7829" s="43"/>
      <c r="AA7829" s="43"/>
      <c r="AB7829" s="43"/>
      <c r="AC7829" s="43"/>
      <c r="AD7829" s="43"/>
      <c r="AE7829" s="43"/>
      <c r="AF7829" s="43"/>
      <c r="AG7829" s="43"/>
      <c r="AH7829" s="43"/>
    </row>
    <row r="7830" spans="3:34" x14ac:dyDescent="0.25">
      <c r="E7830" s="42" t="s">
        <v>928</v>
      </c>
      <c r="F7830" s="43"/>
      <c r="G7830" s="43"/>
      <c r="H7830" s="43"/>
      <c r="I7830" s="43"/>
      <c r="J7830" s="43"/>
      <c r="K7830" s="43"/>
      <c r="L7830" s="43"/>
      <c r="M7830" s="43"/>
      <c r="N7830" s="43"/>
      <c r="O7830" s="43"/>
      <c r="P7830" s="43"/>
      <c r="Q7830" s="43"/>
      <c r="R7830" s="43"/>
      <c r="S7830" s="43"/>
      <c r="T7830" s="43"/>
      <c r="U7830" s="43"/>
      <c r="V7830" s="43"/>
      <c r="W7830" s="43"/>
      <c r="X7830" s="43"/>
      <c r="Y7830" s="43"/>
      <c r="Z7830" s="43"/>
      <c r="AA7830" s="43"/>
      <c r="AB7830" s="43"/>
      <c r="AC7830" s="43"/>
      <c r="AD7830" s="43"/>
      <c r="AE7830" s="43"/>
      <c r="AF7830" s="43"/>
      <c r="AG7830" s="43"/>
      <c r="AH7830" s="43"/>
    </row>
    <row r="7831" spans="3:34" x14ac:dyDescent="0.25">
      <c r="E7831" s="42" t="s">
        <v>1188</v>
      </c>
      <c r="F7831" s="43"/>
      <c r="G7831" s="43"/>
      <c r="H7831" s="43"/>
      <c r="I7831" s="43"/>
      <c r="J7831" s="43"/>
      <c r="K7831" s="43"/>
      <c r="L7831" s="43"/>
      <c r="M7831" s="43"/>
      <c r="N7831" s="43"/>
      <c r="O7831" s="43"/>
      <c r="P7831" s="43"/>
      <c r="Q7831" s="43"/>
      <c r="R7831" s="43"/>
      <c r="S7831" s="43"/>
      <c r="T7831" s="43"/>
      <c r="U7831" s="43"/>
      <c r="V7831" s="43"/>
      <c r="W7831" s="43"/>
      <c r="X7831" s="43"/>
      <c r="Y7831" s="43"/>
      <c r="Z7831" s="43"/>
      <c r="AA7831" s="43"/>
      <c r="AB7831" s="43"/>
      <c r="AC7831" s="43"/>
      <c r="AD7831" s="43"/>
      <c r="AE7831" s="43"/>
      <c r="AF7831" s="43"/>
      <c r="AG7831" s="43"/>
      <c r="AH7831" s="43"/>
    </row>
    <row r="7832" spans="3:34" x14ac:dyDescent="0.25">
      <c r="E7832" s="42" t="s">
        <v>885</v>
      </c>
      <c r="F7832" s="43"/>
      <c r="G7832" s="43"/>
      <c r="H7832" s="43"/>
      <c r="I7832" s="43"/>
      <c r="J7832" s="43"/>
      <c r="K7832" s="43"/>
      <c r="L7832" s="43"/>
      <c r="M7832" s="43"/>
      <c r="N7832" s="43"/>
      <c r="O7832" s="43"/>
      <c r="P7832" s="43"/>
      <c r="Q7832" s="43"/>
      <c r="R7832" s="43"/>
      <c r="S7832" s="43"/>
      <c r="T7832" s="43"/>
      <c r="U7832" s="43"/>
      <c r="V7832" s="43"/>
      <c r="W7832" s="43"/>
      <c r="X7832" s="43"/>
      <c r="Y7832" s="43"/>
      <c r="Z7832" s="43"/>
      <c r="AA7832" s="43"/>
      <c r="AB7832" s="43"/>
      <c r="AC7832" s="43"/>
      <c r="AD7832" s="43"/>
      <c r="AE7832" s="43"/>
      <c r="AF7832" s="43"/>
      <c r="AG7832" s="43"/>
      <c r="AH7832" s="43"/>
    </row>
    <row r="7833" spans="3:34" x14ac:dyDescent="0.25">
      <c r="E7833" s="42" t="s">
        <v>899</v>
      </c>
      <c r="F7833" s="43"/>
      <c r="G7833" s="43"/>
      <c r="H7833" s="43"/>
      <c r="I7833" s="43"/>
      <c r="J7833" s="43"/>
      <c r="K7833" s="43"/>
      <c r="L7833" s="43"/>
      <c r="M7833" s="43"/>
      <c r="N7833" s="43"/>
      <c r="O7833" s="43"/>
      <c r="P7833" s="43"/>
      <c r="Q7833" s="43"/>
      <c r="R7833" s="43"/>
      <c r="S7833" s="43"/>
      <c r="T7833" s="43"/>
      <c r="U7833" s="43"/>
      <c r="V7833" s="43"/>
      <c r="W7833" s="43"/>
      <c r="X7833" s="43"/>
      <c r="Y7833" s="43"/>
      <c r="Z7833" s="43"/>
      <c r="AA7833" s="43"/>
      <c r="AB7833" s="43"/>
      <c r="AC7833" s="43"/>
      <c r="AD7833" s="43"/>
      <c r="AE7833" s="43"/>
      <c r="AF7833" s="43"/>
      <c r="AG7833" s="43"/>
      <c r="AH7833" s="43"/>
    </row>
    <row r="7834" spans="3:34" x14ac:dyDescent="0.25">
      <c r="E7834" s="42" t="s">
        <v>996</v>
      </c>
      <c r="F7834" s="43"/>
      <c r="G7834" s="43"/>
      <c r="H7834" s="43"/>
      <c r="I7834" s="43"/>
      <c r="J7834" s="43"/>
      <c r="K7834" s="43"/>
      <c r="L7834" s="43"/>
      <c r="M7834" s="43"/>
      <c r="N7834" s="43"/>
      <c r="O7834" s="43"/>
      <c r="P7834" s="43"/>
      <c r="Q7834" s="43"/>
      <c r="R7834" s="43"/>
      <c r="S7834" s="43"/>
      <c r="T7834" s="43"/>
      <c r="U7834" s="43"/>
      <c r="V7834" s="43"/>
      <c r="W7834" s="43"/>
      <c r="X7834" s="43"/>
      <c r="Y7834" s="43"/>
      <c r="Z7834" s="43"/>
      <c r="AA7834" s="43"/>
      <c r="AB7834" s="43"/>
      <c r="AC7834" s="43"/>
      <c r="AD7834" s="43"/>
      <c r="AE7834" s="43"/>
      <c r="AF7834" s="43"/>
      <c r="AG7834" s="43"/>
      <c r="AH7834" s="43"/>
    </row>
    <row r="7835" spans="3:34" x14ac:dyDescent="0.25">
      <c r="E7835" s="42" t="s">
        <v>900</v>
      </c>
      <c r="F7835" s="43"/>
      <c r="G7835" s="43"/>
      <c r="H7835" s="43"/>
      <c r="I7835" s="43"/>
      <c r="J7835" s="43"/>
      <c r="K7835" s="43"/>
      <c r="L7835" s="43"/>
      <c r="M7835" s="43"/>
      <c r="N7835" s="43"/>
      <c r="O7835" s="43"/>
      <c r="P7835" s="43"/>
      <c r="Q7835" s="43"/>
      <c r="R7835" s="43"/>
      <c r="S7835" s="43"/>
      <c r="T7835" s="43"/>
      <c r="U7835" s="43"/>
      <c r="V7835" s="43"/>
      <c r="W7835" s="43"/>
      <c r="X7835" s="43"/>
      <c r="Y7835" s="43"/>
      <c r="Z7835" s="43"/>
      <c r="AA7835" s="43"/>
      <c r="AB7835" s="43"/>
      <c r="AC7835" s="43"/>
      <c r="AD7835" s="43"/>
      <c r="AE7835" s="43"/>
      <c r="AF7835" s="43"/>
      <c r="AG7835" s="43"/>
      <c r="AH7835" s="43"/>
    </row>
    <row r="7839" spans="3:34" x14ac:dyDescent="0.25">
      <c r="C7839" s="52">
        <v>0</v>
      </c>
    </row>
    <row r="7846" spans="5:43" x14ac:dyDescent="0.25">
      <c r="AK7846" s="4" t="s">
        <v>1182</v>
      </c>
      <c r="AQ7846" s="51" t="s">
        <v>1185</v>
      </c>
    </row>
    <row r="7847" spans="5:43" x14ac:dyDescent="0.25">
      <c r="AK7847" s="4" t="s">
        <v>1133</v>
      </c>
      <c r="AQ7847" s="1" t="s">
        <v>1186</v>
      </c>
    </row>
    <row r="7855" spans="5:43" x14ac:dyDescent="0.25">
      <c r="E7855" s="46" t="s">
        <v>997</v>
      </c>
      <c r="F7855" s="43"/>
      <c r="G7855" s="43"/>
      <c r="H7855" s="43"/>
      <c r="I7855" s="43"/>
      <c r="J7855" s="43"/>
      <c r="K7855" s="43"/>
      <c r="L7855" s="43"/>
      <c r="M7855" s="43"/>
      <c r="N7855" s="43"/>
      <c r="O7855" s="43"/>
      <c r="P7855" s="43"/>
      <c r="Q7855" s="43"/>
      <c r="R7855" s="43"/>
      <c r="S7855" s="43"/>
      <c r="T7855" s="43"/>
      <c r="U7855" s="43"/>
      <c r="V7855" s="43"/>
      <c r="W7855" s="43"/>
      <c r="X7855" s="43"/>
      <c r="Y7855" s="43"/>
      <c r="Z7855" s="43"/>
      <c r="AA7855" s="43"/>
      <c r="AB7855" s="43"/>
      <c r="AC7855" s="43"/>
      <c r="AD7855" s="43"/>
      <c r="AE7855" s="43"/>
      <c r="AF7855" s="43"/>
      <c r="AG7855" s="43"/>
      <c r="AH7855" s="43"/>
    </row>
    <row r="7856" spans="5:43" x14ac:dyDescent="0.25">
      <c r="E7856" s="42" t="s">
        <v>864</v>
      </c>
      <c r="F7856" s="43"/>
      <c r="G7856" s="43"/>
      <c r="H7856" s="43"/>
      <c r="I7856" s="43"/>
      <c r="J7856" s="43"/>
      <c r="K7856" s="43"/>
      <c r="L7856" s="43"/>
      <c r="M7856" s="43"/>
      <c r="N7856" s="43"/>
      <c r="O7856" s="43"/>
      <c r="P7856" s="43"/>
      <c r="Q7856" s="43"/>
      <c r="R7856" s="43"/>
      <c r="S7856" s="43"/>
      <c r="T7856" s="43"/>
      <c r="U7856" s="43"/>
      <c r="V7856" s="43"/>
      <c r="W7856" s="43"/>
      <c r="X7856" s="43"/>
      <c r="Y7856" s="43"/>
      <c r="Z7856" s="43"/>
      <c r="AA7856" s="43"/>
      <c r="AB7856" s="43"/>
      <c r="AC7856" s="43"/>
      <c r="AD7856" s="43"/>
      <c r="AE7856" s="43"/>
      <c r="AF7856" s="43"/>
      <c r="AG7856" s="43"/>
      <c r="AH7856" s="43"/>
    </row>
    <row r="7857" spans="5:34" x14ac:dyDescent="0.25">
      <c r="E7857" s="42" t="s">
        <v>948</v>
      </c>
      <c r="F7857" s="43"/>
      <c r="G7857" s="43"/>
      <c r="H7857" s="43"/>
      <c r="I7857" s="43"/>
      <c r="J7857" s="43"/>
      <c r="K7857" s="43"/>
      <c r="L7857" s="43"/>
      <c r="M7857" s="43"/>
      <c r="N7857" s="43"/>
      <c r="O7857" s="43"/>
      <c r="P7857" s="43"/>
      <c r="Q7857" s="43"/>
      <c r="R7857" s="43"/>
      <c r="S7857" s="43"/>
      <c r="T7857" s="43"/>
      <c r="U7857" s="43"/>
      <c r="V7857" s="43"/>
      <c r="W7857" s="43"/>
      <c r="X7857" s="43"/>
      <c r="Y7857" s="43"/>
      <c r="Z7857" s="43"/>
      <c r="AA7857" s="43"/>
      <c r="AB7857" s="43"/>
      <c r="AC7857" s="43"/>
      <c r="AD7857" s="43"/>
      <c r="AE7857" s="43"/>
      <c r="AF7857" s="43"/>
      <c r="AG7857" s="43"/>
      <c r="AH7857" s="43"/>
    </row>
    <row r="7858" spans="5:34" x14ac:dyDescent="0.25">
      <c r="E7858" s="42" t="s">
        <v>984</v>
      </c>
      <c r="F7858" s="43"/>
      <c r="G7858" s="43"/>
      <c r="H7858" s="43"/>
      <c r="I7858" s="43"/>
      <c r="J7858" s="43"/>
      <c r="K7858" s="43"/>
      <c r="L7858" s="43"/>
      <c r="M7858" s="43"/>
      <c r="N7858" s="43"/>
      <c r="O7858" s="43"/>
      <c r="P7858" s="43"/>
      <c r="Q7858" s="43"/>
      <c r="R7858" s="43"/>
      <c r="S7858" s="43"/>
      <c r="T7858" s="43"/>
      <c r="U7858" s="43"/>
      <c r="V7858" s="43"/>
      <c r="W7858" s="43"/>
      <c r="X7858" s="43"/>
      <c r="Y7858" s="43"/>
      <c r="Z7858" s="43"/>
      <c r="AA7858" s="43"/>
      <c r="AB7858" s="43"/>
      <c r="AC7858" s="43"/>
      <c r="AD7858" s="43"/>
      <c r="AE7858" s="43"/>
      <c r="AF7858" s="43"/>
      <c r="AG7858" s="43"/>
      <c r="AH7858" s="43"/>
    </row>
    <row r="7859" spans="5:34" x14ac:dyDescent="0.25">
      <c r="E7859" s="42" t="s">
        <v>985</v>
      </c>
      <c r="F7859" s="43"/>
      <c r="G7859" s="43"/>
      <c r="H7859" s="43"/>
      <c r="I7859" s="43"/>
      <c r="J7859" s="43"/>
      <c r="K7859" s="43"/>
      <c r="L7859" s="43"/>
      <c r="M7859" s="43"/>
      <c r="N7859" s="43"/>
      <c r="O7859" s="43"/>
      <c r="P7859" s="43"/>
      <c r="Q7859" s="43"/>
      <c r="R7859" s="43"/>
      <c r="S7859" s="43"/>
      <c r="T7859" s="43"/>
      <c r="U7859" s="43"/>
      <c r="V7859" s="43"/>
      <c r="W7859" s="43"/>
      <c r="X7859" s="43"/>
      <c r="Y7859" s="43"/>
      <c r="Z7859" s="43"/>
      <c r="AA7859" s="43"/>
      <c r="AB7859" s="43"/>
      <c r="AC7859" s="43"/>
      <c r="AD7859" s="43"/>
      <c r="AE7859" s="43"/>
      <c r="AF7859" s="43"/>
      <c r="AG7859" s="43"/>
      <c r="AH7859" s="43"/>
    </row>
    <row r="7860" spans="5:34" x14ac:dyDescent="0.25">
      <c r="E7860" s="42" t="s">
        <v>986</v>
      </c>
      <c r="F7860" s="43"/>
      <c r="G7860" s="43"/>
      <c r="H7860" s="43"/>
      <c r="I7860" s="43"/>
      <c r="J7860" s="43"/>
      <c r="K7860" s="43"/>
      <c r="L7860" s="43"/>
      <c r="M7860" s="43"/>
      <c r="N7860" s="43"/>
      <c r="O7860" s="43"/>
      <c r="P7860" s="43"/>
      <c r="Q7860" s="43"/>
      <c r="R7860" s="43"/>
      <c r="S7860" s="43"/>
      <c r="T7860" s="43"/>
      <c r="U7860" s="43"/>
      <c r="V7860" s="43"/>
      <c r="W7860" s="43"/>
      <c r="X7860" s="43"/>
      <c r="Y7860" s="43"/>
      <c r="Z7860" s="43"/>
      <c r="AA7860" s="43"/>
      <c r="AB7860" s="43"/>
      <c r="AC7860" s="43"/>
      <c r="AD7860" s="43"/>
      <c r="AE7860" s="43"/>
      <c r="AF7860" s="43"/>
      <c r="AG7860" s="43"/>
      <c r="AH7860" s="43"/>
    </row>
    <row r="7861" spans="5:34" x14ac:dyDescent="0.25">
      <c r="E7861" s="42" t="s">
        <v>987</v>
      </c>
      <c r="F7861" s="43"/>
      <c r="G7861" s="43"/>
      <c r="H7861" s="43"/>
      <c r="I7861" s="43"/>
      <c r="J7861" s="43"/>
      <c r="K7861" s="43"/>
      <c r="L7861" s="43"/>
      <c r="M7861" s="43"/>
      <c r="N7861" s="43"/>
      <c r="O7861" s="43"/>
      <c r="P7861" s="43"/>
      <c r="Q7861" s="43"/>
      <c r="R7861" s="43"/>
      <c r="S7861" s="43"/>
      <c r="T7861" s="43"/>
      <c r="U7861" s="43"/>
      <c r="V7861" s="43"/>
      <c r="W7861" s="43"/>
      <c r="X7861" s="43"/>
      <c r="Y7861" s="43"/>
      <c r="Z7861" s="43"/>
      <c r="AA7861" s="43"/>
      <c r="AB7861" s="43"/>
      <c r="AC7861" s="43"/>
      <c r="AD7861" s="43"/>
      <c r="AE7861" s="43"/>
      <c r="AF7861" s="43"/>
      <c r="AG7861" s="43"/>
      <c r="AH7861" s="43"/>
    </row>
    <row r="7862" spans="5:34" x14ac:dyDescent="0.25">
      <c r="E7862" s="42" t="s">
        <v>988</v>
      </c>
      <c r="F7862" s="43"/>
      <c r="G7862" s="43"/>
      <c r="H7862" s="43"/>
      <c r="I7862" s="43"/>
      <c r="J7862" s="43"/>
      <c r="K7862" s="43"/>
      <c r="L7862" s="43"/>
      <c r="M7862" s="43"/>
      <c r="N7862" s="43"/>
      <c r="O7862" s="43"/>
      <c r="P7862" s="43"/>
      <c r="Q7862" s="43"/>
      <c r="R7862" s="43"/>
      <c r="S7862" s="43"/>
      <c r="T7862" s="43"/>
      <c r="U7862" s="43"/>
      <c r="V7862" s="43"/>
      <c r="W7862" s="43"/>
      <c r="X7862" s="43"/>
      <c r="Y7862" s="43"/>
      <c r="Z7862" s="43"/>
      <c r="AA7862" s="43"/>
      <c r="AB7862" s="43"/>
      <c r="AC7862" s="43"/>
      <c r="AD7862" s="43"/>
      <c r="AE7862" s="43"/>
      <c r="AF7862" s="43"/>
      <c r="AG7862" s="43"/>
      <c r="AH7862" s="43"/>
    </row>
    <row r="7863" spans="5:34" x14ac:dyDescent="0.25">
      <c r="E7863" s="42" t="s">
        <v>989</v>
      </c>
      <c r="F7863" s="43"/>
      <c r="G7863" s="43"/>
      <c r="H7863" s="43"/>
      <c r="I7863" s="43"/>
      <c r="J7863" s="43"/>
      <c r="K7863" s="43"/>
      <c r="L7863" s="43"/>
      <c r="M7863" s="43"/>
      <c r="N7863" s="43"/>
      <c r="O7863" s="43"/>
      <c r="P7863" s="43"/>
      <c r="Q7863" s="43"/>
      <c r="R7863" s="43"/>
      <c r="S7863" s="43"/>
      <c r="T7863" s="43"/>
      <c r="U7863" s="43"/>
      <c r="V7863" s="43"/>
      <c r="W7863" s="43"/>
      <c r="X7863" s="43"/>
      <c r="Y7863" s="43"/>
      <c r="Z7863" s="43"/>
      <c r="AA7863" s="43"/>
      <c r="AB7863" s="43"/>
      <c r="AC7863" s="43"/>
      <c r="AD7863" s="43"/>
      <c r="AE7863" s="43"/>
      <c r="AF7863" s="43"/>
      <c r="AG7863" s="43"/>
      <c r="AH7863" s="43"/>
    </row>
    <row r="7864" spans="5:34" x14ac:dyDescent="0.25">
      <c r="E7864" s="42" t="s">
        <v>990</v>
      </c>
      <c r="F7864" s="43"/>
      <c r="G7864" s="43"/>
      <c r="H7864" s="43"/>
      <c r="I7864" s="43"/>
      <c r="J7864" s="43"/>
      <c r="K7864" s="43"/>
      <c r="L7864" s="43"/>
      <c r="M7864" s="43"/>
      <c r="N7864" s="43"/>
      <c r="O7864" s="43"/>
      <c r="P7864" s="43"/>
      <c r="Q7864" s="43"/>
      <c r="R7864" s="43"/>
      <c r="S7864" s="43"/>
      <c r="T7864" s="43"/>
      <c r="U7864" s="43"/>
      <c r="V7864" s="43"/>
      <c r="W7864" s="43"/>
      <c r="X7864" s="43"/>
      <c r="Y7864" s="43"/>
      <c r="Z7864" s="43"/>
      <c r="AA7864" s="43"/>
      <c r="AB7864" s="43"/>
      <c r="AC7864" s="43"/>
      <c r="AD7864" s="43"/>
      <c r="AE7864" s="43"/>
      <c r="AF7864" s="43"/>
      <c r="AG7864" s="43"/>
      <c r="AH7864" s="43"/>
    </row>
    <row r="7865" spans="5:34" x14ac:dyDescent="0.25">
      <c r="E7865" s="42" t="s">
        <v>928</v>
      </c>
      <c r="F7865" s="43"/>
      <c r="G7865" s="43"/>
      <c r="H7865" s="43"/>
      <c r="I7865" s="43"/>
      <c r="J7865" s="43"/>
      <c r="K7865" s="43"/>
      <c r="L7865" s="43"/>
      <c r="M7865" s="43"/>
      <c r="N7865" s="43"/>
      <c r="O7865" s="43"/>
      <c r="P7865" s="43"/>
      <c r="Q7865" s="43"/>
      <c r="R7865" s="43"/>
      <c r="S7865" s="43"/>
      <c r="T7865" s="43"/>
      <c r="U7865" s="43"/>
      <c r="V7865" s="43"/>
      <c r="W7865" s="43"/>
      <c r="X7865" s="43"/>
      <c r="Y7865" s="43"/>
      <c r="Z7865" s="43"/>
      <c r="AA7865" s="43"/>
      <c r="AB7865" s="43"/>
      <c r="AC7865" s="43"/>
      <c r="AD7865" s="43"/>
      <c r="AE7865" s="43"/>
      <c r="AF7865" s="43"/>
      <c r="AG7865" s="43"/>
      <c r="AH7865" s="43"/>
    </row>
    <row r="7866" spans="5:34" x14ac:dyDescent="0.25">
      <c r="E7866" s="42" t="s">
        <v>1194</v>
      </c>
      <c r="F7866" s="43"/>
      <c r="G7866" s="43"/>
      <c r="H7866" s="43"/>
      <c r="I7866" s="43"/>
      <c r="J7866" s="43"/>
      <c r="K7866" s="43"/>
      <c r="L7866" s="43"/>
      <c r="M7866" s="43"/>
      <c r="N7866" s="43"/>
      <c r="O7866" s="43"/>
      <c r="P7866" s="43"/>
      <c r="Q7866" s="43"/>
      <c r="R7866" s="43"/>
      <c r="S7866" s="43"/>
      <c r="T7866" s="43"/>
      <c r="U7866" s="43"/>
      <c r="V7866" s="43"/>
      <c r="W7866" s="43"/>
      <c r="X7866" s="43"/>
      <c r="Y7866" s="43"/>
      <c r="Z7866" s="43"/>
      <c r="AA7866" s="43"/>
      <c r="AB7866" s="43"/>
      <c r="AC7866" s="43"/>
      <c r="AD7866" s="43"/>
      <c r="AE7866" s="43"/>
      <c r="AF7866" s="43"/>
      <c r="AG7866" s="43"/>
      <c r="AH7866" s="43"/>
    </row>
    <row r="7867" spans="5:34" x14ac:dyDescent="0.25">
      <c r="E7867" s="42" t="s">
        <v>885</v>
      </c>
      <c r="F7867" s="43"/>
      <c r="G7867" s="43"/>
      <c r="H7867" s="43"/>
      <c r="I7867" s="43"/>
      <c r="J7867" s="43"/>
      <c r="K7867" s="43"/>
      <c r="L7867" s="43"/>
      <c r="M7867" s="43"/>
      <c r="N7867" s="43"/>
      <c r="O7867" s="43"/>
      <c r="P7867" s="43"/>
      <c r="Q7867" s="43"/>
      <c r="R7867" s="43"/>
      <c r="S7867" s="43"/>
      <c r="T7867" s="43"/>
      <c r="U7867" s="43"/>
      <c r="V7867" s="43"/>
      <c r="W7867" s="43"/>
      <c r="X7867" s="43"/>
      <c r="Y7867" s="43"/>
      <c r="Z7867" s="43"/>
      <c r="AA7867" s="43"/>
      <c r="AB7867" s="43"/>
      <c r="AC7867" s="43"/>
      <c r="AD7867" s="43"/>
      <c r="AE7867" s="43"/>
      <c r="AF7867" s="43"/>
      <c r="AG7867" s="43"/>
      <c r="AH7867" s="43"/>
    </row>
    <row r="7868" spans="5:34" x14ac:dyDescent="0.25">
      <c r="E7868" s="42" t="s">
        <v>992</v>
      </c>
      <c r="F7868" s="43"/>
      <c r="G7868" s="43"/>
      <c r="H7868" s="43"/>
      <c r="I7868" s="43"/>
      <c r="J7868" s="43"/>
      <c r="K7868" s="43"/>
      <c r="L7868" s="43"/>
      <c r="M7868" s="43"/>
      <c r="N7868" s="43"/>
      <c r="O7868" s="43"/>
      <c r="P7868" s="43"/>
      <c r="Q7868" s="43"/>
      <c r="R7868" s="43"/>
      <c r="S7868" s="43"/>
      <c r="T7868" s="43"/>
      <c r="U7868" s="43"/>
      <c r="V7868" s="43"/>
      <c r="W7868" s="43"/>
      <c r="X7868" s="43"/>
      <c r="Y7868" s="43"/>
      <c r="Z7868" s="43"/>
      <c r="AA7868" s="43"/>
      <c r="AB7868" s="43"/>
      <c r="AC7868" s="43"/>
      <c r="AD7868" s="43"/>
      <c r="AE7868" s="43"/>
      <c r="AF7868" s="43"/>
      <c r="AG7868" s="43"/>
      <c r="AH7868" s="43"/>
    </row>
    <row r="7869" spans="5:34" x14ac:dyDescent="0.25">
      <c r="E7869" s="42" t="s">
        <v>885</v>
      </c>
      <c r="F7869" s="43"/>
      <c r="G7869" s="43"/>
      <c r="H7869" s="43"/>
      <c r="I7869" s="43"/>
      <c r="J7869" s="43"/>
      <c r="K7869" s="43"/>
      <c r="L7869" s="43"/>
      <c r="M7869" s="43"/>
      <c r="N7869" s="43"/>
      <c r="O7869" s="43"/>
      <c r="P7869" s="43"/>
      <c r="Q7869" s="43"/>
      <c r="R7869" s="43"/>
      <c r="S7869" s="43"/>
      <c r="T7869" s="43"/>
      <c r="U7869" s="43"/>
      <c r="V7869" s="43"/>
      <c r="W7869" s="43"/>
      <c r="X7869" s="43"/>
      <c r="Y7869" s="43"/>
      <c r="Z7869" s="43"/>
      <c r="AA7869" s="43"/>
      <c r="AB7869" s="43"/>
      <c r="AC7869" s="43"/>
      <c r="AD7869" s="43"/>
      <c r="AE7869" s="43"/>
      <c r="AF7869" s="43"/>
      <c r="AG7869" s="43"/>
      <c r="AH7869" s="43"/>
    </row>
    <row r="7870" spans="5:34" x14ac:dyDescent="0.25">
      <c r="E7870" s="42" t="s">
        <v>935</v>
      </c>
      <c r="F7870" s="43"/>
      <c r="G7870" s="43"/>
      <c r="H7870" s="43"/>
      <c r="I7870" s="43"/>
      <c r="J7870" s="43"/>
      <c r="K7870" s="43"/>
      <c r="L7870" s="43"/>
      <c r="M7870" s="43"/>
      <c r="N7870" s="43"/>
      <c r="O7870" s="43"/>
      <c r="P7870" s="43"/>
      <c r="Q7870" s="43"/>
      <c r="R7870" s="43"/>
      <c r="S7870" s="43"/>
      <c r="T7870" s="43"/>
      <c r="U7870" s="43"/>
      <c r="V7870" s="43"/>
      <c r="W7870" s="43"/>
      <c r="X7870" s="43"/>
      <c r="Y7870" s="43"/>
      <c r="Z7870" s="43"/>
      <c r="AA7870" s="43"/>
      <c r="AB7870" s="43"/>
      <c r="AC7870" s="43"/>
      <c r="AD7870" s="43"/>
      <c r="AE7870" s="43"/>
      <c r="AF7870" s="43"/>
      <c r="AG7870" s="43"/>
      <c r="AH7870" s="43"/>
    </row>
    <row r="7871" spans="5:34" x14ac:dyDescent="0.25">
      <c r="E7871" s="42" t="s">
        <v>936</v>
      </c>
      <c r="F7871" s="43"/>
      <c r="G7871" s="43"/>
      <c r="H7871" s="43"/>
      <c r="I7871" s="43"/>
      <c r="J7871" s="43"/>
      <c r="K7871" s="43"/>
      <c r="L7871" s="43"/>
      <c r="M7871" s="43"/>
      <c r="N7871" s="43"/>
      <c r="O7871" s="43"/>
      <c r="P7871" s="43"/>
      <c r="Q7871" s="43"/>
      <c r="R7871" s="43"/>
      <c r="S7871" s="43"/>
      <c r="T7871" s="43"/>
      <c r="U7871" s="43"/>
      <c r="V7871" s="43"/>
      <c r="W7871" s="43"/>
      <c r="X7871" s="43"/>
      <c r="Y7871" s="43"/>
      <c r="Z7871" s="43"/>
      <c r="AA7871" s="43"/>
      <c r="AB7871" s="43"/>
      <c r="AC7871" s="43"/>
      <c r="AD7871" s="43"/>
      <c r="AE7871" s="43"/>
      <c r="AF7871" s="43"/>
      <c r="AG7871" s="43"/>
      <c r="AH7871" s="43"/>
    </row>
    <row r="7872" spans="5:34" x14ac:dyDescent="0.25">
      <c r="E7872" s="42" t="s">
        <v>1195</v>
      </c>
      <c r="F7872" s="43"/>
      <c r="G7872" s="43"/>
      <c r="H7872" s="43"/>
      <c r="I7872" s="43"/>
      <c r="J7872" s="43"/>
      <c r="K7872" s="43"/>
      <c r="L7872" s="43"/>
      <c r="M7872" s="43"/>
      <c r="N7872" s="43"/>
      <c r="O7872" s="43"/>
      <c r="P7872" s="43"/>
      <c r="Q7872" s="43"/>
      <c r="R7872" s="43"/>
      <c r="S7872" s="43"/>
      <c r="T7872" s="43"/>
      <c r="U7872" s="43"/>
      <c r="V7872" s="43"/>
      <c r="W7872" s="43"/>
      <c r="X7872" s="43"/>
      <c r="Y7872" s="43"/>
      <c r="Z7872" s="43"/>
      <c r="AA7872" s="43"/>
      <c r="AB7872" s="43"/>
      <c r="AC7872" s="43"/>
      <c r="AD7872" s="43"/>
      <c r="AE7872" s="43"/>
      <c r="AF7872" s="43"/>
      <c r="AG7872" s="43"/>
      <c r="AH7872" s="43"/>
    </row>
    <row r="7873" spans="5:34" x14ac:dyDescent="0.25">
      <c r="E7873" s="42" t="s">
        <v>1196</v>
      </c>
      <c r="F7873" s="43"/>
      <c r="G7873" s="43"/>
      <c r="H7873" s="43"/>
      <c r="I7873" s="43"/>
      <c r="J7873" s="43"/>
      <c r="K7873" s="43"/>
      <c r="L7873" s="43"/>
      <c r="M7873" s="43"/>
      <c r="N7873" s="43"/>
      <c r="O7873" s="43"/>
      <c r="P7873" s="43"/>
      <c r="Q7873" s="43"/>
      <c r="R7873" s="43"/>
      <c r="S7873" s="43"/>
      <c r="T7873" s="43"/>
      <c r="U7873" s="43"/>
      <c r="V7873" s="43"/>
      <c r="W7873" s="43"/>
      <c r="X7873" s="43"/>
      <c r="Y7873" s="43"/>
      <c r="Z7873" s="43"/>
      <c r="AA7873" s="43"/>
      <c r="AB7873" s="43"/>
      <c r="AC7873" s="43"/>
      <c r="AD7873" s="43"/>
      <c r="AE7873" s="43"/>
      <c r="AF7873" s="43"/>
      <c r="AG7873" s="43"/>
      <c r="AH7873" s="43"/>
    </row>
    <row r="7874" spans="5:34" x14ac:dyDescent="0.25">
      <c r="E7874" s="42" t="s">
        <v>1197</v>
      </c>
      <c r="F7874" s="43"/>
      <c r="G7874" s="43"/>
      <c r="H7874" s="43"/>
      <c r="I7874" s="43"/>
      <c r="J7874" s="43"/>
      <c r="K7874" s="43"/>
      <c r="L7874" s="43"/>
      <c r="M7874" s="43"/>
      <c r="N7874" s="43"/>
      <c r="O7874" s="43"/>
      <c r="P7874" s="43"/>
      <c r="Q7874" s="43"/>
      <c r="R7874" s="43"/>
      <c r="S7874" s="43"/>
      <c r="T7874" s="43"/>
      <c r="U7874" s="43"/>
      <c r="V7874" s="43"/>
      <c r="W7874" s="43"/>
      <c r="X7874" s="43"/>
      <c r="Y7874" s="43"/>
      <c r="Z7874" s="43"/>
      <c r="AA7874" s="43"/>
      <c r="AB7874" s="43"/>
      <c r="AC7874" s="43"/>
      <c r="AD7874" s="43"/>
      <c r="AE7874" s="43"/>
      <c r="AF7874" s="43"/>
      <c r="AG7874" s="43"/>
      <c r="AH7874" s="43"/>
    </row>
    <row r="7875" spans="5:34" x14ac:dyDescent="0.25">
      <c r="E7875" s="42" t="s">
        <v>885</v>
      </c>
      <c r="F7875" s="43"/>
      <c r="G7875" s="43"/>
      <c r="H7875" s="43"/>
      <c r="I7875" s="43"/>
      <c r="J7875" s="43"/>
      <c r="K7875" s="43"/>
      <c r="L7875" s="43"/>
      <c r="M7875" s="43"/>
      <c r="N7875" s="43"/>
      <c r="O7875" s="43"/>
      <c r="P7875" s="43"/>
      <c r="Q7875" s="43"/>
      <c r="R7875" s="43"/>
      <c r="S7875" s="43"/>
      <c r="T7875" s="43"/>
      <c r="U7875" s="43"/>
      <c r="V7875" s="43"/>
      <c r="W7875" s="43"/>
      <c r="X7875" s="43"/>
      <c r="Y7875" s="43"/>
      <c r="Z7875" s="43"/>
      <c r="AA7875" s="43"/>
      <c r="AB7875" s="43"/>
      <c r="AC7875" s="43"/>
      <c r="AD7875" s="43"/>
      <c r="AE7875" s="43"/>
      <c r="AF7875" s="43"/>
      <c r="AG7875" s="43"/>
      <c r="AH7875" s="43"/>
    </row>
    <row r="7876" spans="5:34" x14ac:dyDescent="0.25">
      <c r="E7876" s="42" t="s">
        <v>948</v>
      </c>
      <c r="F7876" s="43"/>
      <c r="G7876" s="43"/>
      <c r="H7876" s="43"/>
      <c r="I7876" s="43"/>
      <c r="J7876" s="43"/>
      <c r="K7876" s="43"/>
      <c r="L7876" s="43"/>
      <c r="M7876" s="43"/>
      <c r="N7876" s="43"/>
      <c r="O7876" s="43"/>
      <c r="P7876" s="43"/>
      <c r="Q7876" s="43"/>
      <c r="R7876" s="43"/>
      <c r="S7876" s="43"/>
      <c r="T7876" s="43"/>
      <c r="U7876" s="43"/>
      <c r="V7876" s="43"/>
      <c r="W7876" s="43"/>
      <c r="X7876" s="43"/>
      <c r="Y7876" s="43"/>
      <c r="Z7876" s="43"/>
      <c r="AA7876" s="43"/>
      <c r="AB7876" s="43"/>
      <c r="AC7876" s="43"/>
      <c r="AD7876" s="43"/>
      <c r="AE7876" s="43"/>
      <c r="AF7876" s="43"/>
      <c r="AG7876" s="43"/>
      <c r="AH7876" s="43"/>
    </row>
    <row r="7877" spans="5:34" x14ac:dyDescent="0.25">
      <c r="E7877" s="42" t="s">
        <v>984</v>
      </c>
      <c r="F7877" s="43"/>
      <c r="G7877" s="43"/>
      <c r="H7877" s="43"/>
      <c r="I7877" s="43"/>
      <c r="J7877" s="43"/>
      <c r="K7877" s="43"/>
      <c r="L7877" s="43"/>
      <c r="M7877" s="43"/>
      <c r="N7877" s="43"/>
      <c r="O7877" s="43"/>
      <c r="P7877" s="43"/>
      <c r="Q7877" s="43"/>
      <c r="R7877" s="43"/>
      <c r="S7877" s="43"/>
      <c r="T7877" s="43"/>
      <c r="U7877" s="43"/>
      <c r="V7877" s="43"/>
      <c r="W7877" s="43"/>
      <c r="X7877" s="43"/>
      <c r="Y7877" s="43"/>
      <c r="Z7877" s="43"/>
      <c r="AA7877" s="43"/>
      <c r="AB7877" s="43"/>
      <c r="AC7877" s="43"/>
      <c r="AD7877" s="43"/>
      <c r="AE7877" s="43"/>
      <c r="AF7877" s="43"/>
      <c r="AG7877" s="43"/>
      <c r="AH7877" s="43"/>
    </row>
    <row r="7878" spans="5:34" x14ac:dyDescent="0.25">
      <c r="E7878" s="42" t="s">
        <v>985</v>
      </c>
      <c r="F7878" s="43"/>
      <c r="G7878" s="43"/>
      <c r="H7878" s="43"/>
      <c r="I7878" s="43"/>
      <c r="J7878" s="43"/>
      <c r="K7878" s="43"/>
      <c r="L7878" s="43"/>
      <c r="M7878" s="43"/>
      <c r="N7878" s="43"/>
      <c r="O7878" s="43"/>
      <c r="P7878" s="43"/>
      <c r="Q7878" s="43"/>
      <c r="R7878" s="43"/>
      <c r="S7878" s="43"/>
      <c r="T7878" s="43"/>
      <c r="U7878" s="43"/>
      <c r="V7878" s="43"/>
      <c r="W7878" s="43"/>
      <c r="X7878" s="43"/>
      <c r="Y7878" s="43"/>
      <c r="Z7878" s="43"/>
      <c r="AA7878" s="43"/>
      <c r="AB7878" s="43"/>
      <c r="AC7878" s="43"/>
      <c r="AD7878" s="43"/>
      <c r="AE7878" s="43"/>
      <c r="AF7878" s="43"/>
      <c r="AG7878" s="43"/>
      <c r="AH7878" s="43"/>
    </row>
    <row r="7879" spans="5:34" x14ac:dyDescent="0.25">
      <c r="E7879" s="42" t="s">
        <v>986</v>
      </c>
      <c r="F7879" s="43"/>
      <c r="G7879" s="43"/>
      <c r="H7879" s="43"/>
      <c r="I7879" s="43"/>
      <c r="J7879" s="43"/>
      <c r="K7879" s="43"/>
      <c r="L7879" s="43"/>
      <c r="M7879" s="43"/>
      <c r="N7879" s="43"/>
      <c r="O7879" s="43"/>
      <c r="P7879" s="43"/>
      <c r="Q7879" s="43"/>
      <c r="R7879" s="43"/>
      <c r="S7879" s="43"/>
      <c r="T7879" s="43"/>
      <c r="U7879" s="43"/>
      <c r="V7879" s="43"/>
      <c r="W7879" s="43"/>
      <c r="X7879" s="43"/>
      <c r="Y7879" s="43"/>
      <c r="Z7879" s="43"/>
      <c r="AA7879" s="43"/>
      <c r="AB7879" s="43"/>
      <c r="AC7879" s="43"/>
      <c r="AD7879" s="43"/>
      <c r="AE7879" s="43"/>
      <c r="AF7879" s="43"/>
      <c r="AG7879" s="43"/>
      <c r="AH7879" s="43"/>
    </row>
    <row r="7880" spans="5:34" x14ac:dyDescent="0.25">
      <c r="E7880" s="42" t="s">
        <v>987</v>
      </c>
      <c r="F7880" s="43"/>
      <c r="G7880" s="43"/>
      <c r="H7880" s="43"/>
      <c r="I7880" s="43"/>
      <c r="J7880" s="43"/>
      <c r="K7880" s="43"/>
      <c r="L7880" s="43"/>
      <c r="M7880" s="43"/>
      <c r="N7880" s="43"/>
      <c r="O7880" s="43"/>
      <c r="P7880" s="43"/>
      <c r="Q7880" s="43"/>
      <c r="R7880" s="43"/>
      <c r="S7880" s="43"/>
      <c r="T7880" s="43"/>
      <c r="U7880" s="43"/>
      <c r="V7880" s="43"/>
      <c r="W7880" s="43"/>
      <c r="X7880" s="43"/>
      <c r="Y7880" s="43"/>
      <c r="Z7880" s="43"/>
      <c r="AA7880" s="43"/>
      <c r="AB7880" s="43"/>
      <c r="AC7880" s="43"/>
      <c r="AD7880" s="43"/>
      <c r="AE7880" s="43"/>
      <c r="AF7880" s="43"/>
      <c r="AG7880" s="43"/>
      <c r="AH7880" s="43"/>
    </row>
    <row r="7881" spans="5:34" x14ac:dyDescent="0.25">
      <c r="E7881" s="42" t="s">
        <v>988</v>
      </c>
      <c r="F7881" s="43"/>
      <c r="G7881" s="43"/>
      <c r="H7881" s="43"/>
      <c r="I7881" s="43"/>
      <c r="J7881" s="43"/>
      <c r="K7881" s="43"/>
      <c r="L7881" s="43"/>
      <c r="M7881" s="43"/>
      <c r="N7881" s="43"/>
      <c r="O7881" s="43"/>
      <c r="P7881" s="43"/>
      <c r="Q7881" s="43"/>
      <c r="R7881" s="43"/>
      <c r="S7881" s="43"/>
      <c r="T7881" s="43"/>
      <c r="U7881" s="43"/>
      <c r="V7881" s="43"/>
      <c r="W7881" s="43"/>
      <c r="X7881" s="43"/>
      <c r="Y7881" s="43"/>
      <c r="Z7881" s="43"/>
      <c r="AA7881" s="43"/>
      <c r="AB7881" s="43"/>
      <c r="AC7881" s="43"/>
      <c r="AD7881" s="43"/>
      <c r="AE7881" s="43"/>
      <c r="AF7881" s="43"/>
      <c r="AG7881" s="43"/>
      <c r="AH7881" s="43"/>
    </row>
    <row r="7882" spans="5:34" x14ac:dyDescent="0.25">
      <c r="E7882" s="42" t="s">
        <v>989</v>
      </c>
      <c r="F7882" s="43"/>
      <c r="G7882" s="43"/>
      <c r="H7882" s="43"/>
      <c r="I7882" s="43"/>
      <c r="J7882" s="43"/>
      <c r="K7882" s="43"/>
      <c r="L7882" s="43"/>
      <c r="M7882" s="43"/>
      <c r="N7882" s="43"/>
      <c r="O7882" s="43"/>
      <c r="P7882" s="43"/>
      <c r="Q7882" s="43"/>
      <c r="R7882" s="43"/>
      <c r="S7882" s="43"/>
      <c r="T7882" s="43"/>
      <c r="U7882" s="43"/>
      <c r="V7882" s="43"/>
      <c r="W7882" s="43"/>
      <c r="X7882" s="43"/>
      <c r="Y7882" s="43"/>
      <c r="Z7882" s="43"/>
      <c r="AA7882" s="43"/>
      <c r="AB7882" s="43"/>
      <c r="AC7882" s="43"/>
      <c r="AD7882" s="43"/>
      <c r="AE7882" s="43"/>
      <c r="AF7882" s="43"/>
      <c r="AG7882" s="43"/>
      <c r="AH7882" s="43"/>
    </row>
    <row r="7883" spans="5:34" x14ac:dyDescent="0.25">
      <c r="E7883" s="42" t="s">
        <v>990</v>
      </c>
      <c r="F7883" s="43"/>
      <c r="G7883" s="43"/>
      <c r="H7883" s="43"/>
      <c r="I7883" s="43"/>
      <c r="J7883" s="43"/>
      <c r="K7883" s="43"/>
      <c r="L7883" s="43"/>
      <c r="M7883" s="43"/>
      <c r="N7883" s="43"/>
      <c r="O7883" s="43"/>
      <c r="P7883" s="43"/>
      <c r="Q7883" s="43"/>
      <c r="R7883" s="43"/>
      <c r="S7883" s="43"/>
      <c r="T7883" s="43"/>
      <c r="U7883" s="43"/>
      <c r="V7883" s="43"/>
      <c r="W7883" s="43"/>
      <c r="X7883" s="43"/>
      <c r="Y7883" s="43"/>
      <c r="Z7883" s="43"/>
      <c r="AA7883" s="43"/>
      <c r="AB7883" s="43"/>
      <c r="AC7883" s="43"/>
      <c r="AD7883" s="43"/>
      <c r="AE7883" s="43"/>
      <c r="AF7883" s="43"/>
      <c r="AG7883" s="43"/>
      <c r="AH7883" s="43"/>
    </row>
    <row r="7884" spans="5:34" x14ac:dyDescent="0.25">
      <c r="E7884" s="42" t="s">
        <v>928</v>
      </c>
      <c r="F7884" s="43"/>
      <c r="G7884" s="43"/>
      <c r="H7884" s="43"/>
      <c r="I7884" s="43"/>
      <c r="J7884" s="43"/>
      <c r="K7884" s="43"/>
      <c r="L7884" s="43"/>
      <c r="M7884" s="43"/>
      <c r="N7884" s="43"/>
      <c r="O7884" s="43"/>
      <c r="P7884" s="43"/>
      <c r="Q7884" s="43"/>
      <c r="R7884" s="43"/>
      <c r="S7884" s="43"/>
      <c r="T7884" s="43"/>
      <c r="U7884" s="43"/>
      <c r="V7884" s="43"/>
      <c r="W7884" s="43"/>
      <c r="X7884" s="43"/>
      <c r="Y7884" s="43"/>
      <c r="Z7884" s="43"/>
      <c r="AA7884" s="43"/>
      <c r="AB7884" s="43"/>
      <c r="AC7884" s="43"/>
      <c r="AD7884" s="43"/>
      <c r="AE7884" s="43"/>
      <c r="AF7884" s="43"/>
      <c r="AG7884" s="43"/>
      <c r="AH7884" s="43"/>
    </row>
    <row r="7885" spans="5:34" x14ac:dyDescent="0.25">
      <c r="E7885" s="42" t="s">
        <v>1194</v>
      </c>
      <c r="F7885" s="43"/>
      <c r="G7885" s="43"/>
      <c r="H7885" s="43"/>
      <c r="I7885" s="43"/>
      <c r="J7885" s="43"/>
      <c r="K7885" s="43"/>
      <c r="L7885" s="43"/>
      <c r="M7885" s="43"/>
      <c r="N7885" s="43"/>
      <c r="O7885" s="43"/>
      <c r="P7885" s="43"/>
      <c r="Q7885" s="43"/>
      <c r="R7885" s="43"/>
      <c r="S7885" s="43"/>
      <c r="T7885" s="43"/>
      <c r="U7885" s="43"/>
      <c r="V7885" s="43"/>
      <c r="W7885" s="43"/>
      <c r="X7885" s="43"/>
      <c r="Y7885" s="43"/>
      <c r="Z7885" s="43"/>
      <c r="AA7885" s="43"/>
      <c r="AB7885" s="43"/>
      <c r="AC7885" s="43"/>
      <c r="AD7885" s="43"/>
      <c r="AE7885" s="43"/>
      <c r="AF7885" s="43"/>
      <c r="AG7885" s="43"/>
      <c r="AH7885" s="43"/>
    </row>
    <row r="7886" spans="5:34" x14ac:dyDescent="0.25">
      <c r="E7886" s="42" t="s">
        <v>885</v>
      </c>
      <c r="F7886" s="43"/>
      <c r="G7886" s="43"/>
      <c r="H7886" s="43"/>
      <c r="I7886" s="43"/>
      <c r="J7886" s="43"/>
      <c r="K7886" s="43"/>
      <c r="L7886" s="43"/>
      <c r="M7886" s="43"/>
      <c r="N7886" s="43"/>
      <c r="O7886" s="43"/>
      <c r="P7886" s="43"/>
      <c r="Q7886" s="43"/>
      <c r="R7886" s="43"/>
      <c r="S7886" s="43"/>
      <c r="T7886" s="43"/>
      <c r="U7886" s="43"/>
      <c r="V7886" s="43"/>
      <c r="W7886" s="43"/>
      <c r="X7886" s="43"/>
      <c r="Y7886" s="43"/>
      <c r="Z7886" s="43"/>
      <c r="AA7886" s="43"/>
      <c r="AB7886" s="43"/>
      <c r="AC7886" s="43"/>
      <c r="AD7886" s="43"/>
      <c r="AE7886" s="43"/>
      <c r="AF7886" s="43"/>
      <c r="AG7886" s="43"/>
      <c r="AH7886" s="43"/>
    </row>
    <row r="7887" spans="5:34" x14ac:dyDescent="0.25">
      <c r="E7887" s="42" t="s">
        <v>899</v>
      </c>
      <c r="F7887" s="43"/>
      <c r="G7887" s="43"/>
      <c r="H7887" s="43"/>
      <c r="I7887" s="43"/>
      <c r="J7887" s="43"/>
      <c r="K7887" s="43"/>
      <c r="L7887" s="43"/>
      <c r="M7887" s="43"/>
      <c r="N7887" s="43"/>
      <c r="O7887" s="43"/>
      <c r="P7887" s="43"/>
      <c r="Q7887" s="43"/>
      <c r="R7887" s="43"/>
      <c r="S7887" s="43"/>
      <c r="T7887" s="43"/>
      <c r="U7887" s="43"/>
      <c r="V7887" s="43"/>
      <c r="W7887" s="43"/>
      <c r="X7887" s="43"/>
      <c r="Y7887" s="43"/>
      <c r="Z7887" s="43"/>
      <c r="AA7887" s="43"/>
      <c r="AB7887" s="43"/>
      <c r="AC7887" s="43"/>
      <c r="AD7887" s="43"/>
      <c r="AE7887" s="43"/>
      <c r="AF7887" s="43"/>
      <c r="AG7887" s="43"/>
      <c r="AH7887" s="43"/>
    </row>
    <row r="7888" spans="5:34" x14ac:dyDescent="0.25">
      <c r="E7888" s="42" t="s">
        <v>996</v>
      </c>
      <c r="F7888" s="43"/>
      <c r="G7888" s="43"/>
      <c r="H7888" s="43"/>
      <c r="I7888" s="43"/>
      <c r="J7888" s="43"/>
      <c r="K7888" s="43"/>
      <c r="L7888" s="43"/>
      <c r="M7888" s="43"/>
      <c r="N7888" s="43"/>
      <c r="O7888" s="43"/>
      <c r="P7888" s="43"/>
      <c r="Q7888" s="43"/>
      <c r="R7888" s="43"/>
      <c r="S7888" s="43"/>
      <c r="T7888" s="43"/>
      <c r="U7888" s="43"/>
      <c r="V7888" s="43"/>
      <c r="W7888" s="43"/>
      <c r="X7888" s="43"/>
      <c r="Y7888" s="43"/>
      <c r="Z7888" s="43"/>
      <c r="AA7888" s="43"/>
      <c r="AB7888" s="43"/>
      <c r="AC7888" s="43"/>
      <c r="AD7888" s="43"/>
      <c r="AE7888" s="43"/>
      <c r="AF7888" s="43"/>
      <c r="AG7888" s="43"/>
      <c r="AH7888" s="43"/>
    </row>
    <row r="7889" spans="3:37" x14ac:dyDescent="0.25">
      <c r="E7889" s="42" t="s">
        <v>900</v>
      </c>
      <c r="F7889" s="43"/>
      <c r="G7889" s="43"/>
      <c r="H7889" s="43"/>
      <c r="I7889" s="43"/>
      <c r="J7889" s="43"/>
      <c r="K7889" s="43"/>
      <c r="L7889" s="43"/>
      <c r="M7889" s="43"/>
      <c r="N7889" s="43"/>
      <c r="O7889" s="43"/>
      <c r="P7889" s="43"/>
      <c r="Q7889" s="43"/>
      <c r="R7889" s="43"/>
      <c r="S7889" s="43"/>
      <c r="T7889" s="43"/>
      <c r="U7889" s="43"/>
      <c r="V7889" s="43"/>
      <c r="W7889" s="43"/>
      <c r="X7889" s="43"/>
      <c r="Y7889" s="43"/>
      <c r="Z7889" s="43"/>
      <c r="AA7889" s="43"/>
      <c r="AB7889" s="43"/>
      <c r="AC7889" s="43"/>
      <c r="AD7889" s="43"/>
      <c r="AE7889" s="43"/>
      <c r="AF7889" s="43"/>
      <c r="AG7889" s="43"/>
      <c r="AH7889" s="43"/>
    </row>
    <row r="7893" spans="3:37" x14ac:dyDescent="0.25">
      <c r="C7893" s="13">
        <v>0</v>
      </c>
    </row>
    <row r="7898" spans="3:37" x14ac:dyDescent="0.25">
      <c r="AK7898" s="1" t="s">
        <v>1187</v>
      </c>
    </row>
    <row r="7899" spans="3:37" x14ac:dyDescent="0.25">
      <c r="AK7899" s="1" t="s">
        <v>912</v>
      </c>
    </row>
    <row r="7907" spans="3:5" x14ac:dyDescent="0.25">
      <c r="C7907" s="52">
        <v>0</v>
      </c>
      <c r="E7907" s="4" t="s">
        <v>1192</v>
      </c>
    </row>
    <row r="7920" spans="3:5" x14ac:dyDescent="0.25">
      <c r="E7920" s="4" t="s">
        <v>1193</v>
      </c>
    </row>
    <row r="7923" spans="3:37" x14ac:dyDescent="0.25">
      <c r="C7923" s="13">
        <v>0</v>
      </c>
    </row>
    <row r="7932" spans="3:37" x14ac:dyDescent="0.25">
      <c r="AK7932" s="1" t="s">
        <v>1045</v>
      </c>
    </row>
    <row r="7942" spans="3:3" x14ac:dyDescent="0.25">
      <c r="C7942" s="52">
        <v>0</v>
      </c>
    </row>
    <row r="7960" spans="37:75" x14ac:dyDescent="0.25">
      <c r="AK7960" s="1" t="s">
        <v>759</v>
      </c>
      <c r="AW7960" s="1" t="s">
        <v>1205</v>
      </c>
      <c r="BE7960" s="1" t="s">
        <v>1148</v>
      </c>
      <c r="BN7960" s="1" t="s">
        <v>1152</v>
      </c>
      <c r="BW7960" s="1" t="s">
        <v>273</v>
      </c>
    </row>
    <row r="7961" spans="37:75" x14ac:dyDescent="0.25">
      <c r="AK7961" s="4" t="s">
        <v>1198</v>
      </c>
      <c r="AW7961" s="4" t="s">
        <v>1067</v>
      </c>
      <c r="BE7961" s="4" t="s">
        <v>1199</v>
      </c>
      <c r="BN7961" s="4" t="s">
        <v>1200</v>
      </c>
      <c r="BW7961" s="4" t="s">
        <v>1206</v>
      </c>
    </row>
    <row r="7962" spans="37:75" x14ac:dyDescent="0.25">
      <c r="AK7962" s="4" t="s">
        <v>1201</v>
      </c>
      <c r="AW7962" s="4" t="s">
        <v>1069</v>
      </c>
      <c r="BE7962" s="4" t="s">
        <v>1202</v>
      </c>
      <c r="BN7962" s="4" t="s">
        <v>1203</v>
      </c>
      <c r="BW7962" s="4" t="s">
        <v>1207</v>
      </c>
    </row>
    <row r="7963" spans="37:75" x14ac:dyDescent="0.25">
      <c r="AK7963" s="4" t="s">
        <v>1201</v>
      </c>
      <c r="AW7963" s="4" t="s">
        <v>1070</v>
      </c>
      <c r="BE7963" s="4" t="s">
        <v>1202</v>
      </c>
      <c r="BN7963" s="4" t="s">
        <v>1204</v>
      </c>
      <c r="BW7963" s="4" t="s">
        <v>1208</v>
      </c>
    </row>
    <row r="7972" spans="5:50" x14ac:dyDescent="0.25">
      <c r="E7972" s="46" t="s">
        <v>1095</v>
      </c>
      <c r="F7972" s="43"/>
      <c r="G7972" s="43"/>
      <c r="H7972" s="43"/>
      <c r="I7972" s="43"/>
      <c r="J7972" s="43"/>
      <c r="K7972" s="43"/>
      <c r="L7972" s="43"/>
      <c r="M7972" s="43"/>
      <c r="N7972" s="43"/>
      <c r="O7972" s="43"/>
      <c r="P7972" s="43"/>
      <c r="Q7972" s="43"/>
      <c r="R7972" s="43"/>
      <c r="S7972" s="43"/>
      <c r="T7972" s="43"/>
      <c r="U7972" s="43"/>
      <c r="V7972" s="43"/>
      <c r="W7972" s="43"/>
      <c r="X7972" s="43"/>
      <c r="Y7972" s="43"/>
      <c r="Z7972" s="43"/>
      <c r="AA7972" s="43"/>
      <c r="AB7972" s="43"/>
      <c r="AC7972" s="43"/>
      <c r="AD7972" s="43"/>
      <c r="AE7972" s="43"/>
      <c r="AF7972" s="43"/>
      <c r="AG7972" s="43"/>
      <c r="AH7972" s="43"/>
      <c r="AI7972" s="43"/>
      <c r="AJ7972" s="43"/>
      <c r="AK7972" s="43"/>
      <c r="AL7972" s="43"/>
      <c r="AM7972" s="43"/>
      <c r="AN7972" s="43"/>
      <c r="AO7972" s="43"/>
      <c r="AP7972" s="43"/>
      <c r="AQ7972" s="43"/>
      <c r="AR7972" s="43"/>
      <c r="AS7972" s="43"/>
      <c r="AT7972" s="43"/>
      <c r="AU7972" s="43"/>
      <c r="AV7972" s="43"/>
      <c r="AW7972" s="43"/>
      <c r="AX7972" s="43"/>
    </row>
    <row r="7973" spans="5:50" x14ac:dyDescent="0.25">
      <c r="E7973" s="42" t="s">
        <v>864</v>
      </c>
      <c r="F7973" s="43"/>
      <c r="G7973" s="43"/>
      <c r="H7973" s="43"/>
      <c r="I7973" s="43"/>
      <c r="J7973" s="43"/>
      <c r="K7973" s="43"/>
      <c r="L7973" s="43"/>
      <c r="M7973" s="43"/>
      <c r="N7973" s="43"/>
      <c r="O7973" s="43"/>
      <c r="P7973" s="43"/>
      <c r="Q7973" s="43"/>
      <c r="R7973" s="43"/>
      <c r="S7973" s="43"/>
      <c r="T7973" s="43"/>
      <c r="U7973" s="43"/>
      <c r="V7973" s="43"/>
      <c r="W7973" s="43"/>
      <c r="X7973" s="43"/>
      <c r="Y7973" s="43"/>
      <c r="Z7973" s="43"/>
      <c r="AA7973" s="43"/>
      <c r="AB7973" s="43"/>
      <c r="AC7973" s="43"/>
      <c r="AD7973" s="43"/>
      <c r="AE7973" s="43"/>
      <c r="AF7973" s="43"/>
      <c r="AG7973" s="43"/>
      <c r="AH7973" s="43"/>
      <c r="AI7973" s="43"/>
      <c r="AJ7973" s="43"/>
      <c r="AK7973" s="43"/>
      <c r="AL7973" s="43"/>
      <c r="AM7973" s="43"/>
      <c r="AN7973" s="43"/>
      <c r="AO7973" s="43"/>
      <c r="AP7973" s="43"/>
      <c r="AQ7973" s="43"/>
      <c r="AR7973" s="43"/>
      <c r="AS7973" s="43"/>
      <c r="AT7973" s="43"/>
      <c r="AU7973" s="43"/>
      <c r="AV7973" s="43"/>
      <c r="AW7973" s="43"/>
      <c r="AX7973" s="43"/>
    </row>
    <row r="7974" spans="5:50" x14ac:dyDescent="0.25">
      <c r="E7974" s="42" t="s">
        <v>1136</v>
      </c>
      <c r="F7974" s="43"/>
      <c r="G7974" s="43"/>
      <c r="H7974" s="43"/>
      <c r="I7974" s="43"/>
      <c r="J7974" s="43"/>
      <c r="K7974" s="43"/>
      <c r="L7974" s="43"/>
      <c r="M7974" s="43"/>
      <c r="N7974" s="43"/>
      <c r="O7974" s="43"/>
      <c r="P7974" s="43"/>
      <c r="Q7974" s="43"/>
      <c r="R7974" s="43"/>
      <c r="S7974" s="43"/>
      <c r="T7974" s="43"/>
      <c r="U7974" s="43"/>
      <c r="V7974" s="43"/>
      <c r="W7974" s="43"/>
      <c r="X7974" s="43"/>
      <c r="Y7974" s="43"/>
      <c r="Z7974" s="43"/>
      <c r="AA7974" s="43"/>
      <c r="AB7974" s="43"/>
      <c r="AC7974" s="43"/>
      <c r="AD7974" s="43"/>
      <c r="AE7974" s="43"/>
      <c r="AF7974" s="43"/>
      <c r="AG7974" s="43"/>
      <c r="AH7974" s="43"/>
      <c r="AI7974" s="43"/>
      <c r="AJ7974" s="43"/>
      <c r="AK7974" s="43"/>
      <c r="AL7974" s="43"/>
      <c r="AM7974" s="43"/>
      <c r="AN7974" s="43"/>
      <c r="AO7974" s="43"/>
      <c r="AP7974" s="43"/>
      <c r="AQ7974" s="43"/>
      <c r="AR7974" s="43"/>
      <c r="AS7974" s="43"/>
      <c r="AT7974" s="43"/>
      <c r="AU7974" s="43"/>
      <c r="AV7974" s="43"/>
      <c r="AW7974" s="43"/>
      <c r="AX7974" s="43"/>
    </row>
    <row r="7975" spans="5:50" x14ac:dyDescent="0.25">
      <c r="E7975" s="42" t="s">
        <v>1137</v>
      </c>
      <c r="F7975" s="43"/>
      <c r="G7975" s="43"/>
      <c r="H7975" s="43"/>
      <c r="I7975" s="43"/>
      <c r="J7975" s="43"/>
      <c r="K7975" s="43"/>
      <c r="L7975" s="43"/>
      <c r="M7975" s="43"/>
      <c r="N7975" s="43"/>
      <c r="O7975" s="43"/>
      <c r="P7975" s="43"/>
      <c r="Q7975" s="43"/>
      <c r="R7975" s="43"/>
      <c r="S7975" s="43"/>
      <c r="T7975" s="43"/>
      <c r="U7975" s="43"/>
      <c r="V7975" s="43"/>
      <c r="W7975" s="43"/>
      <c r="X7975" s="43"/>
      <c r="Y7975" s="43"/>
      <c r="Z7975" s="43"/>
      <c r="AA7975" s="43"/>
      <c r="AB7975" s="43"/>
      <c r="AC7975" s="43"/>
      <c r="AD7975" s="43"/>
      <c r="AE7975" s="43"/>
      <c r="AF7975" s="43"/>
      <c r="AG7975" s="43"/>
      <c r="AH7975" s="43"/>
      <c r="AI7975" s="43"/>
      <c r="AJ7975" s="43"/>
      <c r="AK7975" s="43"/>
      <c r="AL7975" s="43"/>
      <c r="AM7975" s="43"/>
      <c r="AN7975" s="43"/>
      <c r="AO7975" s="43"/>
      <c r="AP7975" s="43"/>
      <c r="AQ7975" s="43"/>
      <c r="AR7975" s="43"/>
      <c r="AS7975" s="43"/>
      <c r="AT7975" s="43"/>
      <c r="AU7975" s="43"/>
      <c r="AV7975" s="43"/>
      <c r="AW7975" s="43"/>
      <c r="AX7975" s="43"/>
    </row>
    <row r="7976" spans="5:50" x14ac:dyDescent="0.25">
      <c r="E7976" s="42" t="s">
        <v>1209</v>
      </c>
      <c r="F7976" s="43"/>
      <c r="G7976" s="43"/>
      <c r="H7976" s="43"/>
      <c r="I7976" s="43"/>
      <c r="J7976" s="43"/>
      <c r="K7976" s="43"/>
      <c r="L7976" s="43"/>
      <c r="M7976" s="43"/>
      <c r="N7976" s="43"/>
      <c r="O7976" s="43"/>
      <c r="P7976" s="43"/>
      <c r="Q7976" s="43"/>
      <c r="R7976" s="43"/>
      <c r="S7976" s="43"/>
      <c r="T7976" s="43"/>
      <c r="U7976" s="43"/>
      <c r="V7976" s="43"/>
      <c r="W7976" s="43"/>
      <c r="X7976" s="43"/>
      <c r="Y7976" s="43"/>
      <c r="Z7976" s="43"/>
      <c r="AA7976" s="43"/>
      <c r="AB7976" s="43"/>
      <c r="AC7976" s="43"/>
      <c r="AD7976" s="43"/>
      <c r="AE7976" s="43"/>
      <c r="AF7976" s="43"/>
      <c r="AG7976" s="43"/>
      <c r="AH7976" s="43"/>
      <c r="AI7976" s="43"/>
      <c r="AJ7976" s="43"/>
      <c r="AK7976" s="43"/>
      <c r="AL7976" s="43"/>
      <c r="AM7976" s="43"/>
      <c r="AN7976" s="43"/>
      <c r="AO7976" s="43"/>
      <c r="AP7976" s="43"/>
      <c r="AQ7976" s="43"/>
      <c r="AR7976" s="43"/>
      <c r="AS7976" s="43"/>
      <c r="AT7976" s="43"/>
      <c r="AU7976" s="43"/>
      <c r="AV7976" s="43"/>
      <c r="AW7976" s="43"/>
      <c r="AX7976" s="43"/>
    </row>
    <row r="7977" spans="5:50" x14ac:dyDescent="0.25">
      <c r="E7977" s="42"/>
      <c r="F7977" s="43"/>
      <c r="G7977" s="43"/>
      <c r="H7977" s="43"/>
      <c r="I7977" s="43"/>
      <c r="J7977" s="43"/>
      <c r="K7977" s="43"/>
      <c r="L7977" s="43"/>
      <c r="M7977" s="43"/>
      <c r="N7977" s="43"/>
      <c r="O7977" s="43"/>
      <c r="P7977" s="43"/>
      <c r="Q7977" s="43"/>
      <c r="R7977" s="43"/>
      <c r="S7977" s="43"/>
      <c r="T7977" s="43"/>
      <c r="U7977" s="43"/>
      <c r="V7977" s="43"/>
      <c r="W7977" s="43"/>
      <c r="X7977" s="43"/>
      <c r="Y7977" s="43"/>
      <c r="Z7977" s="43"/>
      <c r="AA7977" s="43"/>
      <c r="AB7977" s="43"/>
      <c r="AC7977" s="43"/>
      <c r="AD7977" s="43"/>
      <c r="AE7977" s="43"/>
      <c r="AF7977" s="43"/>
      <c r="AG7977" s="43"/>
      <c r="AH7977" s="43"/>
      <c r="AI7977" s="43"/>
      <c r="AJ7977" s="43"/>
      <c r="AK7977" s="43"/>
      <c r="AL7977" s="43"/>
      <c r="AM7977" s="43"/>
      <c r="AN7977" s="43"/>
      <c r="AO7977" s="43"/>
      <c r="AP7977" s="43"/>
      <c r="AQ7977" s="43"/>
      <c r="AR7977" s="43"/>
      <c r="AS7977" s="43"/>
      <c r="AT7977" s="43"/>
      <c r="AU7977" s="43"/>
      <c r="AV7977" s="43"/>
      <c r="AW7977" s="43"/>
      <c r="AX7977" s="43"/>
    </row>
    <row r="7978" spans="5:50" x14ac:dyDescent="0.25">
      <c r="E7978" s="42" t="s">
        <v>872</v>
      </c>
      <c r="F7978" s="43"/>
      <c r="G7978" s="43"/>
      <c r="H7978" s="43"/>
      <c r="I7978" s="43"/>
      <c r="J7978" s="43"/>
      <c r="K7978" s="43"/>
      <c r="L7978" s="43"/>
      <c r="M7978" s="43"/>
      <c r="N7978" s="43"/>
      <c r="O7978" s="43"/>
      <c r="P7978" s="43"/>
      <c r="Q7978" s="43"/>
      <c r="R7978" s="43"/>
      <c r="S7978" s="43"/>
      <c r="T7978" s="43"/>
      <c r="U7978" s="43"/>
      <c r="V7978" s="43"/>
      <c r="W7978" s="43"/>
      <c r="X7978" s="43"/>
      <c r="Y7978" s="43"/>
      <c r="Z7978" s="43"/>
      <c r="AA7978" s="43"/>
      <c r="AB7978" s="43"/>
      <c r="AC7978" s="43"/>
      <c r="AD7978" s="43"/>
      <c r="AE7978" s="43"/>
      <c r="AF7978" s="43"/>
      <c r="AG7978" s="43"/>
      <c r="AH7978" s="43"/>
      <c r="AI7978" s="43"/>
      <c r="AJ7978" s="43"/>
      <c r="AK7978" s="43"/>
      <c r="AL7978" s="43"/>
      <c r="AM7978" s="43"/>
      <c r="AN7978" s="43"/>
      <c r="AO7978" s="43"/>
      <c r="AP7978" s="43"/>
      <c r="AQ7978" s="43"/>
      <c r="AR7978" s="43"/>
      <c r="AS7978" s="43"/>
      <c r="AT7978" s="43"/>
      <c r="AU7978" s="43"/>
      <c r="AV7978" s="43"/>
      <c r="AW7978" s="43"/>
      <c r="AX7978" s="43"/>
    </row>
    <row r="7979" spans="5:50" x14ac:dyDescent="0.25">
      <c r="E7979" s="42" t="s">
        <v>883</v>
      </c>
      <c r="F7979" s="43"/>
      <c r="G7979" s="43"/>
      <c r="H7979" s="43"/>
      <c r="I7979" s="43"/>
      <c r="J7979" s="43"/>
      <c r="K7979" s="43"/>
      <c r="L7979" s="43"/>
      <c r="M7979" s="43"/>
      <c r="N7979" s="43"/>
      <c r="O7979" s="43"/>
      <c r="P7979" s="43"/>
      <c r="Q7979" s="43"/>
      <c r="R7979" s="43"/>
      <c r="S7979" s="43"/>
      <c r="T7979" s="43"/>
      <c r="U7979" s="43"/>
      <c r="V7979" s="43"/>
      <c r="W7979" s="43"/>
      <c r="X7979" s="43"/>
      <c r="Y7979" s="43"/>
      <c r="Z7979" s="43"/>
      <c r="AA7979" s="43"/>
      <c r="AB7979" s="43"/>
      <c r="AC7979" s="43"/>
      <c r="AD7979" s="43"/>
      <c r="AE7979" s="43"/>
      <c r="AF7979" s="43"/>
      <c r="AG7979" s="43"/>
      <c r="AH7979" s="43"/>
      <c r="AI7979" s="43"/>
      <c r="AJ7979" s="43"/>
      <c r="AK7979" s="43"/>
      <c r="AL7979" s="43"/>
      <c r="AM7979" s="43"/>
      <c r="AN7979" s="43"/>
      <c r="AO7979" s="43"/>
      <c r="AP7979" s="43"/>
      <c r="AQ7979" s="43"/>
      <c r="AR7979" s="43"/>
      <c r="AS7979" s="43"/>
      <c r="AT7979" s="43"/>
      <c r="AU7979" s="43"/>
      <c r="AV7979" s="43"/>
      <c r="AW7979" s="43"/>
      <c r="AX7979" s="43"/>
    </row>
    <row r="7980" spans="5:50" x14ac:dyDescent="0.25">
      <c r="E7980" s="42" t="s">
        <v>1210</v>
      </c>
      <c r="F7980" s="43"/>
      <c r="G7980" s="43"/>
      <c r="H7980" s="43"/>
      <c r="I7980" s="43"/>
      <c r="J7980" s="43"/>
      <c r="K7980" s="43"/>
      <c r="L7980" s="43"/>
      <c r="M7980" s="43"/>
      <c r="N7980" s="43"/>
      <c r="O7980" s="43"/>
      <c r="P7980" s="43"/>
      <c r="Q7980" s="43"/>
      <c r="R7980" s="43"/>
      <c r="S7980" s="43"/>
      <c r="T7980" s="43"/>
      <c r="U7980" s="43"/>
      <c r="V7980" s="43"/>
      <c r="W7980" s="43"/>
      <c r="X7980" s="43"/>
      <c r="Y7980" s="43"/>
      <c r="Z7980" s="43"/>
      <c r="AA7980" s="43"/>
      <c r="AB7980" s="43"/>
      <c r="AC7980" s="43"/>
      <c r="AD7980" s="43"/>
      <c r="AE7980" s="43"/>
      <c r="AF7980" s="43"/>
      <c r="AG7980" s="43"/>
      <c r="AH7980" s="43"/>
      <c r="AI7980" s="43"/>
      <c r="AJ7980" s="43"/>
      <c r="AK7980" s="43"/>
      <c r="AL7980" s="43"/>
      <c r="AM7980" s="43"/>
      <c r="AN7980" s="43"/>
      <c r="AO7980" s="43"/>
      <c r="AP7980" s="43"/>
      <c r="AQ7980" s="43"/>
      <c r="AR7980" s="43"/>
      <c r="AS7980" s="43"/>
      <c r="AT7980" s="43"/>
      <c r="AU7980" s="43"/>
      <c r="AV7980" s="43"/>
      <c r="AW7980" s="43"/>
      <c r="AX7980" s="43"/>
    </row>
    <row r="7981" spans="5:50" x14ac:dyDescent="0.25">
      <c r="E7981" s="42"/>
      <c r="F7981" s="43"/>
      <c r="G7981" s="43"/>
      <c r="H7981" s="43"/>
      <c r="I7981" s="43"/>
      <c r="J7981" s="43"/>
      <c r="K7981" s="43"/>
      <c r="L7981" s="43"/>
      <c r="M7981" s="43"/>
      <c r="N7981" s="43"/>
      <c r="O7981" s="43"/>
      <c r="P7981" s="43"/>
      <c r="Q7981" s="43"/>
      <c r="R7981" s="43"/>
      <c r="S7981" s="43"/>
      <c r="T7981" s="43"/>
      <c r="U7981" s="43"/>
      <c r="V7981" s="43"/>
      <c r="W7981" s="43"/>
      <c r="X7981" s="43"/>
      <c r="Y7981" s="43"/>
      <c r="Z7981" s="43"/>
      <c r="AA7981" s="43"/>
      <c r="AB7981" s="43"/>
      <c r="AC7981" s="43"/>
      <c r="AD7981" s="43"/>
      <c r="AE7981" s="43"/>
      <c r="AF7981" s="43"/>
      <c r="AG7981" s="43"/>
      <c r="AH7981" s="43"/>
      <c r="AI7981" s="43"/>
      <c r="AJ7981" s="43"/>
      <c r="AK7981" s="43"/>
      <c r="AL7981" s="43"/>
      <c r="AM7981" s="43"/>
      <c r="AN7981" s="43"/>
      <c r="AO7981" s="43"/>
      <c r="AP7981" s="43"/>
      <c r="AQ7981" s="43"/>
      <c r="AR7981" s="43"/>
      <c r="AS7981" s="43"/>
      <c r="AT7981" s="43"/>
      <c r="AU7981" s="43"/>
      <c r="AV7981" s="43"/>
      <c r="AW7981" s="43"/>
      <c r="AX7981" s="43"/>
    </row>
    <row r="7982" spans="5:50" x14ac:dyDescent="0.25">
      <c r="E7982" s="42" t="s">
        <v>934</v>
      </c>
      <c r="F7982" s="43"/>
      <c r="G7982" s="43"/>
      <c r="H7982" s="43"/>
      <c r="I7982" s="43"/>
      <c r="J7982" s="43"/>
      <c r="K7982" s="43"/>
      <c r="L7982" s="43"/>
      <c r="M7982" s="43"/>
      <c r="N7982" s="43"/>
      <c r="O7982" s="43"/>
      <c r="P7982" s="43"/>
      <c r="Q7982" s="43"/>
      <c r="R7982" s="43"/>
      <c r="S7982" s="43"/>
      <c r="T7982" s="43"/>
      <c r="U7982" s="43"/>
      <c r="V7982" s="43"/>
      <c r="W7982" s="43"/>
      <c r="X7982" s="43"/>
      <c r="Y7982" s="43"/>
      <c r="Z7982" s="43"/>
      <c r="AA7982" s="43"/>
      <c r="AB7982" s="43"/>
      <c r="AC7982" s="43"/>
      <c r="AD7982" s="43"/>
      <c r="AE7982" s="43"/>
      <c r="AF7982" s="43"/>
      <c r="AG7982" s="43"/>
      <c r="AH7982" s="43"/>
      <c r="AI7982" s="43"/>
      <c r="AJ7982" s="43"/>
      <c r="AK7982" s="43"/>
      <c r="AL7982" s="43"/>
      <c r="AM7982" s="43"/>
      <c r="AN7982" s="43"/>
      <c r="AO7982" s="43"/>
      <c r="AP7982" s="43"/>
      <c r="AQ7982" s="43"/>
      <c r="AR7982" s="43"/>
      <c r="AS7982" s="43"/>
      <c r="AT7982" s="43"/>
      <c r="AU7982" s="43"/>
      <c r="AV7982" s="43"/>
      <c r="AW7982" s="43"/>
      <c r="AX7982" s="43"/>
    </row>
    <row r="7983" spans="5:50" x14ac:dyDescent="0.25">
      <c r="E7983" s="42" t="s">
        <v>885</v>
      </c>
      <c r="F7983" s="43"/>
      <c r="G7983" s="43"/>
      <c r="H7983" s="43"/>
      <c r="I7983" s="43"/>
      <c r="J7983" s="43"/>
      <c r="K7983" s="43"/>
      <c r="L7983" s="43"/>
      <c r="M7983" s="43"/>
      <c r="N7983" s="43"/>
      <c r="O7983" s="43"/>
      <c r="P7983" s="43"/>
      <c r="Q7983" s="43"/>
      <c r="R7983" s="43"/>
      <c r="S7983" s="43"/>
      <c r="T7983" s="43"/>
      <c r="U7983" s="43"/>
      <c r="V7983" s="43"/>
      <c r="W7983" s="43"/>
      <c r="X7983" s="43"/>
      <c r="Y7983" s="43"/>
      <c r="Z7983" s="43"/>
      <c r="AA7983" s="43"/>
      <c r="AB7983" s="43"/>
      <c r="AC7983" s="43"/>
      <c r="AD7983" s="43"/>
      <c r="AE7983" s="43"/>
      <c r="AF7983" s="43"/>
      <c r="AG7983" s="43"/>
      <c r="AH7983" s="43"/>
      <c r="AI7983" s="43"/>
      <c r="AJ7983" s="43"/>
      <c r="AK7983" s="43"/>
      <c r="AL7983" s="43"/>
      <c r="AM7983" s="43"/>
      <c r="AN7983" s="43"/>
      <c r="AO7983" s="43"/>
      <c r="AP7983" s="43"/>
      <c r="AQ7983" s="43"/>
      <c r="AR7983" s="43"/>
      <c r="AS7983" s="43"/>
      <c r="AT7983" s="43"/>
      <c r="AU7983" s="43"/>
      <c r="AV7983" s="43"/>
      <c r="AW7983" s="43"/>
      <c r="AX7983" s="43"/>
    </row>
    <row r="7984" spans="5:50" x14ac:dyDescent="0.25">
      <c r="E7984" s="42" t="s">
        <v>1091</v>
      </c>
      <c r="F7984" s="43"/>
      <c r="G7984" s="43"/>
      <c r="H7984" s="43"/>
      <c r="I7984" s="43"/>
      <c r="J7984" s="43"/>
      <c r="K7984" s="43"/>
      <c r="L7984" s="43"/>
      <c r="M7984" s="43"/>
      <c r="N7984" s="43"/>
      <c r="O7984" s="43"/>
      <c r="P7984" s="43"/>
      <c r="Q7984" s="43"/>
      <c r="R7984" s="43"/>
      <c r="S7984" s="43"/>
      <c r="T7984" s="43"/>
      <c r="U7984" s="43"/>
      <c r="V7984" s="43"/>
      <c r="W7984" s="43"/>
      <c r="X7984" s="43"/>
      <c r="Y7984" s="43"/>
      <c r="Z7984" s="43"/>
      <c r="AA7984" s="43"/>
      <c r="AB7984" s="43"/>
      <c r="AC7984" s="43"/>
      <c r="AD7984" s="43"/>
      <c r="AE7984" s="43"/>
      <c r="AF7984" s="43"/>
      <c r="AG7984" s="43"/>
      <c r="AH7984" s="43"/>
      <c r="AI7984" s="43"/>
      <c r="AJ7984" s="43"/>
      <c r="AK7984" s="43"/>
      <c r="AL7984" s="43"/>
      <c r="AM7984" s="43"/>
      <c r="AN7984" s="43"/>
      <c r="AO7984" s="43"/>
      <c r="AP7984" s="43"/>
      <c r="AQ7984" s="43"/>
      <c r="AR7984" s="43"/>
      <c r="AS7984" s="43"/>
      <c r="AT7984" s="43"/>
      <c r="AU7984" s="43"/>
      <c r="AV7984" s="43"/>
      <c r="AW7984" s="43"/>
      <c r="AX7984" s="43"/>
    </row>
    <row r="7985" spans="5:50" x14ac:dyDescent="0.25">
      <c r="E7985" s="42" t="s">
        <v>1092</v>
      </c>
      <c r="F7985" s="43"/>
      <c r="G7985" s="43"/>
      <c r="H7985" s="43"/>
      <c r="I7985" s="43"/>
      <c r="J7985" s="43"/>
      <c r="K7985" s="43"/>
      <c r="L7985" s="43"/>
      <c r="M7985" s="43"/>
      <c r="N7985" s="43"/>
      <c r="O7985" s="43"/>
      <c r="P7985" s="43"/>
      <c r="Q7985" s="43"/>
      <c r="R7985" s="43"/>
      <c r="S7985" s="43"/>
      <c r="T7985" s="43"/>
      <c r="U7985" s="43"/>
      <c r="V7985" s="43"/>
      <c r="W7985" s="43"/>
      <c r="X7985" s="43"/>
      <c r="Y7985" s="43"/>
      <c r="Z7985" s="43"/>
      <c r="AA7985" s="43"/>
      <c r="AB7985" s="43"/>
      <c r="AC7985" s="43"/>
      <c r="AD7985" s="43"/>
      <c r="AE7985" s="43"/>
      <c r="AF7985" s="43"/>
      <c r="AG7985" s="43"/>
      <c r="AH7985" s="43"/>
      <c r="AI7985" s="43"/>
      <c r="AJ7985" s="43"/>
      <c r="AK7985" s="43"/>
      <c r="AL7985" s="43"/>
      <c r="AM7985" s="43"/>
      <c r="AN7985" s="43"/>
      <c r="AO7985" s="43"/>
      <c r="AP7985" s="43"/>
      <c r="AQ7985" s="43"/>
      <c r="AR7985" s="43"/>
      <c r="AS7985" s="43"/>
      <c r="AT7985" s="43"/>
      <c r="AU7985" s="43"/>
      <c r="AV7985" s="43"/>
      <c r="AW7985" s="43"/>
      <c r="AX7985" s="43"/>
    </row>
    <row r="7986" spans="5:50" x14ac:dyDescent="0.25">
      <c r="E7986" s="42" t="s">
        <v>1093</v>
      </c>
      <c r="F7986" s="43"/>
      <c r="G7986" s="43"/>
      <c r="H7986" s="43"/>
      <c r="I7986" s="43"/>
      <c r="J7986" s="43"/>
      <c r="K7986" s="43"/>
      <c r="L7986" s="43"/>
      <c r="M7986" s="43"/>
      <c r="N7986" s="43"/>
      <c r="O7986" s="43"/>
      <c r="P7986" s="43"/>
      <c r="Q7986" s="43"/>
      <c r="R7986" s="43"/>
      <c r="S7986" s="43"/>
      <c r="T7986" s="43"/>
      <c r="U7986" s="43"/>
      <c r="V7986" s="43"/>
      <c r="W7986" s="43"/>
      <c r="X7986" s="43"/>
      <c r="Y7986" s="43"/>
      <c r="Z7986" s="43"/>
      <c r="AA7986" s="43"/>
      <c r="AB7986" s="43"/>
      <c r="AC7986" s="43"/>
      <c r="AD7986" s="43"/>
      <c r="AE7986" s="43"/>
      <c r="AF7986" s="43"/>
      <c r="AG7986" s="43"/>
      <c r="AH7986" s="43"/>
      <c r="AI7986" s="43"/>
      <c r="AJ7986" s="43"/>
      <c r="AK7986" s="43"/>
      <c r="AL7986" s="43"/>
      <c r="AM7986" s="43"/>
      <c r="AN7986" s="43"/>
      <c r="AO7986" s="43"/>
      <c r="AP7986" s="43"/>
      <c r="AQ7986" s="43"/>
      <c r="AR7986" s="43"/>
      <c r="AS7986" s="43"/>
      <c r="AT7986" s="43"/>
      <c r="AU7986" s="43"/>
      <c r="AV7986" s="43"/>
      <c r="AW7986" s="43"/>
      <c r="AX7986" s="43"/>
    </row>
    <row r="7987" spans="5:50" x14ac:dyDescent="0.25">
      <c r="E7987" s="42" t="s">
        <v>1211</v>
      </c>
      <c r="F7987" s="43"/>
      <c r="G7987" s="43"/>
      <c r="H7987" s="43"/>
      <c r="I7987" s="43"/>
      <c r="J7987" s="43"/>
      <c r="K7987" s="43"/>
      <c r="L7987" s="43"/>
      <c r="M7987" s="43"/>
      <c r="N7987" s="43"/>
      <c r="O7987" s="43"/>
      <c r="P7987" s="43"/>
      <c r="Q7987" s="43"/>
      <c r="R7987" s="43"/>
      <c r="S7987" s="43"/>
      <c r="T7987" s="43"/>
      <c r="U7987" s="43"/>
      <c r="V7987" s="43"/>
      <c r="W7987" s="43"/>
      <c r="X7987" s="43"/>
      <c r="Y7987" s="43"/>
      <c r="Z7987" s="43"/>
      <c r="AA7987" s="43"/>
      <c r="AB7987" s="43"/>
      <c r="AC7987" s="43"/>
      <c r="AD7987" s="43"/>
      <c r="AE7987" s="43"/>
      <c r="AF7987" s="43"/>
      <c r="AG7987" s="43"/>
      <c r="AH7987" s="43"/>
      <c r="AI7987" s="43"/>
      <c r="AJ7987" s="43"/>
      <c r="AK7987" s="43"/>
      <c r="AL7987" s="43"/>
      <c r="AM7987" s="43"/>
      <c r="AN7987" s="43"/>
      <c r="AO7987" s="43"/>
      <c r="AP7987" s="43"/>
      <c r="AQ7987" s="43"/>
      <c r="AR7987" s="43"/>
      <c r="AS7987" s="43"/>
      <c r="AT7987" s="43"/>
      <c r="AU7987" s="43"/>
      <c r="AV7987" s="43"/>
      <c r="AW7987" s="43"/>
      <c r="AX7987" s="43"/>
    </row>
    <row r="7988" spans="5:50" x14ac:dyDescent="0.25">
      <c r="E7988" s="42"/>
      <c r="F7988" s="43"/>
      <c r="G7988" s="43"/>
      <c r="H7988" s="43"/>
      <c r="I7988" s="43"/>
      <c r="J7988" s="43"/>
      <c r="K7988" s="43"/>
      <c r="L7988" s="43"/>
      <c r="M7988" s="43"/>
      <c r="N7988" s="43"/>
      <c r="O7988" s="43"/>
      <c r="P7988" s="43"/>
      <c r="Q7988" s="43"/>
      <c r="R7988" s="43"/>
      <c r="S7988" s="43"/>
      <c r="T7988" s="43"/>
      <c r="U7988" s="43"/>
      <c r="V7988" s="43"/>
      <c r="W7988" s="43"/>
      <c r="X7988" s="43"/>
      <c r="Y7988" s="43"/>
      <c r="Z7988" s="43"/>
      <c r="AA7988" s="43"/>
      <c r="AB7988" s="43"/>
      <c r="AC7988" s="43"/>
      <c r="AD7988" s="43"/>
      <c r="AE7988" s="43"/>
      <c r="AF7988" s="43"/>
      <c r="AG7988" s="43"/>
      <c r="AH7988" s="43"/>
      <c r="AI7988" s="43"/>
      <c r="AJ7988" s="43"/>
      <c r="AK7988" s="43"/>
      <c r="AL7988" s="43"/>
      <c r="AM7988" s="43"/>
      <c r="AN7988" s="43"/>
      <c r="AO7988" s="43"/>
      <c r="AP7988" s="43"/>
      <c r="AQ7988" s="43"/>
      <c r="AR7988" s="43"/>
      <c r="AS7988" s="43"/>
      <c r="AT7988" s="43"/>
      <c r="AU7988" s="43"/>
      <c r="AV7988" s="43"/>
      <c r="AW7988" s="43"/>
      <c r="AX7988" s="43"/>
    </row>
    <row r="7989" spans="5:50" x14ac:dyDescent="0.25">
      <c r="E7989" s="42" t="s">
        <v>897</v>
      </c>
      <c r="F7989" s="43"/>
      <c r="G7989" s="43"/>
      <c r="H7989" s="43"/>
      <c r="I7989" s="43"/>
      <c r="J7989" s="43"/>
      <c r="K7989" s="43"/>
      <c r="L7989" s="43"/>
      <c r="M7989" s="43"/>
      <c r="N7989" s="43"/>
      <c r="O7989" s="43"/>
      <c r="P7989" s="43"/>
      <c r="Q7989" s="43"/>
      <c r="R7989" s="43"/>
      <c r="S7989" s="43"/>
      <c r="T7989" s="43"/>
      <c r="U7989" s="43"/>
      <c r="V7989" s="43"/>
      <c r="W7989" s="43"/>
      <c r="X7989" s="43"/>
      <c r="Y7989" s="43"/>
      <c r="Z7989" s="43"/>
      <c r="AA7989" s="43"/>
      <c r="AB7989" s="43"/>
      <c r="AC7989" s="43"/>
      <c r="AD7989" s="43"/>
      <c r="AE7989" s="43"/>
      <c r="AF7989" s="43"/>
      <c r="AG7989" s="43"/>
      <c r="AH7989" s="43"/>
      <c r="AI7989" s="43"/>
      <c r="AJ7989" s="43"/>
      <c r="AK7989" s="43"/>
      <c r="AL7989" s="43"/>
      <c r="AM7989" s="43"/>
      <c r="AN7989" s="43"/>
      <c r="AO7989" s="43"/>
      <c r="AP7989" s="43"/>
      <c r="AQ7989" s="43"/>
      <c r="AR7989" s="43"/>
      <c r="AS7989" s="43"/>
      <c r="AT7989" s="43"/>
      <c r="AU7989" s="43"/>
      <c r="AV7989" s="43"/>
      <c r="AW7989" s="43"/>
      <c r="AX7989" s="43"/>
    </row>
    <row r="7990" spans="5:50" x14ac:dyDescent="0.25">
      <c r="E7990" s="42" t="s">
        <v>936</v>
      </c>
      <c r="F7990" s="43"/>
      <c r="G7990" s="43"/>
      <c r="H7990" s="43"/>
      <c r="I7990" s="43"/>
      <c r="J7990" s="43"/>
      <c r="K7990" s="43"/>
      <c r="L7990" s="43"/>
      <c r="M7990" s="43"/>
      <c r="N7990" s="43"/>
      <c r="O7990" s="43"/>
      <c r="P7990" s="43"/>
      <c r="Q7990" s="43"/>
      <c r="R7990" s="43"/>
      <c r="S7990" s="43"/>
      <c r="T7990" s="43"/>
      <c r="U7990" s="43"/>
      <c r="V7990" s="43"/>
      <c r="W7990" s="43"/>
      <c r="X7990" s="43"/>
      <c r="Y7990" s="43"/>
      <c r="Z7990" s="43"/>
      <c r="AA7990" s="43"/>
      <c r="AB7990" s="43"/>
      <c r="AC7990" s="43"/>
      <c r="AD7990" s="43"/>
      <c r="AE7990" s="43"/>
      <c r="AF7990" s="43"/>
      <c r="AG7990" s="43"/>
      <c r="AH7990" s="43"/>
      <c r="AI7990" s="43"/>
      <c r="AJ7990" s="43"/>
      <c r="AK7990" s="43"/>
      <c r="AL7990" s="43"/>
      <c r="AM7990" s="43"/>
      <c r="AN7990" s="43"/>
      <c r="AO7990" s="43"/>
      <c r="AP7990" s="43"/>
      <c r="AQ7990" s="43"/>
      <c r="AR7990" s="43"/>
      <c r="AS7990" s="43"/>
      <c r="AT7990" s="43"/>
      <c r="AU7990" s="43"/>
      <c r="AV7990" s="43"/>
      <c r="AW7990" s="43"/>
      <c r="AX7990" s="43"/>
    </row>
    <row r="7991" spans="5:50" x14ac:dyDescent="0.25">
      <c r="E7991" s="42" t="s">
        <v>1212</v>
      </c>
      <c r="F7991" s="43"/>
      <c r="G7991" s="43"/>
      <c r="H7991" s="43"/>
      <c r="I7991" s="43"/>
      <c r="J7991" s="43"/>
      <c r="K7991" s="43"/>
      <c r="L7991" s="43"/>
      <c r="M7991" s="43"/>
      <c r="N7991" s="43"/>
      <c r="O7991" s="43"/>
      <c r="P7991" s="43"/>
      <c r="Q7991" s="43"/>
      <c r="R7991" s="43"/>
      <c r="S7991" s="43"/>
      <c r="T7991" s="43"/>
      <c r="U7991" s="43"/>
      <c r="V7991" s="43"/>
      <c r="W7991" s="43"/>
      <c r="X7991" s="43"/>
      <c r="Y7991" s="43"/>
      <c r="Z7991" s="43"/>
      <c r="AA7991" s="43"/>
      <c r="AB7991" s="43"/>
      <c r="AC7991" s="43"/>
      <c r="AD7991" s="43"/>
      <c r="AE7991" s="43"/>
      <c r="AF7991" s="43"/>
      <c r="AG7991" s="43"/>
      <c r="AH7991" s="43"/>
      <c r="AI7991" s="43"/>
      <c r="AJ7991" s="43"/>
      <c r="AK7991" s="43"/>
      <c r="AL7991" s="43"/>
      <c r="AM7991" s="43"/>
      <c r="AN7991" s="43"/>
      <c r="AO7991" s="43"/>
      <c r="AP7991" s="43"/>
      <c r="AQ7991" s="43"/>
      <c r="AR7991" s="43"/>
      <c r="AS7991" s="43"/>
      <c r="AT7991" s="43"/>
      <c r="AU7991" s="43"/>
      <c r="AV7991" s="43"/>
      <c r="AW7991" s="43"/>
      <c r="AX7991" s="43"/>
    </row>
    <row r="7992" spans="5:50" x14ac:dyDescent="0.25">
      <c r="E7992" s="42" t="s">
        <v>1213</v>
      </c>
      <c r="F7992" s="43"/>
      <c r="G7992" s="43"/>
      <c r="H7992" s="43"/>
      <c r="I7992" s="43"/>
      <c r="J7992" s="43"/>
      <c r="K7992" s="43"/>
      <c r="L7992" s="43"/>
      <c r="M7992" s="43"/>
      <c r="N7992" s="43"/>
      <c r="O7992" s="43"/>
      <c r="P7992" s="43"/>
      <c r="Q7992" s="43"/>
      <c r="R7992" s="43"/>
      <c r="S7992" s="43"/>
      <c r="T7992" s="43"/>
      <c r="U7992" s="43"/>
      <c r="V7992" s="43"/>
      <c r="W7992" s="43"/>
      <c r="X7992" s="43"/>
      <c r="Y7992" s="43"/>
      <c r="Z7992" s="43"/>
      <c r="AA7992" s="43"/>
      <c r="AB7992" s="43"/>
      <c r="AC7992" s="43"/>
      <c r="AD7992" s="43"/>
      <c r="AE7992" s="43"/>
      <c r="AF7992" s="43"/>
      <c r="AG7992" s="43"/>
      <c r="AH7992" s="43"/>
      <c r="AI7992" s="43"/>
      <c r="AJ7992" s="43"/>
      <c r="AK7992" s="43"/>
      <c r="AL7992" s="43"/>
      <c r="AM7992" s="43"/>
      <c r="AN7992" s="43"/>
      <c r="AO7992" s="43"/>
      <c r="AP7992" s="43"/>
      <c r="AQ7992" s="43"/>
      <c r="AR7992" s="43"/>
      <c r="AS7992" s="43"/>
      <c r="AT7992" s="43"/>
      <c r="AU7992" s="43"/>
      <c r="AV7992" s="43"/>
      <c r="AW7992" s="43"/>
      <c r="AX7992" s="43"/>
    </row>
    <row r="7993" spans="5:50" x14ac:dyDescent="0.25">
      <c r="E7993" s="42" t="s">
        <v>1214</v>
      </c>
      <c r="F7993" s="43"/>
      <c r="G7993" s="43"/>
      <c r="H7993" s="43"/>
      <c r="I7993" s="43"/>
      <c r="J7993" s="43"/>
      <c r="K7993" s="43"/>
      <c r="L7993" s="43"/>
      <c r="M7993" s="43"/>
      <c r="N7993" s="43"/>
      <c r="O7993" s="43"/>
      <c r="P7993" s="43"/>
      <c r="Q7993" s="43"/>
      <c r="R7993" s="43"/>
      <c r="S7993" s="43"/>
      <c r="T7993" s="43"/>
      <c r="U7993" s="43"/>
      <c r="V7993" s="43"/>
      <c r="W7993" s="43"/>
      <c r="X7993" s="43"/>
      <c r="Y7993" s="43"/>
      <c r="Z7993" s="43"/>
      <c r="AA7993" s="43"/>
      <c r="AB7993" s="43"/>
      <c r="AC7993" s="43"/>
      <c r="AD7993" s="43"/>
      <c r="AE7993" s="43"/>
      <c r="AF7993" s="43"/>
      <c r="AG7993" s="43"/>
      <c r="AH7993" s="43"/>
      <c r="AI7993" s="43"/>
      <c r="AJ7993" s="43"/>
      <c r="AK7993" s="43"/>
      <c r="AL7993" s="43"/>
      <c r="AM7993" s="43"/>
      <c r="AN7993" s="43"/>
      <c r="AO7993" s="43"/>
      <c r="AP7993" s="43"/>
      <c r="AQ7993" s="43"/>
      <c r="AR7993" s="43"/>
      <c r="AS7993" s="43"/>
      <c r="AT7993" s="43"/>
      <c r="AU7993" s="43"/>
      <c r="AV7993" s="43"/>
      <c r="AW7993" s="43"/>
      <c r="AX7993" s="43"/>
    </row>
    <row r="7994" spans="5:50" x14ac:dyDescent="0.25">
      <c r="E7994" s="42"/>
      <c r="F7994" s="43"/>
      <c r="G7994" s="43"/>
      <c r="H7994" s="43"/>
      <c r="I7994" s="43"/>
      <c r="J7994" s="43"/>
      <c r="K7994" s="43"/>
      <c r="L7994" s="43"/>
      <c r="M7994" s="43"/>
      <c r="N7994" s="43"/>
      <c r="O7994" s="43"/>
      <c r="P7994" s="43"/>
      <c r="Q7994" s="43"/>
      <c r="R7994" s="43"/>
      <c r="S7994" s="43"/>
      <c r="T7994" s="43"/>
      <c r="U7994" s="43"/>
      <c r="V7994" s="43"/>
      <c r="W7994" s="43"/>
      <c r="X7994" s="43"/>
      <c r="Y7994" s="43"/>
      <c r="Z7994" s="43"/>
      <c r="AA7994" s="43"/>
      <c r="AB7994" s="43"/>
      <c r="AC7994" s="43"/>
      <c r="AD7994" s="43"/>
      <c r="AE7994" s="43"/>
      <c r="AF7994" s="43"/>
      <c r="AG7994" s="43"/>
      <c r="AH7994" s="43"/>
      <c r="AI7994" s="43"/>
      <c r="AJ7994" s="43"/>
      <c r="AK7994" s="43"/>
      <c r="AL7994" s="43"/>
      <c r="AM7994" s="43"/>
      <c r="AN7994" s="43"/>
      <c r="AO7994" s="43"/>
      <c r="AP7994" s="43"/>
      <c r="AQ7994" s="43"/>
      <c r="AR7994" s="43"/>
      <c r="AS7994" s="43"/>
      <c r="AT7994" s="43"/>
      <c r="AU7994" s="43"/>
      <c r="AV7994" s="43"/>
      <c r="AW7994" s="43"/>
      <c r="AX7994" s="43"/>
    </row>
    <row r="7995" spans="5:50" x14ac:dyDescent="0.25">
      <c r="E7995" s="42" t="s">
        <v>1136</v>
      </c>
      <c r="F7995" s="43"/>
      <c r="G7995" s="43"/>
      <c r="H7995" s="43"/>
      <c r="I7995" s="43"/>
      <c r="J7995" s="43"/>
      <c r="K7995" s="43"/>
      <c r="L7995" s="43"/>
      <c r="M7995" s="43"/>
      <c r="N7995" s="43"/>
      <c r="O7995" s="43"/>
      <c r="P7995" s="43"/>
      <c r="Q7995" s="43"/>
      <c r="R7995" s="43"/>
      <c r="S7995" s="43"/>
      <c r="T7995" s="43"/>
      <c r="U7995" s="43"/>
      <c r="V7995" s="43"/>
      <c r="W7995" s="43"/>
      <c r="X7995" s="43"/>
      <c r="Y7995" s="43"/>
      <c r="Z7995" s="43"/>
      <c r="AA7995" s="43"/>
      <c r="AB7995" s="43"/>
      <c r="AC7995" s="43"/>
      <c r="AD7995" s="43"/>
      <c r="AE7995" s="43"/>
      <c r="AF7995" s="43"/>
      <c r="AG7995" s="43"/>
      <c r="AH7995" s="43"/>
      <c r="AI7995" s="43"/>
      <c r="AJ7995" s="43"/>
      <c r="AK7995" s="43"/>
      <c r="AL7995" s="43"/>
      <c r="AM7995" s="43"/>
      <c r="AN7995" s="43"/>
      <c r="AO7995" s="43"/>
      <c r="AP7995" s="43"/>
      <c r="AQ7995" s="43"/>
      <c r="AR7995" s="43"/>
      <c r="AS7995" s="43"/>
      <c r="AT7995" s="43"/>
      <c r="AU7995" s="43"/>
      <c r="AV7995" s="43"/>
      <c r="AW7995" s="43"/>
      <c r="AX7995" s="43"/>
    </row>
    <row r="7996" spans="5:50" x14ac:dyDescent="0.25">
      <c r="E7996" s="42" t="s">
        <v>1137</v>
      </c>
      <c r="F7996" s="43"/>
      <c r="G7996" s="43"/>
      <c r="H7996" s="43"/>
      <c r="I7996" s="43"/>
      <c r="J7996" s="43"/>
      <c r="K7996" s="43"/>
      <c r="L7996" s="43"/>
      <c r="M7996" s="43"/>
      <c r="N7996" s="43"/>
      <c r="O7996" s="43"/>
      <c r="P7996" s="43"/>
      <c r="Q7996" s="43"/>
      <c r="R7996" s="43"/>
      <c r="S7996" s="43"/>
      <c r="T7996" s="43"/>
      <c r="U7996" s="43"/>
      <c r="V7996" s="43"/>
      <c r="W7996" s="43"/>
      <c r="X7996" s="43"/>
      <c r="Y7996" s="43"/>
      <c r="Z7996" s="43"/>
      <c r="AA7996" s="43"/>
      <c r="AB7996" s="43"/>
      <c r="AC7996" s="43"/>
      <c r="AD7996" s="43"/>
      <c r="AE7996" s="43"/>
      <c r="AF7996" s="43"/>
      <c r="AG7996" s="43"/>
      <c r="AH7996" s="43"/>
      <c r="AI7996" s="43"/>
      <c r="AJ7996" s="43"/>
      <c r="AK7996" s="43"/>
      <c r="AL7996" s="43"/>
      <c r="AM7996" s="43"/>
      <c r="AN7996" s="43"/>
      <c r="AO7996" s="43"/>
      <c r="AP7996" s="43"/>
      <c r="AQ7996" s="43"/>
      <c r="AR7996" s="43"/>
      <c r="AS7996" s="43"/>
      <c r="AT7996" s="43"/>
      <c r="AU7996" s="43"/>
      <c r="AV7996" s="43"/>
      <c r="AW7996" s="43"/>
      <c r="AX7996" s="43"/>
    </row>
    <row r="7997" spans="5:50" x14ac:dyDescent="0.25">
      <c r="E7997" s="42" t="s">
        <v>1209</v>
      </c>
      <c r="F7997" s="43"/>
      <c r="G7997" s="43"/>
      <c r="H7997" s="43"/>
      <c r="I7997" s="43"/>
      <c r="J7997" s="43"/>
      <c r="K7997" s="43"/>
      <c r="L7997" s="43"/>
      <c r="M7997" s="43"/>
      <c r="N7997" s="43"/>
      <c r="O7997" s="43"/>
      <c r="P7997" s="43"/>
      <c r="Q7997" s="43"/>
      <c r="R7997" s="43"/>
      <c r="S7997" s="43"/>
      <c r="T7997" s="43"/>
      <c r="U7997" s="43"/>
      <c r="V7997" s="43"/>
      <c r="W7997" s="43"/>
      <c r="X7997" s="43"/>
      <c r="Y7997" s="43"/>
      <c r="Z7997" s="43"/>
      <c r="AA7997" s="43"/>
      <c r="AB7997" s="43"/>
      <c r="AC7997" s="43"/>
      <c r="AD7997" s="43"/>
      <c r="AE7997" s="43"/>
      <c r="AF7997" s="43"/>
      <c r="AG7997" s="43"/>
      <c r="AH7997" s="43"/>
      <c r="AI7997" s="43"/>
      <c r="AJ7997" s="43"/>
      <c r="AK7997" s="43"/>
      <c r="AL7997" s="43"/>
      <c r="AM7997" s="43"/>
      <c r="AN7997" s="43"/>
      <c r="AO7997" s="43"/>
      <c r="AP7997" s="43"/>
      <c r="AQ7997" s="43"/>
      <c r="AR7997" s="43"/>
      <c r="AS7997" s="43"/>
      <c r="AT7997" s="43"/>
      <c r="AU7997" s="43"/>
      <c r="AV7997" s="43"/>
      <c r="AW7997" s="43"/>
      <c r="AX7997" s="43"/>
    </row>
    <row r="7998" spans="5:50" x14ac:dyDescent="0.25">
      <c r="E7998" s="42"/>
      <c r="F7998" s="43"/>
      <c r="G7998" s="43"/>
      <c r="H7998" s="43"/>
      <c r="I7998" s="43"/>
      <c r="J7998" s="43"/>
      <c r="K7998" s="43"/>
      <c r="L7998" s="43"/>
      <c r="M7998" s="43"/>
      <c r="N7998" s="43"/>
      <c r="O7998" s="43"/>
      <c r="P7998" s="43"/>
      <c r="Q7998" s="43"/>
      <c r="R7998" s="43"/>
      <c r="S7998" s="43"/>
      <c r="T7998" s="43"/>
      <c r="U7998" s="43"/>
      <c r="V7998" s="43"/>
      <c r="W7998" s="43"/>
      <c r="X7998" s="43"/>
      <c r="Y7998" s="43"/>
      <c r="Z7998" s="43"/>
      <c r="AA7998" s="43"/>
      <c r="AB7998" s="43"/>
      <c r="AC7998" s="43"/>
      <c r="AD7998" s="43"/>
      <c r="AE7998" s="43"/>
      <c r="AF7998" s="43"/>
      <c r="AG7998" s="43"/>
      <c r="AH7998" s="43"/>
      <c r="AI7998" s="43"/>
      <c r="AJ7998" s="43"/>
      <c r="AK7998" s="43"/>
      <c r="AL7998" s="43"/>
      <c r="AM7998" s="43"/>
      <c r="AN7998" s="43"/>
      <c r="AO7998" s="43"/>
      <c r="AP7998" s="43"/>
      <c r="AQ7998" s="43"/>
      <c r="AR7998" s="43"/>
      <c r="AS7998" s="43"/>
      <c r="AT7998" s="43"/>
      <c r="AU7998" s="43"/>
      <c r="AV7998" s="43"/>
      <c r="AW7998" s="43"/>
      <c r="AX7998" s="43"/>
    </row>
    <row r="7999" spans="5:50" x14ac:dyDescent="0.25">
      <c r="E7999" s="42" t="s">
        <v>872</v>
      </c>
      <c r="F7999" s="43"/>
      <c r="G7999" s="43"/>
      <c r="H7999" s="43"/>
      <c r="I7999" s="43"/>
      <c r="J7999" s="43"/>
      <c r="K7999" s="43"/>
      <c r="L7999" s="43"/>
      <c r="M7999" s="43"/>
      <c r="N7999" s="43"/>
      <c r="O7999" s="43"/>
      <c r="P7999" s="43"/>
      <c r="Q7999" s="43"/>
      <c r="R7999" s="43"/>
      <c r="S7999" s="43"/>
      <c r="T7999" s="43"/>
      <c r="U7999" s="43"/>
      <c r="V7999" s="43"/>
      <c r="W7999" s="43"/>
      <c r="X7999" s="43"/>
      <c r="Y7999" s="43"/>
      <c r="Z7999" s="43"/>
      <c r="AA7999" s="43"/>
      <c r="AB7999" s="43"/>
      <c r="AC7999" s="43"/>
      <c r="AD7999" s="43"/>
      <c r="AE7999" s="43"/>
      <c r="AF7999" s="43"/>
      <c r="AG7999" s="43"/>
      <c r="AH7999" s="43"/>
      <c r="AI7999" s="43"/>
      <c r="AJ7999" s="43"/>
      <c r="AK7999" s="43"/>
      <c r="AL7999" s="43"/>
      <c r="AM7999" s="43"/>
      <c r="AN7999" s="43"/>
      <c r="AO7999" s="43"/>
      <c r="AP7999" s="43"/>
      <c r="AQ7999" s="43"/>
      <c r="AR7999" s="43"/>
      <c r="AS7999" s="43"/>
      <c r="AT7999" s="43"/>
      <c r="AU7999" s="43"/>
      <c r="AV7999" s="43"/>
      <c r="AW7999" s="43"/>
      <c r="AX7999" s="43"/>
    </row>
    <row r="8000" spans="5:50" x14ac:dyDescent="0.25">
      <c r="E8000" s="42" t="s">
        <v>883</v>
      </c>
      <c r="F8000" s="43"/>
      <c r="G8000" s="43"/>
      <c r="H8000" s="43"/>
      <c r="I8000" s="43"/>
      <c r="J8000" s="43"/>
      <c r="K8000" s="43"/>
      <c r="L8000" s="43"/>
      <c r="M8000" s="43"/>
      <c r="N8000" s="43"/>
      <c r="O8000" s="43"/>
      <c r="P8000" s="43"/>
      <c r="Q8000" s="43"/>
      <c r="R8000" s="43"/>
      <c r="S8000" s="43"/>
      <c r="T8000" s="43"/>
      <c r="U8000" s="43"/>
      <c r="V8000" s="43"/>
      <c r="W8000" s="43"/>
      <c r="X8000" s="43"/>
      <c r="Y8000" s="43"/>
      <c r="Z8000" s="43"/>
      <c r="AA8000" s="43"/>
      <c r="AB8000" s="43"/>
      <c r="AC8000" s="43"/>
      <c r="AD8000" s="43"/>
      <c r="AE8000" s="43"/>
      <c r="AF8000" s="43"/>
      <c r="AG8000" s="43"/>
      <c r="AH8000" s="43"/>
      <c r="AI8000" s="43"/>
      <c r="AJ8000" s="43"/>
      <c r="AK8000" s="43"/>
      <c r="AL8000" s="43"/>
      <c r="AM8000" s="43"/>
      <c r="AN8000" s="43"/>
      <c r="AO8000" s="43"/>
      <c r="AP8000" s="43"/>
      <c r="AQ8000" s="43"/>
      <c r="AR8000" s="43"/>
      <c r="AS8000" s="43"/>
      <c r="AT8000" s="43"/>
      <c r="AU8000" s="43"/>
      <c r="AV8000" s="43"/>
      <c r="AW8000" s="43"/>
      <c r="AX8000" s="43"/>
    </row>
    <row r="8001" spans="3:74" x14ac:dyDescent="0.25">
      <c r="E8001" s="42" t="s">
        <v>1210</v>
      </c>
      <c r="F8001" s="43"/>
      <c r="G8001" s="43"/>
      <c r="H8001" s="43"/>
      <c r="I8001" s="43"/>
      <c r="J8001" s="43"/>
      <c r="K8001" s="43"/>
      <c r="L8001" s="43"/>
      <c r="M8001" s="43"/>
      <c r="N8001" s="43"/>
      <c r="O8001" s="43"/>
      <c r="P8001" s="43"/>
      <c r="Q8001" s="43"/>
      <c r="R8001" s="43"/>
      <c r="S8001" s="43"/>
      <c r="T8001" s="43"/>
      <c r="U8001" s="43"/>
      <c r="V8001" s="43"/>
      <c r="W8001" s="43"/>
      <c r="X8001" s="43"/>
      <c r="Y8001" s="43"/>
      <c r="Z8001" s="43"/>
      <c r="AA8001" s="43"/>
      <c r="AB8001" s="43"/>
      <c r="AC8001" s="43"/>
      <c r="AD8001" s="43"/>
      <c r="AE8001" s="43"/>
      <c r="AF8001" s="43"/>
      <c r="AG8001" s="43"/>
      <c r="AH8001" s="43"/>
      <c r="AI8001" s="43"/>
      <c r="AJ8001" s="43"/>
      <c r="AK8001" s="43"/>
      <c r="AL8001" s="43"/>
      <c r="AM8001" s="43"/>
      <c r="AN8001" s="43"/>
      <c r="AO8001" s="43"/>
      <c r="AP8001" s="43"/>
      <c r="AQ8001" s="43"/>
      <c r="AR8001" s="43"/>
      <c r="AS8001" s="43"/>
      <c r="AT8001" s="43"/>
      <c r="AU8001" s="43"/>
      <c r="AV8001" s="43"/>
      <c r="AW8001" s="43"/>
      <c r="AX8001" s="43"/>
    </row>
    <row r="8002" spans="3:74" x14ac:dyDescent="0.25">
      <c r="E8002" s="42"/>
      <c r="F8002" s="43"/>
      <c r="G8002" s="43"/>
      <c r="H8002" s="43"/>
      <c r="I8002" s="43"/>
      <c r="J8002" s="43"/>
      <c r="K8002" s="43"/>
      <c r="L8002" s="43"/>
      <c r="M8002" s="43"/>
      <c r="N8002" s="43"/>
      <c r="O8002" s="43"/>
      <c r="P8002" s="43"/>
      <c r="Q8002" s="43"/>
      <c r="R8002" s="43"/>
      <c r="S8002" s="43"/>
      <c r="T8002" s="43"/>
      <c r="U8002" s="43"/>
      <c r="V8002" s="43"/>
      <c r="W8002" s="43"/>
      <c r="X8002" s="43"/>
      <c r="Y8002" s="43"/>
      <c r="Z8002" s="43"/>
      <c r="AA8002" s="43"/>
      <c r="AB8002" s="43"/>
      <c r="AC8002" s="43"/>
      <c r="AD8002" s="43"/>
      <c r="AE8002" s="43"/>
      <c r="AF8002" s="43"/>
      <c r="AG8002" s="43"/>
      <c r="AH8002" s="43"/>
      <c r="AI8002" s="43"/>
      <c r="AJ8002" s="43"/>
      <c r="AK8002" s="43"/>
      <c r="AL8002" s="43"/>
      <c r="AM8002" s="43"/>
      <c r="AN8002" s="43"/>
      <c r="AO8002" s="43"/>
      <c r="AP8002" s="43"/>
      <c r="AQ8002" s="43"/>
      <c r="AR8002" s="43"/>
      <c r="AS8002" s="43"/>
      <c r="AT8002" s="43"/>
      <c r="AU8002" s="43"/>
      <c r="AV8002" s="43"/>
      <c r="AW8002" s="43"/>
      <c r="AX8002" s="43"/>
    </row>
    <row r="8003" spans="3:74" x14ac:dyDescent="0.25">
      <c r="E8003" s="42" t="s">
        <v>942</v>
      </c>
      <c r="F8003" s="43"/>
      <c r="G8003" s="43"/>
      <c r="H8003" s="43"/>
      <c r="I8003" s="43"/>
      <c r="J8003" s="43"/>
      <c r="K8003" s="43"/>
      <c r="L8003" s="43"/>
      <c r="M8003" s="43"/>
      <c r="N8003" s="43"/>
      <c r="O8003" s="43"/>
      <c r="P8003" s="43"/>
      <c r="Q8003" s="43"/>
      <c r="R8003" s="43"/>
      <c r="S8003" s="43"/>
      <c r="T8003" s="43"/>
      <c r="U8003" s="43"/>
      <c r="V8003" s="43"/>
      <c r="W8003" s="43"/>
      <c r="X8003" s="43"/>
      <c r="Y8003" s="43"/>
      <c r="Z8003" s="43"/>
      <c r="AA8003" s="43"/>
      <c r="AB8003" s="43"/>
      <c r="AC8003" s="43"/>
      <c r="AD8003" s="43"/>
      <c r="AE8003" s="43"/>
      <c r="AF8003" s="43"/>
      <c r="AG8003" s="43"/>
      <c r="AH8003" s="43"/>
      <c r="AI8003" s="43"/>
      <c r="AJ8003" s="43"/>
      <c r="AK8003" s="43"/>
      <c r="AL8003" s="43"/>
      <c r="AM8003" s="43"/>
      <c r="AN8003" s="43"/>
      <c r="AO8003" s="43"/>
      <c r="AP8003" s="43"/>
      <c r="AQ8003" s="43"/>
      <c r="AR8003" s="43"/>
      <c r="AS8003" s="43"/>
      <c r="AT8003" s="43"/>
      <c r="AU8003" s="43"/>
      <c r="AV8003" s="43"/>
      <c r="AW8003" s="43"/>
      <c r="AX8003" s="43"/>
    </row>
    <row r="8004" spans="3:74" x14ac:dyDescent="0.25">
      <c r="E8004" s="42" t="s">
        <v>1094</v>
      </c>
      <c r="F8004" s="43"/>
      <c r="G8004" s="43"/>
      <c r="H8004" s="43"/>
      <c r="I8004" s="43"/>
      <c r="J8004" s="43"/>
      <c r="K8004" s="43"/>
      <c r="L8004" s="43"/>
      <c r="M8004" s="43"/>
      <c r="N8004" s="43"/>
      <c r="O8004" s="43"/>
      <c r="P8004" s="43"/>
      <c r="Q8004" s="43"/>
      <c r="R8004" s="43"/>
      <c r="S8004" s="43"/>
      <c r="T8004" s="43"/>
      <c r="U8004" s="43"/>
      <c r="V8004" s="43"/>
      <c r="W8004" s="43"/>
      <c r="X8004" s="43"/>
      <c r="Y8004" s="43"/>
      <c r="Z8004" s="43"/>
      <c r="AA8004" s="43"/>
      <c r="AB8004" s="43"/>
      <c r="AC8004" s="43"/>
      <c r="AD8004" s="43"/>
      <c r="AE8004" s="43"/>
      <c r="AF8004" s="43"/>
      <c r="AG8004" s="43"/>
      <c r="AH8004" s="43"/>
      <c r="AI8004" s="43"/>
      <c r="AJ8004" s="43"/>
      <c r="AK8004" s="43"/>
      <c r="AL8004" s="43"/>
      <c r="AM8004" s="43"/>
      <c r="AN8004" s="43"/>
      <c r="AO8004" s="43"/>
      <c r="AP8004" s="43"/>
      <c r="AQ8004" s="43"/>
      <c r="AR8004" s="43"/>
      <c r="AS8004" s="43"/>
      <c r="AT8004" s="43"/>
      <c r="AU8004" s="43"/>
      <c r="AV8004" s="43"/>
      <c r="AW8004" s="43"/>
      <c r="AX8004" s="43"/>
    </row>
    <row r="8005" spans="3:74" x14ac:dyDescent="0.25">
      <c r="E8005" s="42" t="s">
        <v>900</v>
      </c>
      <c r="F8005" s="43"/>
      <c r="G8005" s="43"/>
      <c r="H8005" s="43"/>
      <c r="I8005" s="43"/>
      <c r="J8005" s="43"/>
      <c r="K8005" s="43"/>
      <c r="L8005" s="43"/>
      <c r="M8005" s="43"/>
      <c r="N8005" s="43"/>
      <c r="O8005" s="43"/>
      <c r="P8005" s="43"/>
      <c r="Q8005" s="43"/>
      <c r="R8005" s="43"/>
      <c r="S8005" s="43"/>
      <c r="T8005" s="43"/>
      <c r="U8005" s="43"/>
      <c r="V8005" s="43"/>
      <c r="W8005" s="43"/>
      <c r="X8005" s="43"/>
      <c r="Y8005" s="43"/>
      <c r="Z8005" s="43"/>
      <c r="AA8005" s="43"/>
      <c r="AB8005" s="43"/>
      <c r="AC8005" s="43"/>
      <c r="AD8005" s="43"/>
      <c r="AE8005" s="43"/>
      <c r="AF8005" s="43"/>
      <c r="AG8005" s="43"/>
      <c r="AH8005" s="43"/>
      <c r="AI8005" s="43"/>
      <c r="AJ8005" s="43"/>
      <c r="AK8005" s="43"/>
      <c r="AL8005" s="43"/>
      <c r="AM8005" s="43"/>
      <c r="AN8005" s="43"/>
      <c r="AO8005" s="43"/>
      <c r="AP8005" s="43"/>
      <c r="AQ8005" s="43"/>
      <c r="AR8005" s="43"/>
      <c r="AS8005" s="43"/>
      <c r="AT8005" s="43"/>
      <c r="AU8005" s="43"/>
      <c r="AV8005" s="43"/>
      <c r="AW8005" s="43"/>
      <c r="AX8005" s="43"/>
    </row>
    <row r="8010" spans="3:74" x14ac:dyDescent="0.25">
      <c r="C8010" s="52">
        <v>0</v>
      </c>
    </row>
    <row r="8015" spans="3:74" x14ac:dyDescent="0.25">
      <c r="AJ8015" s="1" t="s">
        <v>759</v>
      </c>
      <c r="AU8015" s="1" t="s">
        <v>1205</v>
      </c>
      <c r="BC8015" s="1" t="s">
        <v>1148</v>
      </c>
      <c r="BL8015" s="1" t="s">
        <v>1217</v>
      </c>
      <c r="BV8015" s="1" t="s">
        <v>1152</v>
      </c>
    </row>
    <row r="8016" spans="3:74" x14ac:dyDescent="0.25">
      <c r="AJ8016" s="4" t="s">
        <v>1215</v>
      </c>
      <c r="AU8016" s="4" t="s">
        <v>1216</v>
      </c>
      <c r="BC8016" s="4" t="s">
        <v>1150</v>
      </c>
      <c r="BL8016" s="4" t="s">
        <v>1218</v>
      </c>
      <c r="BV8016" s="4" t="s">
        <v>1219</v>
      </c>
    </row>
    <row r="8035" spans="3:36" x14ac:dyDescent="0.25">
      <c r="C8035" s="13">
        <v>0</v>
      </c>
    </row>
    <row r="8042" spans="3:36" x14ac:dyDescent="0.25">
      <c r="AJ8042" s="1" t="s">
        <v>1187</v>
      </c>
    </row>
    <row r="8043" spans="3:36" x14ac:dyDescent="0.25">
      <c r="AJ8043" s="1" t="s">
        <v>912</v>
      </c>
    </row>
    <row r="8055" spans="3:34" x14ac:dyDescent="0.25">
      <c r="C8055" s="13">
        <v>0</v>
      </c>
    </row>
    <row r="8059" spans="3:34" x14ac:dyDescent="0.25">
      <c r="AH8059" s="1" t="s">
        <v>1045</v>
      </c>
    </row>
    <row r="8060" spans="3:34" x14ac:dyDescent="0.25">
      <c r="AH8060" s="4" t="s">
        <v>1220</v>
      </c>
    </row>
    <row r="8067" spans="5:42" x14ac:dyDescent="0.25">
      <c r="E8067" s="46" t="s">
        <v>1095</v>
      </c>
      <c r="F8067" s="43"/>
      <c r="G8067" s="43"/>
      <c r="H8067" s="43"/>
      <c r="I8067" s="43"/>
      <c r="J8067" s="43"/>
      <c r="K8067" s="43"/>
      <c r="L8067" s="43"/>
      <c r="M8067" s="43"/>
      <c r="N8067" s="43"/>
      <c r="O8067" s="43"/>
      <c r="P8067" s="43"/>
      <c r="Q8067" s="43"/>
      <c r="R8067" s="43"/>
      <c r="S8067" s="43"/>
      <c r="T8067" s="43"/>
      <c r="U8067" s="43"/>
      <c r="V8067" s="43"/>
      <c r="W8067" s="43"/>
      <c r="X8067" s="43"/>
      <c r="Y8067" s="43"/>
      <c r="Z8067" s="43"/>
      <c r="AA8067" s="43"/>
      <c r="AB8067" s="43"/>
      <c r="AC8067" s="43"/>
      <c r="AD8067" s="43"/>
      <c r="AE8067" s="43"/>
      <c r="AF8067" s="43"/>
      <c r="AG8067" s="43"/>
      <c r="AH8067" s="43"/>
      <c r="AI8067" s="43"/>
      <c r="AJ8067" s="43"/>
      <c r="AK8067" s="43"/>
      <c r="AL8067" s="43"/>
      <c r="AM8067" s="43"/>
      <c r="AN8067" s="43"/>
      <c r="AO8067" s="43"/>
      <c r="AP8067" s="43"/>
    </row>
    <row r="8068" spans="5:42" x14ac:dyDescent="0.25">
      <c r="E8068" s="42" t="s">
        <v>864</v>
      </c>
      <c r="F8068" s="43"/>
      <c r="G8068" s="43"/>
      <c r="H8068" s="43"/>
      <c r="I8068" s="43"/>
      <c r="J8068" s="43"/>
      <c r="K8068" s="43"/>
      <c r="L8068" s="43"/>
      <c r="M8068" s="43"/>
      <c r="N8068" s="43"/>
      <c r="O8068" s="43"/>
      <c r="P8068" s="43"/>
      <c r="Q8068" s="43"/>
      <c r="R8068" s="43"/>
      <c r="S8068" s="43"/>
      <c r="T8068" s="43"/>
      <c r="U8068" s="43"/>
      <c r="V8068" s="43"/>
      <c r="W8068" s="43"/>
      <c r="X8068" s="43"/>
      <c r="Y8068" s="43"/>
      <c r="Z8068" s="43"/>
      <c r="AA8068" s="43"/>
      <c r="AB8068" s="43"/>
      <c r="AC8068" s="43"/>
      <c r="AD8068" s="43"/>
      <c r="AE8068" s="43"/>
      <c r="AF8068" s="43"/>
      <c r="AG8068" s="43"/>
      <c r="AH8068" s="43"/>
      <c r="AI8068" s="43"/>
      <c r="AJ8068" s="43"/>
      <c r="AK8068" s="43"/>
      <c r="AL8068" s="43"/>
      <c r="AM8068" s="43"/>
      <c r="AN8068" s="43"/>
      <c r="AO8068" s="43"/>
      <c r="AP8068" s="43"/>
    </row>
    <row r="8069" spans="5:42" x14ac:dyDescent="0.25">
      <c r="E8069" s="42" t="s">
        <v>872</v>
      </c>
      <c r="F8069" s="43"/>
      <c r="G8069" s="43"/>
      <c r="H8069" s="43"/>
      <c r="I8069" s="43"/>
      <c r="J8069" s="43"/>
      <c r="K8069" s="43"/>
      <c r="L8069" s="43"/>
      <c r="M8069" s="43"/>
      <c r="N8069" s="43"/>
      <c r="O8069" s="43"/>
      <c r="P8069" s="43"/>
      <c r="Q8069" s="43"/>
      <c r="R8069" s="43"/>
      <c r="S8069" s="43"/>
      <c r="T8069" s="43"/>
      <c r="U8069" s="43"/>
      <c r="V8069" s="43"/>
      <c r="W8069" s="43"/>
      <c r="X8069" s="43"/>
      <c r="Y8069" s="43"/>
      <c r="Z8069" s="43"/>
      <c r="AA8069" s="43"/>
      <c r="AB8069" s="43"/>
      <c r="AC8069" s="43"/>
      <c r="AD8069" s="43"/>
      <c r="AE8069" s="43"/>
      <c r="AF8069" s="43"/>
      <c r="AG8069" s="43"/>
      <c r="AH8069" s="43"/>
      <c r="AI8069" s="43"/>
      <c r="AJ8069" s="43"/>
      <c r="AK8069" s="43"/>
      <c r="AL8069" s="43"/>
      <c r="AM8069" s="43"/>
      <c r="AN8069" s="43"/>
      <c r="AO8069" s="43"/>
      <c r="AP8069" s="43"/>
    </row>
    <row r="8070" spans="5:42" x14ac:dyDescent="0.25">
      <c r="E8070" s="42" t="s">
        <v>1221</v>
      </c>
      <c r="F8070" s="43"/>
      <c r="G8070" s="43"/>
      <c r="H8070" s="43"/>
      <c r="I8070" s="43"/>
      <c r="J8070" s="43"/>
      <c r="K8070" s="43"/>
      <c r="L8070" s="43"/>
      <c r="M8070" s="43"/>
      <c r="N8070" s="43"/>
      <c r="O8070" s="43"/>
      <c r="P8070" s="43"/>
      <c r="Q8070" s="43"/>
      <c r="R8070" s="43"/>
      <c r="S8070" s="43"/>
      <c r="T8070" s="43"/>
      <c r="U8070" s="43"/>
      <c r="V8070" s="43"/>
      <c r="W8070" s="43"/>
      <c r="X8070" s="43"/>
      <c r="Y8070" s="43"/>
      <c r="Z8070" s="43"/>
      <c r="AA8070" s="43"/>
      <c r="AB8070" s="43"/>
      <c r="AC8070" s="43"/>
      <c r="AD8070" s="43"/>
      <c r="AE8070" s="43"/>
      <c r="AF8070" s="43"/>
      <c r="AG8070" s="43"/>
      <c r="AH8070" s="43"/>
      <c r="AI8070" s="43"/>
      <c r="AJ8070" s="43"/>
      <c r="AK8070" s="43"/>
      <c r="AL8070" s="43"/>
      <c r="AM8070" s="43"/>
      <c r="AN8070" s="43"/>
      <c r="AO8070" s="43"/>
      <c r="AP8070" s="43"/>
    </row>
    <row r="8071" spans="5:42" x14ac:dyDescent="0.25">
      <c r="E8071" s="42" t="s">
        <v>1222</v>
      </c>
      <c r="F8071" s="43"/>
      <c r="G8071" s="43"/>
      <c r="H8071" s="43"/>
      <c r="I8071" s="43"/>
      <c r="J8071" s="43"/>
      <c r="K8071" s="43"/>
      <c r="L8071" s="43"/>
      <c r="M8071" s="43"/>
      <c r="N8071" s="43"/>
      <c r="O8071" s="43"/>
      <c r="P8071" s="43"/>
      <c r="Q8071" s="43"/>
      <c r="R8071" s="43"/>
      <c r="S8071" s="43"/>
      <c r="T8071" s="43"/>
      <c r="U8071" s="43"/>
      <c r="V8071" s="43"/>
      <c r="W8071" s="43"/>
      <c r="X8071" s="43"/>
      <c r="Y8071" s="43"/>
      <c r="Z8071" s="43"/>
      <c r="AA8071" s="43"/>
      <c r="AB8071" s="43"/>
      <c r="AC8071" s="43"/>
      <c r="AD8071" s="43"/>
      <c r="AE8071" s="43"/>
      <c r="AF8071" s="43"/>
      <c r="AG8071" s="43"/>
      <c r="AH8071" s="43"/>
      <c r="AI8071" s="43"/>
      <c r="AJ8071" s="43"/>
      <c r="AK8071" s="43"/>
      <c r="AL8071" s="43"/>
      <c r="AM8071" s="43"/>
      <c r="AN8071" s="43"/>
      <c r="AO8071" s="43"/>
      <c r="AP8071" s="43"/>
    </row>
    <row r="8072" spans="5:42" x14ac:dyDescent="0.25">
      <c r="E8072" s="42"/>
      <c r="F8072" s="43"/>
      <c r="G8072" s="43"/>
      <c r="H8072" s="43"/>
      <c r="I8072" s="43"/>
      <c r="J8072" s="43"/>
      <c r="K8072" s="43"/>
      <c r="L8072" s="43"/>
      <c r="M8072" s="43"/>
      <c r="N8072" s="43"/>
      <c r="O8072" s="43"/>
      <c r="P8072" s="43"/>
      <c r="Q8072" s="43"/>
      <c r="R8072" s="43"/>
      <c r="S8072" s="43"/>
      <c r="T8072" s="43"/>
      <c r="U8072" s="43"/>
      <c r="V8072" s="43"/>
      <c r="W8072" s="43"/>
      <c r="X8072" s="43"/>
      <c r="Y8072" s="43"/>
      <c r="Z8072" s="43"/>
      <c r="AA8072" s="43"/>
      <c r="AB8072" s="43"/>
      <c r="AC8072" s="43"/>
      <c r="AD8072" s="43"/>
      <c r="AE8072" s="43"/>
      <c r="AF8072" s="43"/>
      <c r="AG8072" s="43"/>
      <c r="AH8072" s="43"/>
      <c r="AI8072" s="43"/>
      <c r="AJ8072" s="43"/>
      <c r="AK8072" s="43"/>
      <c r="AL8072" s="43"/>
      <c r="AM8072" s="43"/>
      <c r="AN8072" s="43"/>
      <c r="AO8072" s="43"/>
      <c r="AP8072" s="43"/>
    </row>
    <row r="8073" spans="5:42" x14ac:dyDescent="0.25">
      <c r="E8073" s="42" t="s">
        <v>992</v>
      </c>
      <c r="F8073" s="43"/>
      <c r="G8073" s="43"/>
      <c r="H8073" s="43"/>
      <c r="I8073" s="43"/>
      <c r="J8073" s="43"/>
      <c r="K8073" s="43"/>
      <c r="L8073" s="43"/>
      <c r="M8073" s="43"/>
      <c r="N8073" s="43"/>
      <c r="O8073" s="43"/>
      <c r="P8073" s="43"/>
      <c r="Q8073" s="43"/>
      <c r="R8073" s="43"/>
      <c r="S8073" s="43"/>
      <c r="T8073" s="43"/>
      <c r="U8073" s="43"/>
      <c r="V8073" s="43"/>
      <c r="W8073" s="43"/>
      <c r="X8073" s="43"/>
      <c r="Y8073" s="43"/>
      <c r="Z8073" s="43"/>
      <c r="AA8073" s="43"/>
      <c r="AB8073" s="43"/>
      <c r="AC8073" s="43"/>
      <c r="AD8073" s="43"/>
      <c r="AE8073" s="43"/>
      <c r="AF8073" s="43"/>
      <c r="AG8073" s="43"/>
      <c r="AH8073" s="43"/>
      <c r="AI8073" s="43"/>
      <c r="AJ8073" s="43"/>
      <c r="AK8073" s="43"/>
      <c r="AL8073" s="43"/>
      <c r="AM8073" s="43"/>
      <c r="AN8073" s="43"/>
      <c r="AO8073" s="43"/>
      <c r="AP8073" s="43"/>
    </row>
    <row r="8074" spans="5:42" x14ac:dyDescent="0.25">
      <c r="E8074" s="42" t="s">
        <v>885</v>
      </c>
      <c r="F8074" s="43"/>
      <c r="G8074" s="43"/>
      <c r="H8074" s="43"/>
      <c r="I8074" s="43"/>
      <c r="J8074" s="43"/>
      <c r="K8074" s="43"/>
      <c r="L8074" s="43"/>
      <c r="M8074" s="43"/>
      <c r="N8074" s="43"/>
      <c r="O8074" s="43"/>
      <c r="P8074" s="43"/>
      <c r="Q8074" s="43"/>
      <c r="R8074" s="43"/>
      <c r="S8074" s="43"/>
      <c r="T8074" s="43"/>
      <c r="U8074" s="43"/>
      <c r="V8074" s="43"/>
      <c r="W8074" s="43"/>
      <c r="X8074" s="43"/>
      <c r="Y8074" s="43"/>
      <c r="Z8074" s="43"/>
      <c r="AA8074" s="43"/>
      <c r="AB8074" s="43"/>
      <c r="AC8074" s="43"/>
      <c r="AD8074" s="43"/>
      <c r="AE8074" s="43"/>
      <c r="AF8074" s="43"/>
      <c r="AG8074" s="43"/>
      <c r="AH8074" s="43"/>
      <c r="AI8074" s="43"/>
      <c r="AJ8074" s="43"/>
      <c r="AK8074" s="43"/>
      <c r="AL8074" s="43"/>
      <c r="AM8074" s="43"/>
      <c r="AN8074" s="43"/>
      <c r="AO8074" s="43"/>
      <c r="AP8074" s="43"/>
    </row>
    <row r="8075" spans="5:42" x14ac:dyDescent="0.25">
      <c r="E8075" s="42" t="s">
        <v>1223</v>
      </c>
      <c r="F8075" s="43"/>
      <c r="G8075" s="43"/>
      <c r="H8075" s="43"/>
      <c r="I8075" s="43"/>
      <c r="J8075" s="43"/>
      <c r="K8075" s="43"/>
      <c r="L8075" s="43"/>
      <c r="M8075" s="43"/>
      <c r="N8075" s="43"/>
      <c r="O8075" s="43"/>
      <c r="P8075" s="43"/>
      <c r="Q8075" s="43"/>
      <c r="R8075" s="43"/>
      <c r="S8075" s="43"/>
      <c r="T8075" s="43"/>
      <c r="U8075" s="43"/>
      <c r="V8075" s="43"/>
      <c r="W8075" s="43"/>
      <c r="X8075" s="43"/>
      <c r="Y8075" s="43"/>
      <c r="Z8075" s="43"/>
      <c r="AA8075" s="43"/>
      <c r="AB8075" s="43"/>
      <c r="AC8075" s="43"/>
      <c r="AD8075" s="43"/>
      <c r="AE8075" s="43"/>
      <c r="AF8075" s="43"/>
      <c r="AG8075" s="43"/>
      <c r="AH8075" s="43"/>
      <c r="AI8075" s="43"/>
      <c r="AJ8075" s="43"/>
      <c r="AK8075" s="43"/>
      <c r="AL8075" s="43"/>
      <c r="AM8075" s="43"/>
      <c r="AN8075" s="43"/>
      <c r="AO8075" s="43"/>
      <c r="AP8075" s="43"/>
    </row>
    <row r="8076" spans="5:42" x14ac:dyDescent="0.25">
      <c r="E8076" s="42" t="s">
        <v>889</v>
      </c>
      <c r="F8076" s="43"/>
      <c r="G8076" s="43"/>
      <c r="H8076" s="43"/>
      <c r="I8076" s="43"/>
      <c r="J8076" s="43"/>
      <c r="K8076" s="43"/>
      <c r="L8076" s="43"/>
      <c r="M8076" s="43"/>
      <c r="N8076" s="43"/>
      <c r="O8076" s="43"/>
      <c r="P8076" s="43"/>
      <c r="Q8076" s="43"/>
      <c r="R8076" s="43"/>
      <c r="S8076" s="43"/>
      <c r="T8076" s="43"/>
      <c r="U8076" s="43"/>
      <c r="V8076" s="43"/>
      <c r="W8076" s="43"/>
      <c r="X8076" s="43"/>
      <c r="Y8076" s="43"/>
      <c r="Z8076" s="43"/>
      <c r="AA8076" s="43"/>
      <c r="AB8076" s="43"/>
      <c r="AC8076" s="43"/>
      <c r="AD8076" s="43"/>
      <c r="AE8076" s="43"/>
      <c r="AF8076" s="43"/>
      <c r="AG8076" s="43"/>
      <c r="AH8076" s="43"/>
      <c r="AI8076" s="43"/>
      <c r="AJ8076" s="43"/>
      <c r="AK8076" s="43"/>
      <c r="AL8076" s="43"/>
      <c r="AM8076" s="43"/>
      <c r="AN8076" s="43"/>
      <c r="AO8076" s="43"/>
      <c r="AP8076" s="43"/>
    </row>
    <row r="8077" spans="5:42" x14ac:dyDescent="0.25">
      <c r="E8077" s="42" t="s">
        <v>1224</v>
      </c>
      <c r="F8077" s="43"/>
      <c r="G8077" s="43"/>
      <c r="H8077" s="43"/>
      <c r="I8077" s="43"/>
      <c r="J8077" s="43"/>
      <c r="K8077" s="43"/>
      <c r="L8077" s="43"/>
      <c r="M8077" s="43"/>
      <c r="N8077" s="43"/>
      <c r="O8077" s="43"/>
      <c r="P8077" s="43"/>
      <c r="Q8077" s="43"/>
      <c r="R8077" s="43"/>
      <c r="S8077" s="43"/>
      <c r="T8077" s="43"/>
      <c r="U8077" s="43"/>
      <c r="V8077" s="43"/>
      <c r="W8077" s="43"/>
      <c r="X8077" s="43"/>
      <c r="Y8077" s="43"/>
      <c r="Z8077" s="43"/>
      <c r="AA8077" s="43"/>
      <c r="AB8077" s="43"/>
      <c r="AC8077" s="43"/>
      <c r="AD8077" s="43"/>
      <c r="AE8077" s="43"/>
      <c r="AF8077" s="43"/>
      <c r="AG8077" s="43"/>
      <c r="AH8077" s="43"/>
      <c r="AI8077" s="43"/>
      <c r="AJ8077" s="43"/>
      <c r="AK8077" s="43"/>
      <c r="AL8077" s="43"/>
      <c r="AM8077" s="43"/>
      <c r="AN8077" s="43"/>
      <c r="AO8077" s="43"/>
      <c r="AP8077" s="43"/>
    </row>
    <row r="8078" spans="5:42" x14ac:dyDescent="0.25">
      <c r="E8078" s="42" t="s">
        <v>1225</v>
      </c>
      <c r="F8078" s="43"/>
      <c r="G8078" s="43"/>
      <c r="H8078" s="43"/>
      <c r="I8078" s="43"/>
      <c r="J8078" s="43"/>
      <c r="K8078" s="43"/>
      <c r="L8078" s="43"/>
      <c r="M8078" s="43"/>
      <c r="N8078" s="43"/>
      <c r="O8078" s="43"/>
      <c r="P8078" s="43"/>
      <c r="Q8078" s="43"/>
      <c r="R8078" s="43"/>
      <c r="S8078" s="43"/>
      <c r="T8078" s="43"/>
      <c r="U8078" s="43"/>
      <c r="V8078" s="43"/>
      <c r="W8078" s="43"/>
      <c r="X8078" s="43"/>
      <c r="Y8078" s="43"/>
      <c r="Z8078" s="43"/>
      <c r="AA8078" s="43"/>
      <c r="AB8078" s="43"/>
      <c r="AC8078" s="43"/>
      <c r="AD8078" s="43"/>
      <c r="AE8078" s="43"/>
      <c r="AF8078" s="43"/>
      <c r="AG8078" s="43"/>
      <c r="AH8078" s="43"/>
      <c r="AI8078" s="43"/>
      <c r="AJ8078" s="43"/>
      <c r="AK8078" s="43"/>
      <c r="AL8078" s="43"/>
      <c r="AM8078" s="43"/>
      <c r="AN8078" s="43"/>
      <c r="AO8078" s="43"/>
      <c r="AP8078" s="43"/>
    </row>
    <row r="8079" spans="5:42" x14ac:dyDescent="0.25">
      <c r="E8079" s="42" t="s">
        <v>1226</v>
      </c>
      <c r="F8079" s="43"/>
      <c r="G8079" s="43"/>
      <c r="H8079" s="43"/>
      <c r="I8079" s="43"/>
      <c r="J8079" s="43"/>
      <c r="K8079" s="43"/>
      <c r="L8079" s="43"/>
      <c r="M8079" s="43"/>
      <c r="N8079" s="43"/>
      <c r="O8079" s="43"/>
      <c r="P8079" s="43"/>
      <c r="Q8079" s="43"/>
      <c r="R8079" s="43"/>
      <c r="S8079" s="43"/>
      <c r="T8079" s="43"/>
      <c r="U8079" s="43"/>
      <c r="V8079" s="43"/>
      <c r="W8079" s="43"/>
      <c r="X8079" s="43"/>
      <c r="Y8079" s="43"/>
      <c r="Z8079" s="43"/>
      <c r="AA8079" s="43"/>
      <c r="AB8079" s="43"/>
      <c r="AC8079" s="43"/>
      <c r="AD8079" s="43"/>
      <c r="AE8079" s="43"/>
      <c r="AF8079" s="43"/>
      <c r="AG8079" s="43"/>
      <c r="AH8079" s="43"/>
      <c r="AI8079" s="43"/>
      <c r="AJ8079" s="43"/>
      <c r="AK8079" s="43"/>
      <c r="AL8079" s="43"/>
      <c r="AM8079" s="43"/>
      <c r="AN8079" s="43"/>
      <c r="AO8079" s="43"/>
      <c r="AP8079" s="43"/>
    </row>
    <row r="8080" spans="5:42" x14ac:dyDescent="0.25">
      <c r="E8080" s="42" t="s">
        <v>1227</v>
      </c>
      <c r="F8080" s="43"/>
      <c r="G8080" s="43"/>
      <c r="H8080" s="43"/>
      <c r="I8080" s="43"/>
      <c r="J8080" s="43"/>
      <c r="K8080" s="43"/>
      <c r="L8080" s="43"/>
      <c r="M8080" s="43"/>
      <c r="N8080" s="43"/>
      <c r="O8080" s="43"/>
      <c r="P8080" s="43"/>
      <c r="Q8080" s="43"/>
      <c r="R8080" s="43"/>
      <c r="S8080" s="43"/>
      <c r="T8080" s="43"/>
      <c r="U8080" s="43"/>
      <c r="V8080" s="43"/>
      <c r="W8080" s="43"/>
      <c r="X8080" s="43"/>
      <c r="Y8080" s="43"/>
      <c r="Z8080" s="43"/>
      <c r="AA8080" s="43"/>
      <c r="AB8080" s="43"/>
      <c r="AC8080" s="43"/>
      <c r="AD8080" s="43"/>
      <c r="AE8080" s="43"/>
      <c r="AF8080" s="43"/>
      <c r="AG8080" s="43"/>
      <c r="AH8080" s="43"/>
      <c r="AI8080" s="43"/>
      <c r="AJ8080" s="43"/>
      <c r="AK8080" s="43"/>
      <c r="AL8080" s="43"/>
      <c r="AM8080" s="43"/>
      <c r="AN8080" s="43"/>
      <c r="AO8080" s="43"/>
      <c r="AP8080" s="43"/>
    </row>
    <row r="8081" spans="5:42" x14ac:dyDescent="0.25">
      <c r="E8081" s="42" t="s">
        <v>1228</v>
      </c>
      <c r="F8081" s="43"/>
      <c r="G8081" s="43"/>
      <c r="H8081" s="43"/>
      <c r="I8081" s="43"/>
      <c r="J8081" s="43"/>
      <c r="K8081" s="43"/>
      <c r="L8081" s="43"/>
      <c r="M8081" s="43"/>
      <c r="N8081" s="43"/>
      <c r="O8081" s="43"/>
      <c r="P8081" s="43"/>
      <c r="Q8081" s="43"/>
      <c r="R8081" s="43"/>
      <c r="S8081" s="43"/>
      <c r="T8081" s="43"/>
      <c r="U8081" s="43"/>
      <c r="V8081" s="43"/>
      <c r="W8081" s="43"/>
      <c r="X8081" s="43"/>
      <c r="Y8081" s="43"/>
      <c r="Z8081" s="43"/>
      <c r="AA8081" s="43"/>
      <c r="AB8081" s="43"/>
      <c r="AC8081" s="43"/>
      <c r="AD8081" s="43"/>
      <c r="AE8081" s="43"/>
      <c r="AF8081" s="43"/>
      <c r="AG8081" s="43"/>
      <c r="AH8081" s="43"/>
      <c r="AI8081" s="43"/>
      <c r="AJ8081" s="43"/>
      <c r="AK8081" s="43"/>
      <c r="AL8081" s="43"/>
      <c r="AM8081" s="43"/>
      <c r="AN8081" s="43"/>
      <c r="AO8081" s="43"/>
      <c r="AP8081" s="43"/>
    </row>
    <row r="8082" spans="5:42" x14ac:dyDescent="0.25">
      <c r="E8082" s="42" t="s">
        <v>1229</v>
      </c>
      <c r="F8082" s="43"/>
      <c r="G8082" s="43"/>
      <c r="H8082" s="43"/>
      <c r="I8082" s="43"/>
      <c r="J8082" s="43"/>
      <c r="K8082" s="43"/>
      <c r="L8082" s="43"/>
      <c r="M8082" s="43"/>
      <c r="N8082" s="43"/>
      <c r="O8082" s="43"/>
      <c r="P8082" s="43"/>
      <c r="Q8082" s="43"/>
      <c r="R8082" s="43"/>
      <c r="S8082" s="43"/>
      <c r="T8082" s="43"/>
      <c r="U8082" s="43"/>
      <c r="V8082" s="43"/>
      <c r="W8082" s="43"/>
      <c r="X8082" s="43"/>
      <c r="Y8082" s="43"/>
      <c r="Z8082" s="43"/>
      <c r="AA8082" s="43"/>
      <c r="AB8082" s="43"/>
      <c r="AC8082" s="43"/>
      <c r="AD8082" s="43"/>
      <c r="AE8082" s="43"/>
      <c r="AF8082" s="43"/>
      <c r="AG8082" s="43"/>
      <c r="AH8082" s="43"/>
      <c r="AI8082" s="43"/>
      <c r="AJ8082" s="43"/>
      <c r="AK8082" s="43"/>
      <c r="AL8082" s="43"/>
      <c r="AM8082" s="43"/>
      <c r="AN8082" s="43"/>
      <c r="AO8082" s="43"/>
      <c r="AP8082" s="43"/>
    </row>
    <row r="8083" spans="5:42" x14ac:dyDescent="0.25">
      <c r="E8083" s="42" t="s">
        <v>892</v>
      </c>
      <c r="F8083" s="43"/>
      <c r="G8083" s="43"/>
      <c r="H8083" s="43"/>
      <c r="I8083" s="43"/>
      <c r="J8083" s="43"/>
      <c r="K8083" s="43"/>
      <c r="L8083" s="43"/>
      <c r="M8083" s="43"/>
      <c r="N8083" s="43"/>
      <c r="O8083" s="43"/>
      <c r="P8083" s="43"/>
      <c r="Q8083" s="43"/>
      <c r="R8083" s="43"/>
      <c r="S8083" s="43"/>
      <c r="T8083" s="43"/>
      <c r="U8083" s="43"/>
      <c r="V8083" s="43"/>
      <c r="W8083" s="43"/>
      <c r="X8083" s="43"/>
      <c r="Y8083" s="43"/>
      <c r="Z8083" s="43"/>
      <c r="AA8083" s="43"/>
      <c r="AB8083" s="43"/>
      <c r="AC8083" s="43"/>
      <c r="AD8083" s="43"/>
      <c r="AE8083" s="43"/>
      <c r="AF8083" s="43"/>
      <c r="AG8083" s="43"/>
      <c r="AH8083" s="43"/>
      <c r="AI8083" s="43"/>
      <c r="AJ8083" s="43"/>
      <c r="AK8083" s="43"/>
      <c r="AL8083" s="43"/>
      <c r="AM8083" s="43"/>
      <c r="AN8083" s="43"/>
      <c r="AO8083" s="43"/>
      <c r="AP8083" s="43"/>
    </row>
    <row r="8084" spans="5:42" x14ac:dyDescent="0.25">
      <c r="E8084" s="42" t="s">
        <v>893</v>
      </c>
      <c r="F8084" s="43"/>
      <c r="G8084" s="43"/>
      <c r="H8084" s="43"/>
      <c r="I8084" s="43"/>
      <c r="J8084" s="43"/>
      <c r="K8084" s="43"/>
      <c r="L8084" s="43"/>
      <c r="M8084" s="43"/>
      <c r="N8084" s="43"/>
      <c r="O8084" s="43"/>
      <c r="P8084" s="43"/>
      <c r="Q8084" s="43"/>
      <c r="R8084" s="43"/>
      <c r="S8084" s="43"/>
      <c r="T8084" s="43"/>
      <c r="U8084" s="43"/>
      <c r="V8084" s="43"/>
      <c r="W8084" s="43"/>
      <c r="X8084" s="43"/>
      <c r="Y8084" s="43"/>
      <c r="Z8084" s="43"/>
      <c r="AA8084" s="43"/>
      <c r="AB8084" s="43"/>
      <c r="AC8084" s="43"/>
      <c r="AD8084" s="43"/>
      <c r="AE8084" s="43"/>
      <c r="AF8084" s="43"/>
      <c r="AG8084" s="43"/>
      <c r="AH8084" s="43"/>
      <c r="AI8084" s="43"/>
      <c r="AJ8084" s="43"/>
      <c r="AK8084" s="43"/>
      <c r="AL8084" s="43"/>
      <c r="AM8084" s="43"/>
      <c r="AN8084" s="43"/>
      <c r="AO8084" s="43"/>
      <c r="AP8084" s="43"/>
    </row>
    <row r="8085" spans="5:42" x14ac:dyDescent="0.25">
      <c r="E8085" s="42" t="s">
        <v>889</v>
      </c>
      <c r="F8085" s="43"/>
      <c r="G8085" s="43"/>
      <c r="H8085" s="43"/>
      <c r="I8085" s="43"/>
      <c r="J8085" s="43"/>
      <c r="K8085" s="43"/>
      <c r="L8085" s="43"/>
      <c r="M8085" s="43"/>
      <c r="N8085" s="43"/>
      <c r="O8085" s="43"/>
      <c r="P8085" s="43"/>
      <c r="Q8085" s="43"/>
      <c r="R8085" s="43"/>
      <c r="S8085" s="43"/>
      <c r="T8085" s="43"/>
      <c r="U8085" s="43"/>
      <c r="V8085" s="43"/>
      <c r="W8085" s="43"/>
      <c r="X8085" s="43"/>
      <c r="Y8085" s="43"/>
      <c r="Z8085" s="43"/>
      <c r="AA8085" s="43"/>
      <c r="AB8085" s="43"/>
      <c r="AC8085" s="43"/>
      <c r="AD8085" s="43"/>
      <c r="AE8085" s="43"/>
      <c r="AF8085" s="43"/>
      <c r="AG8085" s="43"/>
      <c r="AH8085" s="43"/>
      <c r="AI8085" s="43"/>
      <c r="AJ8085" s="43"/>
      <c r="AK8085" s="43"/>
      <c r="AL8085" s="43"/>
      <c r="AM8085" s="43"/>
      <c r="AN8085" s="43"/>
      <c r="AO8085" s="43"/>
      <c r="AP8085" s="43"/>
    </row>
    <row r="8086" spans="5:42" x14ac:dyDescent="0.25">
      <c r="E8086" s="42" t="s">
        <v>1230</v>
      </c>
      <c r="F8086" s="43"/>
      <c r="G8086" s="43"/>
      <c r="H8086" s="43"/>
      <c r="I8086" s="43"/>
      <c r="J8086" s="43"/>
      <c r="K8086" s="43"/>
      <c r="L8086" s="43"/>
      <c r="M8086" s="43"/>
      <c r="N8086" s="43"/>
      <c r="O8086" s="43"/>
      <c r="P8086" s="43"/>
      <c r="Q8086" s="43"/>
      <c r="R8086" s="43"/>
      <c r="S8086" s="43"/>
      <c r="T8086" s="43"/>
      <c r="U8086" s="43"/>
      <c r="V8086" s="43"/>
      <c r="W8086" s="43"/>
      <c r="X8086" s="43"/>
      <c r="Y8086" s="43"/>
      <c r="Z8086" s="43"/>
      <c r="AA8086" s="43"/>
      <c r="AB8086" s="43"/>
      <c r="AC8086" s="43"/>
      <c r="AD8086" s="43"/>
      <c r="AE8086" s="43"/>
      <c r="AF8086" s="43"/>
      <c r="AG8086" s="43"/>
      <c r="AH8086" s="43"/>
      <c r="AI8086" s="43"/>
      <c r="AJ8086" s="43"/>
      <c r="AK8086" s="43"/>
      <c r="AL8086" s="43"/>
      <c r="AM8086" s="43"/>
      <c r="AN8086" s="43"/>
      <c r="AO8086" s="43"/>
      <c r="AP8086" s="43"/>
    </row>
    <row r="8087" spans="5:42" x14ac:dyDescent="0.25">
      <c r="E8087" s="42" t="s">
        <v>1231</v>
      </c>
      <c r="F8087" s="43"/>
      <c r="G8087" s="43"/>
      <c r="H8087" s="43"/>
      <c r="I8087" s="43"/>
      <c r="J8087" s="43"/>
      <c r="K8087" s="43"/>
      <c r="L8087" s="43"/>
      <c r="M8087" s="43"/>
      <c r="N8087" s="43"/>
      <c r="O8087" s="43"/>
      <c r="P8087" s="43"/>
      <c r="Q8087" s="43"/>
      <c r="R8087" s="43"/>
      <c r="S8087" s="43"/>
      <c r="T8087" s="43"/>
      <c r="U8087" s="43"/>
      <c r="V8087" s="43"/>
      <c r="W8087" s="43"/>
      <c r="X8087" s="43"/>
      <c r="Y8087" s="43"/>
      <c r="Z8087" s="43"/>
      <c r="AA8087" s="43"/>
      <c r="AB8087" s="43"/>
      <c r="AC8087" s="43"/>
      <c r="AD8087" s="43"/>
      <c r="AE8087" s="43"/>
      <c r="AF8087" s="43"/>
      <c r="AG8087" s="43"/>
      <c r="AH8087" s="43"/>
      <c r="AI8087" s="43"/>
      <c r="AJ8087" s="43"/>
      <c r="AK8087" s="43"/>
      <c r="AL8087" s="43"/>
      <c r="AM8087" s="43"/>
      <c r="AN8087" s="43"/>
      <c r="AO8087" s="43"/>
      <c r="AP8087" s="43"/>
    </row>
    <row r="8088" spans="5:42" x14ac:dyDescent="0.25">
      <c r="E8088" s="42" t="s">
        <v>1232</v>
      </c>
      <c r="F8088" s="43"/>
      <c r="G8088" s="43"/>
      <c r="H8088" s="43"/>
      <c r="I8088" s="43"/>
      <c r="J8088" s="43"/>
      <c r="K8088" s="43"/>
      <c r="L8088" s="43"/>
      <c r="M8088" s="43"/>
      <c r="N8088" s="43"/>
      <c r="O8088" s="43"/>
      <c r="P8088" s="43"/>
      <c r="Q8088" s="43"/>
      <c r="R8088" s="43"/>
      <c r="S8088" s="43"/>
      <c r="T8088" s="43"/>
      <c r="U8088" s="43"/>
      <c r="V8088" s="43"/>
      <c r="W8088" s="43"/>
      <c r="X8088" s="43"/>
      <c r="Y8088" s="43"/>
      <c r="Z8088" s="43"/>
      <c r="AA8088" s="43"/>
      <c r="AB8088" s="43"/>
      <c r="AC8088" s="43"/>
      <c r="AD8088" s="43"/>
      <c r="AE8088" s="43"/>
      <c r="AF8088" s="43"/>
      <c r="AG8088" s="43"/>
      <c r="AH8088" s="43"/>
      <c r="AI8088" s="43"/>
      <c r="AJ8088" s="43"/>
      <c r="AK8088" s="43"/>
      <c r="AL8088" s="43"/>
      <c r="AM8088" s="43"/>
      <c r="AN8088" s="43"/>
      <c r="AO8088" s="43"/>
      <c r="AP8088" s="43"/>
    </row>
    <row r="8089" spans="5:42" x14ac:dyDescent="0.25">
      <c r="E8089" s="42" t="s">
        <v>1233</v>
      </c>
      <c r="F8089" s="43"/>
      <c r="G8089" s="43"/>
      <c r="H8089" s="43"/>
      <c r="I8089" s="43"/>
      <c r="J8089" s="43"/>
      <c r="K8089" s="43"/>
      <c r="L8089" s="43"/>
      <c r="M8089" s="43"/>
      <c r="N8089" s="43"/>
      <c r="O8089" s="43"/>
      <c r="P8089" s="43"/>
      <c r="Q8089" s="43"/>
      <c r="R8089" s="43"/>
      <c r="S8089" s="43"/>
      <c r="T8089" s="43"/>
      <c r="U8089" s="43"/>
      <c r="V8089" s="43"/>
      <c r="W8089" s="43"/>
      <c r="X8089" s="43"/>
      <c r="Y8089" s="43"/>
      <c r="Z8089" s="43"/>
      <c r="AA8089" s="43"/>
      <c r="AB8089" s="43"/>
      <c r="AC8089" s="43"/>
      <c r="AD8089" s="43"/>
      <c r="AE8089" s="43"/>
      <c r="AF8089" s="43"/>
      <c r="AG8089" s="43"/>
      <c r="AH8089" s="43"/>
      <c r="AI8089" s="43"/>
      <c r="AJ8089" s="43"/>
      <c r="AK8089" s="43"/>
      <c r="AL8089" s="43"/>
      <c r="AM8089" s="43"/>
      <c r="AN8089" s="43"/>
      <c r="AO8089" s="43"/>
      <c r="AP8089" s="43"/>
    </row>
    <row r="8090" spans="5:42" x14ac:dyDescent="0.25">
      <c r="E8090" s="42" t="s">
        <v>1234</v>
      </c>
      <c r="F8090" s="43"/>
      <c r="G8090" s="43"/>
      <c r="H8090" s="43"/>
      <c r="I8090" s="43"/>
      <c r="J8090" s="43"/>
      <c r="K8090" s="43"/>
      <c r="L8090" s="43"/>
      <c r="M8090" s="43"/>
      <c r="N8090" s="43"/>
      <c r="O8090" s="43"/>
      <c r="P8090" s="43"/>
      <c r="Q8090" s="43"/>
      <c r="R8090" s="43"/>
      <c r="S8090" s="43"/>
      <c r="T8090" s="43"/>
      <c r="U8090" s="43"/>
      <c r="V8090" s="43"/>
      <c r="W8090" s="43"/>
      <c r="X8090" s="43"/>
      <c r="Y8090" s="43"/>
      <c r="Z8090" s="43"/>
      <c r="AA8090" s="43"/>
      <c r="AB8090" s="43"/>
      <c r="AC8090" s="43"/>
      <c r="AD8090" s="43"/>
      <c r="AE8090" s="43"/>
      <c r="AF8090" s="43"/>
      <c r="AG8090" s="43"/>
      <c r="AH8090" s="43"/>
      <c r="AI8090" s="43"/>
      <c r="AJ8090" s="43"/>
      <c r="AK8090" s="43"/>
      <c r="AL8090" s="43"/>
      <c r="AM8090" s="43"/>
      <c r="AN8090" s="43"/>
      <c r="AO8090" s="43"/>
      <c r="AP8090" s="43"/>
    </row>
    <row r="8091" spans="5:42" x14ac:dyDescent="0.25">
      <c r="E8091" s="42" t="s">
        <v>1235</v>
      </c>
      <c r="F8091" s="43"/>
      <c r="G8091" s="43"/>
      <c r="H8091" s="43"/>
      <c r="I8091" s="43"/>
      <c r="J8091" s="43"/>
      <c r="K8091" s="43"/>
      <c r="L8091" s="43"/>
      <c r="M8091" s="43"/>
      <c r="N8091" s="43"/>
      <c r="O8091" s="43"/>
      <c r="P8091" s="43"/>
      <c r="Q8091" s="43"/>
      <c r="R8091" s="43"/>
      <c r="S8091" s="43"/>
      <c r="T8091" s="43"/>
      <c r="U8091" s="43"/>
      <c r="V8091" s="43"/>
      <c r="W8091" s="43"/>
      <c r="X8091" s="43"/>
      <c r="Y8091" s="43"/>
      <c r="Z8091" s="43"/>
      <c r="AA8091" s="43"/>
      <c r="AB8091" s="43"/>
      <c r="AC8091" s="43"/>
      <c r="AD8091" s="43"/>
      <c r="AE8091" s="43"/>
      <c r="AF8091" s="43"/>
      <c r="AG8091" s="43"/>
      <c r="AH8091" s="43"/>
      <c r="AI8091" s="43"/>
      <c r="AJ8091" s="43"/>
      <c r="AK8091" s="43"/>
      <c r="AL8091" s="43"/>
      <c r="AM8091" s="43"/>
      <c r="AN8091" s="43"/>
      <c r="AO8091" s="43"/>
      <c r="AP8091" s="43"/>
    </row>
    <row r="8092" spans="5:42" x14ac:dyDescent="0.25">
      <c r="E8092" s="42" t="s">
        <v>896</v>
      </c>
      <c r="F8092" s="43"/>
      <c r="G8092" s="43"/>
      <c r="H8092" s="43"/>
      <c r="I8092" s="43"/>
      <c r="J8092" s="43"/>
      <c r="K8092" s="43"/>
      <c r="L8092" s="43"/>
      <c r="M8092" s="43"/>
      <c r="N8092" s="43"/>
      <c r="O8092" s="43"/>
      <c r="P8092" s="43"/>
      <c r="Q8092" s="43"/>
      <c r="R8092" s="43"/>
      <c r="S8092" s="43"/>
      <c r="T8092" s="43"/>
      <c r="U8092" s="43"/>
      <c r="V8092" s="43"/>
      <c r="W8092" s="43"/>
      <c r="X8092" s="43"/>
      <c r="Y8092" s="43"/>
      <c r="Z8092" s="43"/>
      <c r="AA8092" s="43"/>
      <c r="AB8092" s="43"/>
      <c r="AC8092" s="43"/>
      <c r="AD8092" s="43"/>
      <c r="AE8092" s="43"/>
      <c r="AF8092" s="43"/>
      <c r="AG8092" s="43"/>
      <c r="AH8092" s="43"/>
      <c r="AI8092" s="43"/>
      <c r="AJ8092" s="43"/>
      <c r="AK8092" s="43"/>
      <c r="AL8092" s="43"/>
      <c r="AM8092" s="43"/>
      <c r="AN8092" s="43"/>
      <c r="AO8092" s="43"/>
      <c r="AP8092" s="43"/>
    </row>
    <row r="8093" spans="5:42" x14ac:dyDescent="0.25">
      <c r="E8093" s="42"/>
      <c r="F8093" s="43"/>
      <c r="G8093" s="43"/>
      <c r="H8093" s="43"/>
      <c r="I8093" s="43"/>
      <c r="J8093" s="43"/>
      <c r="K8093" s="43"/>
      <c r="L8093" s="43"/>
      <c r="M8093" s="43"/>
      <c r="N8093" s="43"/>
      <c r="O8093" s="43"/>
      <c r="P8093" s="43"/>
      <c r="Q8093" s="43"/>
      <c r="R8093" s="43"/>
      <c r="S8093" s="43"/>
      <c r="T8093" s="43"/>
      <c r="U8093" s="43"/>
      <c r="V8093" s="43"/>
      <c r="W8093" s="43"/>
      <c r="X8093" s="43"/>
      <c r="Y8093" s="43"/>
      <c r="Z8093" s="43"/>
      <c r="AA8093" s="43"/>
      <c r="AB8093" s="43"/>
      <c r="AC8093" s="43"/>
      <c r="AD8093" s="43"/>
      <c r="AE8093" s="43"/>
      <c r="AF8093" s="43"/>
      <c r="AG8093" s="43"/>
      <c r="AH8093" s="43"/>
      <c r="AI8093" s="43"/>
      <c r="AJ8093" s="43"/>
      <c r="AK8093" s="43"/>
      <c r="AL8093" s="43"/>
      <c r="AM8093" s="43"/>
      <c r="AN8093" s="43"/>
      <c r="AO8093" s="43"/>
      <c r="AP8093" s="43"/>
    </row>
    <row r="8094" spans="5:42" x14ac:dyDescent="0.25">
      <c r="E8094" s="42" t="s">
        <v>872</v>
      </c>
      <c r="F8094" s="43"/>
      <c r="G8094" s="43"/>
      <c r="H8094" s="43"/>
      <c r="I8094" s="43"/>
      <c r="J8094" s="43"/>
      <c r="K8094" s="43"/>
      <c r="L8094" s="43"/>
      <c r="M8094" s="43"/>
      <c r="N8094" s="43"/>
      <c r="O8094" s="43"/>
      <c r="P8094" s="43"/>
      <c r="Q8094" s="43"/>
      <c r="R8094" s="43"/>
      <c r="S8094" s="43"/>
      <c r="T8094" s="43"/>
      <c r="U8094" s="43"/>
      <c r="V8094" s="43"/>
      <c r="W8094" s="43"/>
      <c r="X8094" s="43"/>
      <c r="Y8094" s="43"/>
      <c r="Z8094" s="43"/>
      <c r="AA8094" s="43"/>
      <c r="AB8094" s="43"/>
      <c r="AC8094" s="43"/>
      <c r="AD8094" s="43"/>
      <c r="AE8094" s="43"/>
      <c r="AF8094" s="43"/>
      <c r="AG8094" s="43"/>
      <c r="AH8094" s="43"/>
      <c r="AI8094" s="43"/>
      <c r="AJ8094" s="43"/>
      <c r="AK8094" s="43"/>
      <c r="AL8094" s="43"/>
      <c r="AM8094" s="43"/>
      <c r="AN8094" s="43"/>
      <c r="AO8094" s="43"/>
      <c r="AP8094" s="43"/>
    </row>
    <row r="8095" spans="5:42" x14ac:dyDescent="0.25">
      <c r="E8095" s="42" t="s">
        <v>1221</v>
      </c>
      <c r="F8095" s="43"/>
      <c r="G8095" s="43"/>
      <c r="H8095" s="43"/>
      <c r="I8095" s="43"/>
      <c r="J8095" s="43"/>
      <c r="K8095" s="43"/>
      <c r="L8095" s="43"/>
      <c r="M8095" s="43"/>
      <c r="N8095" s="43"/>
      <c r="O8095" s="43"/>
      <c r="P8095" s="43"/>
      <c r="Q8095" s="43"/>
      <c r="R8095" s="43"/>
      <c r="S8095" s="43"/>
      <c r="T8095" s="43"/>
      <c r="U8095" s="43"/>
      <c r="V8095" s="43"/>
      <c r="W8095" s="43"/>
      <c r="X8095" s="43"/>
      <c r="Y8095" s="43"/>
      <c r="Z8095" s="43"/>
      <c r="AA8095" s="43"/>
      <c r="AB8095" s="43"/>
      <c r="AC8095" s="43"/>
      <c r="AD8095" s="43"/>
      <c r="AE8095" s="43"/>
      <c r="AF8095" s="43"/>
      <c r="AG8095" s="43"/>
      <c r="AH8095" s="43"/>
      <c r="AI8095" s="43"/>
      <c r="AJ8095" s="43"/>
      <c r="AK8095" s="43"/>
      <c r="AL8095" s="43"/>
      <c r="AM8095" s="43"/>
      <c r="AN8095" s="43"/>
      <c r="AO8095" s="43"/>
      <c r="AP8095" s="43"/>
    </row>
    <row r="8096" spans="5:42" x14ac:dyDescent="0.25">
      <c r="E8096" s="42" t="s">
        <v>1222</v>
      </c>
      <c r="F8096" s="43"/>
      <c r="G8096" s="43"/>
      <c r="H8096" s="43"/>
      <c r="I8096" s="43"/>
      <c r="J8096" s="43"/>
      <c r="K8096" s="43"/>
      <c r="L8096" s="43"/>
      <c r="M8096" s="43"/>
      <c r="N8096" s="43"/>
      <c r="O8096" s="43"/>
      <c r="P8096" s="43"/>
      <c r="Q8096" s="43"/>
      <c r="R8096" s="43"/>
      <c r="S8096" s="43"/>
      <c r="T8096" s="43"/>
      <c r="U8096" s="43"/>
      <c r="V8096" s="43"/>
      <c r="W8096" s="43"/>
      <c r="X8096" s="43"/>
      <c r="Y8096" s="43"/>
      <c r="Z8096" s="43"/>
      <c r="AA8096" s="43"/>
      <c r="AB8096" s="43"/>
      <c r="AC8096" s="43"/>
      <c r="AD8096" s="43"/>
      <c r="AE8096" s="43"/>
      <c r="AF8096" s="43"/>
      <c r="AG8096" s="43"/>
      <c r="AH8096" s="43"/>
      <c r="AI8096" s="43"/>
      <c r="AJ8096" s="43"/>
      <c r="AK8096" s="43"/>
      <c r="AL8096" s="43"/>
      <c r="AM8096" s="43"/>
      <c r="AN8096" s="43"/>
      <c r="AO8096" s="43"/>
      <c r="AP8096" s="43"/>
    </row>
    <row r="8097" spans="3:42" x14ac:dyDescent="0.25">
      <c r="E8097" s="42"/>
      <c r="F8097" s="43"/>
      <c r="G8097" s="43"/>
      <c r="H8097" s="43"/>
      <c r="I8097" s="43"/>
      <c r="J8097" s="43"/>
      <c r="K8097" s="43"/>
      <c r="L8097" s="43"/>
      <c r="M8097" s="43"/>
      <c r="N8097" s="43"/>
      <c r="O8097" s="43"/>
      <c r="P8097" s="43"/>
      <c r="Q8097" s="43"/>
      <c r="R8097" s="43"/>
      <c r="S8097" s="43"/>
      <c r="T8097" s="43"/>
      <c r="U8097" s="43"/>
      <c r="V8097" s="43"/>
      <c r="W8097" s="43"/>
      <c r="X8097" s="43"/>
      <c r="Y8097" s="43"/>
      <c r="Z8097" s="43"/>
      <c r="AA8097" s="43"/>
      <c r="AB8097" s="43"/>
      <c r="AC8097" s="43"/>
      <c r="AD8097" s="43"/>
      <c r="AE8097" s="43"/>
      <c r="AF8097" s="43"/>
      <c r="AG8097" s="43"/>
      <c r="AH8097" s="43"/>
      <c r="AI8097" s="43"/>
      <c r="AJ8097" s="43"/>
      <c r="AK8097" s="43"/>
      <c r="AL8097" s="43"/>
      <c r="AM8097" s="43"/>
      <c r="AN8097" s="43"/>
      <c r="AO8097" s="43"/>
      <c r="AP8097" s="43"/>
    </row>
    <row r="8098" spans="3:42" x14ac:dyDescent="0.25">
      <c r="E8098" s="42" t="s">
        <v>899</v>
      </c>
      <c r="F8098" s="43"/>
      <c r="G8098" s="43"/>
      <c r="H8098" s="43"/>
      <c r="I8098" s="43"/>
      <c r="J8098" s="43"/>
      <c r="K8098" s="43"/>
      <c r="L8098" s="43"/>
      <c r="M8098" s="43"/>
      <c r="N8098" s="43"/>
      <c r="O8098" s="43"/>
      <c r="P8098" s="43"/>
      <c r="Q8098" s="43"/>
      <c r="R8098" s="43"/>
      <c r="S8098" s="43"/>
      <c r="T8098" s="43"/>
      <c r="U8098" s="43"/>
      <c r="V8098" s="43"/>
      <c r="W8098" s="43"/>
      <c r="X8098" s="43"/>
      <c r="Y8098" s="43"/>
      <c r="Z8098" s="43"/>
      <c r="AA8098" s="43"/>
      <c r="AB8098" s="43"/>
      <c r="AC8098" s="43"/>
      <c r="AD8098" s="43"/>
      <c r="AE8098" s="43"/>
      <c r="AF8098" s="43"/>
      <c r="AG8098" s="43"/>
      <c r="AH8098" s="43"/>
      <c r="AI8098" s="43"/>
      <c r="AJ8098" s="43"/>
      <c r="AK8098" s="43"/>
      <c r="AL8098" s="43"/>
      <c r="AM8098" s="43"/>
      <c r="AN8098" s="43"/>
      <c r="AO8098" s="43"/>
      <c r="AP8098" s="43"/>
    </row>
    <row r="8099" spans="3:42" x14ac:dyDescent="0.25">
      <c r="E8099" s="42" t="s">
        <v>1236</v>
      </c>
      <c r="F8099" s="43"/>
      <c r="G8099" s="43"/>
      <c r="H8099" s="43"/>
      <c r="I8099" s="43"/>
      <c r="J8099" s="43"/>
      <c r="K8099" s="43"/>
      <c r="L8099" s="43"/>
      <c r="M8099" s="43"/>
      <c r="N8099" s="43"/>
      <c r="O8099" s="43"/>
      <c r="P8099" s="43"/>
      <c r="Q8099" s="43"/>
      <c r="R8099" s="43"/>
      <c r="S8099" s="43"/>
      <c r="T8099" s="43"/>
      <c r="U8099" s="43"/>
      <c r="V8099" s="43"/>
      <c r="W8099" s="43"/>
      <c r="X8099" s="43"/>
      <c r="Y8099" s="43"/>
      <c r="Z8099" s="43"/>
      <c r="AA8099" s="43"/>
      <c r="AB8099" s="43"/>
      <c r="AC8099" s="43"/>
      <c r="AD8099" s="43"/>
      <c r="AE8099" s="43"/>
      <c r="AF8099" s="43"/>
      <c r="AG8099" s="43"/>
      <c r="AH8099" s="43"/>
      <c r="AI8099" s="43"/>
      <c r="AJ8099" s="43"/>
      <c r="AK8099" s="43"/>
      <c r="AL8099" s="43"/>
      <c r="AM8099" s="43"/>
      <c r="AN8099" s="43"/>
      <c r="AO8099" s="43"/>
      <c r="AP8099" s="43"/>
    </row>
    <row r="8100" spans="3:42" x14ac:dyDescent="0.25">
      <c r="E8100" s="42" t="s">
        <v>900</v>
      </c>
      <c r="F8100" s="43"/>
      <c r="G8100" s="43"/>
      <c r="H8100" s="43"/>
      <c r="I8100" s="43"/>
      <c r="J8100" s="43"/>
      <c r="K8100" s="43"/>
      <c r="L8100" s="43"/>
      <c r="M8100" s="43"/>
      <c r="N8100" s="43"/>
      <c r="O8100" s="43"/>
      <c r="P8100" s="43"/>
      <c r="Q8100" s="43"/>
      <c r="R8100" s="43"/>
      <c r="S8100" s="43"/>
      <c r="T8100" s="43"/>
      <c r="U8100" s="43"/>
      <c r="V8100" s="43"/>
      <c r="W8100" s="43"/>
      <c r="X8100" s="43"/>
      <c r="Y8100" s="43"/>
      <c r="Z8100" s="43"/>
      <c r="AA8100" s="43"/>
      <c r="AB8100" s="43"/>
      <c r="AC8100" s="43"/>
      <c r="AD8100" s="43"/>
      <c r="AE8100" s="43"/>
      <c r="AF8100" s="43"/>
      <c r="AG8100" s="43"/>
      <c r="AH8100" s="43"/>
      <c r="AI8100" s="43"/>
      <c r="AJ8100" s="43"/>
      <c r="AK8100" s="43"/>
      <c r="AL8100" s="43"/>
      <c r="AM8100" s="43"/>
      <c r="AN8100" s="43"/>
      <c r="AO8100" s="43"/>
      <c r="AP8100" s="43"/>
    </row>
    <row r="8105" spans="3:42" x14ac:dyDescent="0.25">
      <c r="C8105" s="13">
        <v>0</v>
      </c>
    </row>
    <row r="8111" spans="3:42" x14ac:dyDescent="0.25">
      <c r="AJ8111" s="1" t="s">
        <v>1181</v>
      </c>
    </row>
    <row r="8112" spans="3:42" x14ac:dyDescent="0.25">
      <c r="AJ8112" s="4" t="s">
        <v>1237</v>
      </c>
    </row>
    <row r="8120" spans="5:43" x14ac:dyDescent="0.25">
      <c r="E8120" s="44" t="s">
        <v>1095</v>
      </c>
      <c r="F8120" s="41"/>
      <c r="G8120" s="41"/>
      <c r="H8120" s="41"/>
      <c r="I8120" s="41"/>
      <c r="J8120" s="41"/>
      <c r="K8120" s="41"/>
      <c r="L8120" s="41"/>
      <c r="M8120" s="41"/>
      <c r="N8120" s="41"/>
      <c r="O8120" s="41"/>
      <c r="P8120" s="41"/>
      <c r="Q8120" s="41"/>
      <c r="R8120" s="41"/>
      <c r="S8120" s="41"/>
      <c r="T8120" s="41"/>
      <c r="U8120" s="41"/>
      <c r="V8120" s="41"/>
      <c r="W8120" s="41"/>
      <c r="X8120" s="41"/>
      <c r="Y8120" s="41"/>
      <c r="Z8120" s="41"/>
      <c r="AA8120" s="41"/>
      <c r="AB8120" s="41"/>
      <c r="AC8120" s="41"/>
      <c r="AD8120" s="41"/>
      <c r="AE8120" s="41"/>
      <c r="AF8120" s="41"/>
      <c r="AG8120" s="41"/>
      <c r="AH8120" s="41"/>
      <c r="AI8120" s="41"/>
      <c r="AJ8120" s="41"/>
      <c r="AK8120" s="41"/>
      <c r="AL8120" s="41"/>
      <c r="AM8120" s="41"/>
      <c r="AN8120" s="41"/>
      <c r="AO8120" s="41"/>
      <c r="AP8120" s="41"/>
      <c r="AQ8120" s="41"/>
    </row>
    <row r="8121" spans="5:43" x14ac:dyDescent="0.25">
      <c r="E8121" s="40" t="s">
        <v>864</v>
      </c>
      <c r="F8121" s="41"/>
      <c r="G8121" s="41"/>
      <c r="H8121" s="41"/>
      <c r="I8121" s="41"/>
      <c r="J8121" s="41"/>
      <c r="K8121" s="41"/>
      <c r="L8121" s="41"/>
      <c r="M8121" s="41"/>
      <c r="N8121" s="41"/>
      <c r="O8121" s="41"/>
      <c r="P8121" s="41"/>
      <c r="Q8121" s="41"/>
      <c r="R8121" s="41"/>
      <c r="S8121" s="41"/>
      <c r="T8121" s="41"/>
      <c r="U8121" s="41"/>
      <c r="V8121" s="41"/>
      <c r="W8121" s="41"/>
      <c r="X8121" s="41"/>
      <c r="Y8121" s="41"/>
      <c r="Z8121" s="41"/>
      <c r="AA8121" s="41"/>
      <c r="AB8121" s="41"/>
      <c r="AC8121" s="41"/>
      <c r="AD8121" s="41"/>
      <c r="AE8121" s="41"/>
      <c r="AF8121" s="41"/>
      <c r="AG8121" s="41"/>
      <c r="AH8121" s="41"/>
      <c r="AI8121" s="41"/>
      <c r="AJ8121" s="41"/>
      <c r="AK8121" s="41"/>
      <c r="AL8121" s="41"/>
      <c r="AM8121" s="41"/>
      <c r="AN8121" s="41"/>
      <c r="AO8121" s="41"/>
      <c r="AP8121" s="41"/>
      <c r="AQ8121" s="41"/>
    </row>
    <row r="8122" spans="5:43" x14ac:dyDescent="0.25">
      <c r="E8122" s="40" t="s">
        <v>872</v>
      </c>
      <c r="F8122" s="41"/>
      <c r="G8122" s="41"/>
      <c r="H8122" s="41"/>
      <c r="I8122" s="41"/>
      <c r="J8122" s="41"/>
      <c r="K8122" s="41"/>
      <c r="L8122" s="41"/>
      <c r="M8122" s="41"/>
      <c r="N8122" s="41"/>
      <c r="O8122" s="41"/>
      <c r="P8122" s="41"/>
      <c r="Q8122" s="41"/>
      <c r="R8122" s="41"/>
      <c r="S8122" s="41"/>
      <c r="T8122" s="41"/>
      <c r="U8122" s="41"/>
      <c r="V8122" s="41"/>
      <c r="W8122" s="41"/>
      <c r="X8122" s="41"/>
      <c r="Y8122" s="41"/>
      <c r="Z8122" s="41"/>
      <c r="AA8122" s="41"/>
      <c r="AB8122" s="41"/>
      <c r="AC8122" s="41"/>
      <c r="AD8122" s="41"/>
      <c r="AE8122" s="41"/>
      <c r="AF8122" s="41"/>
      <c r="AG8122" s="41"/>
      <c r="AH8122" s="41"/>
      <c r="AI8122" s="41"/>
      <c r="AJ8122" s="41"/>
      <c r="AK8122" s="41"/>
      <c r="AL8122" s="41"/>
      <c r="AM8122" s="41"/>
      <c r="AN8122" s="41"/>
      <c r="AO8122" s="41"/>
      <c r="AP8122" s="41"/>
      <c r="AQ8122" s="41"/>
    </row>
    <row r="8123" spans="5:43" x14ac:dyDescent="0.25">
      <c r="E8123" s="40" t="s">
        <v>1221</v>
      </c>
      <c r="F8123" s="41"/>
      <c r="G8123" s="41"/>
      <c r="H8123" s="41"/>
      <c r="I8123" s="41"/>
      <c r="J8123" s="41"/>
      <c r="K8123" s="41"/>
      <c r="L8123" s="41"/>
      <c r="M8123" s="41"/>
      <c r="N8123" s="41"/>
      <c r="O8123" s="41"/>
      <c r="P8123" s="41"/>
      <c r="Q8123" s="41"/>
      <c r="R8123" s="41"/>
      <c r="S8123" s="41"/>
      <c r="T8123" s="41"/>
      <c r="U8123" s="41"/>
      <c r="V8123" s="41"/>
      <c r="W8123" s="41"/>
      <c r="X8123" s="41"/>
      <c r="Y8123" s="41"/>
      <c r="Z8123" s="41"/>
      <c r="AA8123" s="41"/>
      <c r="AB8123" s="41"/>
      <c r="AC8123" s="41"/>
      <c r="AD8123" s="41"/>
      <c r="AE8123" s="41"/>
      <c r="AF8123" s="41"/>
      <c r="AG8123" s="41"/>
      <c r="AH8123" s="41"/>
      <c r="AI8123" s="41"/>
      <c r="AJ8123" s="41"/>
      <c r="AK8123" s="41"/>
      <c r="AL8123" s="41"/>
      <c r="AM8123" s="41"/>
      <c r="AN8123" s="41"/>
      <c r="AO8123" s="41"/>
      <c r="AP8123" s="41"/>
      <c r="AQ8123" s="41"/>
    </row>
    <row r="8124" spans="5:43" x14ac:dyDescent="0.25">
      <c r="E8124" s="40" t="s">
        <v>1188</v>
      </c>
      <c r="F8124" s="41"/>
      <c r="G8124" s="41"/>
      <c r="H8124" s="41"/>
      <c r="I8124" s="41"/>
      <c r="J8124" s="41"/>
      <c r="K8124" s="41"/>
      <c r="L8124" s="41"/>
      <c r="M8124" s="41"/>
      <c r="N8124" s="41"/>
      <c r="O8124" s="41"/>
      <c r="P8124" s="41"/>
      <c r="Q8124" s="41"/>
      <c r="R8124" s="41"/>
      <c r="S8124" s="41"/>
      <c r="T8124" s="41"/>
      <c r="U8124" s="41"/>
      <c r="V8124" s="41"/>
      <c r="W8124" s="41"/>
      <c r="X8124" s="41"/>
      <c r="Y8124" s="41"/>
      <c r="Z8124" s="41"/>
      <c r="AA8124" s="41"/>
      <c r="AB8124" s="41"/>
      <c r="AC8124" s="41"/>
      <c r="AD8124" s="41"/>
      <c r="AE8124" s="41"/>
      <c r="AF8124" s="41"/>
      <c r="AG8124" s="41"/>
      <c r="AH8124" s="41"/>
      <c r="AI8124" s="41"/>
      <c r="AJ8124" s="41"/>
      <c r="AK8124" s="41"/>
      <c r="AL8124" s="41"/>
      <c r="AM8124" s="41"/>
      <c r="AN8124" s="41"/>
      <c r="AO8124" s="41"/>
      <c r="AP8124" s="41"/>
      <c r="AQ8124" s="41"/>
    </row>
    <row r="8125" spans="5:43" x14ac:dyDescent="0.25">
      <c r="E8125" s="40"/>
      <c r="F8125" s="41"/>
      <c r="G8125" s="41"/>
      <c r="H8125" s="41"/>
      <c r="I8125" s="41"/>
      <c r="J8125" s="41"/>
      <c r="K8125" s="41"/>
      <c r="L8125" s="41"/>
      <c r="M8125" s="41"/>
      <c r="N8125" s="41"/>
      <c r="O8125" s="41"/>
      <c r="P8125" s="41"/>
      <c r="Q8125" s="41"/>
      <c r="R8125" s="41"/>
      <c r="S8125" s="41"/>
      <c r="T8125" s="41"/>
      <c r="U8125" s="41"/>
      <c r="V8125" s="41"/>
      <c r="W8125" s="41"/>
      <c r="X8125" s="41"/>
      <c r="Y8125" s="41"/>
      <c r="Z8125" s="41"/>
      <c r="AA8125" s="41"/>
      <c r="AB8125" s="41"/>
      <c r="AC8125" s="41"/>
      <c r="AD8125" s="41"/>
      <c r="AE8125" s="41"/>
      <c r="AF8125" s="41"/>
      <c r="AG8125" s="41"/>
      <c r="AH8125" s="41"/>
      <c r="AI8125" s="41"/>
      <c r="AJ8125" s="41"/>
      <c r="AK8125" s="41"/>
      <c r="AL8125" s="41"/>
      <c r="AM8125" s="41"/>
      <c r="AN8125" s="41"/>
      <c r="AO8125" s="41"/>
      <c r="AP8125" s="41"/>
      <c r="AQ8125" s="41"/>
    </row>
    <row r="8126" spans="5:43" x14ac:dyDescent="0.25">
      <c r="E8126" s="40" t="s">
        <v>992</v>
      </c>
      <c r="F8126" s="41"/>
      <c r="G8126" s="41"/>
      <c r="H8126" s="41"/>
      <c r="I8126" s="41"/>
      <c r="J8126" s="41"/>
      <c r="K8126" s="41"/>
      <c r="L8126" s="41"/>
      <c r="M8126" s="41"/>
      <c r="N8126" s="41"/>
      <c r="O8126" s="41"/>
      <c r="P8126" s="41"/>
      <c r="Q8126" s="41"/>
      <c r="R8126" s="41"/>
      <c r="S8126" s="41"/>
      <c r="T8126" s="41"/>
      <c r="U8126" s="41"/>
      <c r="V8126" s="41"/>
      <c r="W8126" s="41"/>
      <c r="X8126" s="41"/>
      <c r="Y8126" s="41"/>
      <c r="Z8126" s="41"/>
      <c r="AA8126" s="41"/>
      <c r="AB8126" s="41"/>
      <c r="AC8126" s="41"/>
      <c r="AD8126" s="41"/>
      <c r="AE8126" s="41"/>
      <c r="AF8126" s="41"/>
      <c r="AG8126" s="41"/>
      <c r="AH8126" s="41"/>
      <c r="AI8126" s="41"/>
      <c r="AJ8126" s="41"/>
      <c r="AK8126" s="41"/>
      <c r="AL8126" s="41"/>
      <c r="AM8126" s="41"/>
      <c r="AN8126" s="41"/>
      <c r="AO8126" s="41"/>
      <c r="AP8126" s="41"/>
      <c r="AQ8126" s="41"/>
    </row>
    <row r="8127" spans="5:43" x14ac:dyDescent="0.25">
      <c r="E8127" s="40" t="s">
        <v>885</v>
      </c>
      <c r="F8127" s="41"/>
      <c r="G8127" s="41"/>
      <c r="H8127" s="41"/>
      <c r="I8127" s="41"/>
      <c r="J8127" s="41"/>
      <c r="K8127" s="41"/>
      <c r="L8127" s="41"/>
      <c r="M8127" s="41"/>
      <c r="N8127" s="41"/>
      <c r="O8127" s="41"/>
      <c r="P8127" s="41"/>
      <c r="Q8127" s="41"/>
      <c r="R8127" s="41"/>
      <c r="S8127" s="41"/>
      <c r="T8127" s="41"/>
      <c r="U8127" s="41"/>
      <c r="V8127" s="41"/>
      <c r="W8127" s="41"/>
      <c r="X8127" s="41"/>
      <c r="Y8127" s="41"/>
      <c r="Z8127" s="41"/>
      <c r="AA8127" s="41"/>
      <c r="AB8127" s="41"/>
      <c r="AC8127" s="41"/>
      <c r="AD8127" s="41"/>
      <c r="AE8127" s="41"/>
      <c r="AF8127" s="41"/>
      <c r="AG8127" s="41"/>
      <c r="AH8127" s="41"/>
      <c r="AI8127" s="41"/>
      <c r="AJ8127" s="41"/>
      <c r="AK8127" s="41"/>
      <c r="AL8127" s="41"/>
      <c r="AM8127" s="41"/>
      <c r="AN8127" s="41"/>
      <c r="AO8127" s="41"/>
      <c r="AP8127" s="41"/>
      <c r="AQ8127" s="41"/>
    </row>
    <row r="8128" spans="5:43" x14ac:dyDescent="0.25">
      <c r="E8128" s="40" t="s">
        <v>1223</v>
      </c>
      <c r="F8128" s="41"/>
      <c r="G8128" s="41"/>
      <c r="H8128" s="41"/>
      <c r="I8128" s="41"/>
      <c r="J8128" s="41"/>
      <c r="K8128" s="41"/>
      <c r="L8128" s="41"/>
      <c r="M8128" s="41"/>
      <c r="N8128" s="41"/>
      <c r="O8128" s="41"/>
      <c r="P8128" s="41"/>
      <c r="Q8128" s="41"/>
      <c r="R8128" s="41"/>
      <c r="S8128" s="41"/>
      <c r="T8128" s="41"/>
      <c r="U8128" s="41"/>
      <c r="V8128" s="41"/>
      <c r="W8128" s="41"/>
      <c r="X8128" s="41"/>
      <c r="Y8128" s="41"/>
      <c r="Z8128" s="41"/>
      <c r="AA8128" s="41"/>
      <c r="AB8128" s="41"/>
      <c r="AC8128" s="41"/>
      <c r="AD8128" s="41"/>
      <c r="AE8128" s="41"/>
      <c r="AF8128" s="41"/>
      <c r="AG8128" s="41"/>
      <c r="AH8128" s="41"/>
      <c r="AI8128" s="41"/>
      <c r="AJ8128" s="41"/>
      <c r="AK8128" s="41"/>
      <c r="AL8128" s="41"/>
      <c r="AM8128" s="41"/>
      <c r="AN8128" s="41"/>
      <c r="AO8128" s="41"/>
      <c r="AP8128" s="41"/>
      <c r="AQ8128" s="41"/>
    </row>
    <row r="8129" spans="5:43" x14ac:dyDescent="0.25">
      <c r="E8129" s="40" t="s">
        <v>889</v>
      </c>
      <c r="F8129" s="41"/>
      <c r="G8129" s="41"/>
      <c r="H8129" s="41"/>
      <c r="I8129" s="41"/>
      <c r="J8129" s="41"/>
      <c r="K8129" s="41"/>
      <c r="L8129" s="41"/>
      <c r="M8129" s="41"/>
      <c r="N8129" s="41"/>
      <c r="O8129" s="41"/>
      <c r="P8129" s="41"/>
      <c r="Q8129" s="41"/>
      <c r="R8129" s="41"/>
      <c r="S8129" s="41"/>
      <c r="T8129" s="41"/>
      <c r="U8129" s="41"/>
      <c r="V8129" s="41"/>
      <c r="W8129" s="41"/>
      <c r="X8129" s="41"/>
      <c r="Y8129" s="41"/>
      <c r="Z8129" s="41"/>
      <c r="AA8129" s="41"/>
      <c r="AB8129" s="41"/>
      <c r="AC8129" s="41"/>
      <c r="AD8129" s="41"/>
      <c r="AE8129" s="41"/>
      <c r="AF8129" s="41"/>
      <c r="AG8129" s="41"/>
      <c r="AH8129" s="41"/>
      <c r="AI8129" s="41"/>
      <c r="AJ8129" s="41"/>
      <c r="AK8129" s="41"/>
      <c r="AL8129" s="41"/>
      <c r="AM8129" s="41"/>
      <c r="AN8129" s="41"/>
      <c r="AO8129" s="41"/>
      <c r="AP8129" s="41"/>
      <c r="AQ8129" s="41"/>
    </row>
    <row r="8130" spans="5:43" x14ac:dyDescent="0.25">
      <c r="E8130" s="40" t="s">
        <v>1224</v>
      </c>
      <c r="F8130" s="41"/>
      <c r="G8130" s="41"/>
      <c r="H8130" s="41"/>
      <c r="I8130" s="41"/>
      <c r="J8130" s="41"/>
      <c r="K8130" s="41"/>
      <c r="L8130" s="41"/>
      <c r="M8130" s="41"/>
      <c r="N8130" s="41"/>
      <c r="O8130" s="41"/>
      <c r="P8130" s="41"/>
      <c r="Q8130" s="41"/>
      <c r="R8130" s="41"/>
      <c r="S8130" s="41"/>
      <c r="T8130" s="41"/>
      <c r="U8130" s="41"/>
      <c r="V8130" s="41"/>
      <c r="W8130" s="41"/>
      <c r="X8130" s="41"/>
      <c r="Y8130" s="41"/>
      <c r="Z8130" s="41"/>
      <c r="AA8130" s="41"/>
      <c r="AB8130" s="41"/>
      <c r="AC8130" s="41"/>
      <c r="AD8130" s="41"/>
      <c r="AE8130" s="41"/>
      <c r="AF8130" s="41"/>
      <c r="AG8130" s="41"/>
      <c r="AH8130" s="41"/>
      <c r="AI8130" s="41"/>
      <c r="AJ8130" s="41"/>
      <c r="AK8130" s="41"/>
      <c r="AL8130" s="41"/>
      <c r="AM8130" s="41"/>
      <c r="AN8130" s="41"/>
      <c r="AO8130" s="41"/>
      <c r="AP8130" s="41"/>
      <c r="AQ8130" s="41"/>
    </row>
    <row r="8131" spans="5:43" x14ac:dyDescent="0.25">
      <c r="E8131" s="40" t="s">
        <v>1225</v>
      </c>
      <c r="F8131" s="41"/>
      <c r="G8131" s="41"/>
      <c r="H8131" s="41"/>
      <c r="I8131" s="41"/>
      <c r="J8131" s="41"/>
      <c r="K8131" s="41"/>
      <c r="L8131" s="41"/>
      <c r="M8131" s="41"/>
      <c r="N8131" s="41"/>
      <c r="O8131" s="41"/>
      <c r="P8131" s="41"/>
      <c r="Q8131" s="41"/>
      <c r="R8131" s="41"/>
      <c r="S8131" s="41"/>
      <c r="T8131" s="41"/>
      <c r="U8131" s="41"/>
      <c r="V8131" s="41"/>
      <c r="W8131" s="41"/>
      <c r="X8131" s="41"/>
      <c r="Y8131" s="41"/>
      <c r="Z8131" s="41"/>
      <c r="AA8131" s="41"/>
      <c r="AB8131" s="41"/>
      <c r="AC8131" s="41"/>
      <c r="AD8131" s="41"/>
      <c r="AE8131" s="41"/>
      <c r="AF8131" s="41"/>
      <c r="AG8131" s="41"/>
      <c r="AH8131" s="41"/>
      <c r="AI8131" s="41"/>
      <c r="AJ8131" s="41"/>
      <c r="AK8131" s="41"/>
      <c r="AL8131" s="41"/>
      <c r="AM8131" s="41"/>
      <c r="AN8131" s="41"/>
      <c r="AO8131" s="41"/>
      <c r="AP8131" s="41"/>
      <c r="AQ8131" s="41"/>
    </row>
    <row r="8132" spans="5:43" x14ac:dyDescent="0.25">
      <c r="E8132" s="40" t="s">
        <v>1226</v>
      </c>
      <c r="F8132" s="41"/>
      <c r="G8132" s="41"/>
      <c r="H8132" s="41"/>
      <c r="I8132" s="41"/>
      <c r="J8132" s="41"/>
      <c r="K8132" s="41"/>
      <c r="L8132" s="41"/>
      <c r="M8132" s="41"/>
      <c r="N8132" s="41"/>
      <c r="O8132" s="41"/>
      <c r="P8132" s="41"/>
      <c r="Q8132" s="41"/>
      <c r="R8132" s="41"/>
      <c r="S8132" s="41"/>
      <c r="T8132" s="41"/>
      <c r="U8132" s="41"/>
      <c r="V8132" s="41"/>
      <c r="W8132" s="41"/>
      <c r="X8132" s="41"/>
      <c r="Y8132" s="41"/>
      <c r="Z8132" s="41"/>
      <c r="AA8132" s="41"/>
      <c r="AB8132" s="41"/>
      <c r="AC8132" s="41"/>
      <c r="AD8132" s="41"/>
      <c r="AE8132" s="41"/>
      <c r="AF8132" s="41"/>
      <c r="AG8132" s="41"/>
      <c r="AH8132" s="41"/>
      <c r="AI8132" s="41"/>
      <c r="AJ8132" s="41"/>
      <c r="AK8132" s="41"/>
      <c r="AL8132" s="41"/>
      <c r="AM8132" s="41"/>
      <c r="AN8132" s="41"/>
      <c r="AO8132" s="41"/>
      <c r="AP8132" s="41"/>
      <c r="AQ8132" s="41"/>
    </row>
    <row r="8133" spans="5:43" x14ac:dyDescent="0.25">
      <c r="E8133" s="40" t="s">
        <v>1227</v>
      </c>
      <c r="F8133" s="41"/>
      <c r="G8133" s="41"/>
      <c r="H8133" s="41"/>
      <c r="I8133" s="41"/>
      <c r="J8133" s="41"/>
      <c r="K8133" s="41"/>
      <c r="L8133" s="41"/>
      <c r="M8133" s="41"/>
      <c r="N8133" s="41"/>
      <c r="O8133" s="41"/>
      <c r="P8133" s="41"/>
      <c r="Q8133" s="41"/>
      <c r="R8133" s="41"/>
      <c r="S8133" s="41"/>
      <c r="T8133" s="41"/>
      <c r="U8133" s="41"/>
      <c r="V8133" s="41"/>
      <c r="W8133" s="41"/>
      <c r="X8133" s="41"/>
      <c r="Y8133" s="41"/>
      <c r="Z8133" s="41"/>
      <c r="AA8133" s="41"/>
      <c r="AB8133" s="41"/>
      <c r="AC8133" s="41"/>
      <c r="AD8133" s="41"/>
      <c r="AE8133" s="41"/>
      <c r="AF8133" s="41"/>
      <c r="AG8133" s="41"/>
      <c r="AH8133" s="41"/>
      <c r="AI8133" s="41"/>
      <c r="AJ8133" s="41"/>
      <c r="AK8133" s="41"/>
      <c r="AL8133" s="41"/>
      <c r="AM8133" s="41"/>
      <c r="AN8133" s="41"/>
      <c r="AO8133" s="41"/>
      <c r="AP8133" s="41"/>
      <c r="AQ8133" s="41"/>
    </row>
    <row r="8134" spans="5:43" x14ac:dyDescent="0.25">
      <c r="E8134" s="40" t="s">
        <v>1228</v>
      </c>
      <c r="F8134" s="41"/>
      <c r="G8134" s="41"/>
      <c r="H8134" s="41"/>
      <c r="I8134" s="41"/>
      <c r="J8134" s="41"/>
      <c r="K8134" s="41"/>
      <c r="L8134" s="41"/>
      <c r="M8134" s="41"/>
      <c r="N8134" s="41"/>
      <c r="O8134" s="41"/>
      <c r="P8134" s="41"/>
      <c r="Q8134" s="41"/>
      <c r="R8134" s="41"/>
      <c r="S8134" s="41"/>
      <c r="T8134" s="41"/>
      <c r="U8134" s="41"/>
      <c r="V8134" s="41"/>
      <c r="W8134" s="41"/>
      <c r="X8134" s="41"/>
      <c r="Y8134" s="41"/>
      <c r="Z8134" s="41"/>
      <c r="AA8134" s="41"/>
      <c r="AB8134" s="41"/>
      <c r="AC8134" s="41"/>
      <c r="AD8134" s="41"/>
      <c r="AE8134" s="41"/>
      <c r="AF8134" s="41"/>
      <c r="AG8134" s="41"/>
      <c r="AH8134" s="41"/>
      <c r="AI8134" s="41"/>
      <c r="AJ8134" s="41"/>
      <c r="AK8134" s="41"/>
      <c r="AL8134" s="41"/>
      <c r="AM8134" s="41"/>
      <c r="AN8134" s="41"/>
      <c r="AO8134" s="41"/>
      <c r="AP8134" s="41"/>
      <c r="AQ8134" s="41"/>
    </row>
    <row r="8135" spans="5:43" x14ac:dyDescent="0.25">
      <c r="E8135" s="40" t="s">
        <v>1229</v>
      </c>
      <c r="F8135" s="41"/>
      <c r="G8135" s="41"/>
      <c r="H8135" s="41"/>
      <c r="I8135" s="41"/>
      <c r="J8135" s="41"/>
      <c r="K8135" s="41"/>
      <c r="L8135" s="41"/>
      <c r="M8135" s="41"/>
      <c r="N8135" s="41"/>
      <c r="O8135" s="41"/>
      <c r="P8135" s="41"/>
      <c r="Q8135" s="41"/>
      <c r="R8135" s="41"/>
      <c r="S8135" s="41"/>
      <c r="T8135" s="41"/>
      <c r="U8135" s="41"/>
      <c r="V8135" s="41"/>
      <c r="W8135" s="41"/>
      <c r="X8135" s="41"/>
      <c r="Y8135" s="41"/>
      <c r="Z8135" s="41"/>
      <c r="AA8135" s="41"/>
      <c r="AB8135" s="41"/>
      <c r="AC8135" s="41"/>
      <c r="AD8135" s="41"/>
      <c r="AE8135" s="41"/>
      <c r="AF8135" s="41"/>
      <c r="AG8135" s="41"/>
      <c r="AH8135" s="41"/>
      <c r="AI8135" s="41"/>
      <c r="AJ8135" s="41"/>
      <c r="AK8135" s="41"/>
      <c r="AL8135" s="41"/>
      <c r="AM8135" s="41"/>
      <c r="AN8135" s="41"/>
      <c r="AO8135" s="41"/>
      <c r="AP8135" s="41"/>
      <c r="AQ8135" s="41"/>
    </row>
    <row r="8136" spans="5:43" x14ac:dyDescent="0.25">
      <c r="E8136" s="40" t="s">
        <v>892</v>
      </c>
      <c r="F8136" s="41"/>
      <c r="G8136" s="41"/>
      <c r="H8136" s="41"/>
      <c r="I8136" s="41"/>
      <c r="J8136" s="41"/>
      <c r="K8136" s="41"/>
      <c r="L8136" s="41"/>
      <c r="M8136" s="41"/>
      <c r="N8136" s="41"/>
      <c r="O8136" s="41"/>
      <c r="P8136" s="41"/>
      <c r="Q8136" s="41"/>
      <c r="R8136" s="41"/>
      <c r="S8136" s="41"/>
      <c r="T8136" s="41"/>
      <c r="U8136" s="41"/>
      <c r="V8136" s="41"/>
      <c r="W8136" s="41"/>
      <c r="X8136" s="41"/>
      <c r="Y8136" s="41"/>
      <c r="Z8136" s="41"/>
      <c r="AA8136" s="41"/>
      <c r="AB8136" s="41"/>
      <c r="AC8136" s="41"/>
      <c r="AD8136" s="41"/>
      <c r="AE8136" s="41"/>
      <c r="AF8136" s="41"/>
      <c r="AG8136" s="41"/>
      <c r="AH8136" s="41"/>
      <c r="AI8136" s="41"/>
      <c r="AJ8136" s="41"/>
      <c r="AK8136" s="41"/>
      <c r="AL8136" s="41"/>
      <c r="AM8136" s="41"/>
      <c r="AN8136" s="41"/>
      <c r="AO8136" s="41"/>
      <c r="AP8136" s="41"/>
      <c r="AQ8136" s="41"/>
    </row>
    <row r="8137" spans="5:43" x14ac:dyDescent="0.25">
      <c r="E8137" s="40" t="s">
        <v>893</v>
      </c>
      <c r="F8137" s="41"/>
      <c r="G8137" s="41"/>
      <c r="H8137" s="41"/>
      <c r="I8137" s="41"/>
      <c r="J8137" s="41"/>
      <c r="K8137" s="41"/>
      <c r="L8137" s="41"/>
      <c r="M8137" s="41"/>
      <c r="N8137" s="41"/>
      <c r="O8137" s="41"/>
      <c r="P8137" s="41"/>
      <c r="Q8137" s="41"/>
      <c r="R8137" s="41"/>
      <c r="S8137" s="41"/>
      <c r="T8137" s="41"/>
      <c r="U8137" s="41"/>
      <c r="V8137" s="41"/>
      <c r="W8137" s="41"/>
      <c r="X8137" s="41"/>
      <c r="Y8137" s="41"/>
      <c r="Z8137" s="41"/>
      <c r="AA8137" s="41"/>
      <c r="AB8137" s="41"/>
      <c r="AC8137" s="41"/>
      <c r="AD8137" s="41"/>
      <c r="AE8137" s="41"/>
      <c r="AF8137" s="41"/>
      <c r="AG8137" s="41"/>
      <c r="AH8137" s="41"/>
      <c r="AI8137" s="41"/>
      <c r="AJ8137" s="41"/>
      <c r="AK8137" s="41"/>
      <c r="AL8137" s="41"/>
      <c r="AM8137" s="41"/>
      <c r="AN8137" s="41"/>
      <c r="AO8137" s="41"/>
      <c r="AP8137" s="41"/>
      <c r="AQ8137" s="41"/>
    </row>
    <row r="8138" spans="5:43" x14ac:dyDescent="0.25">
      <c r="E8138" s="40" t="s">
        <v>889</v>
      </c>
      <c r="F8138" s="41"/>
      <c r="G8138" s="41"/>
      <c r="H8138" s="41"/>
      <c r="I8138" s="41"/>
      <c r="J8138" s="41"/>
      <c r="K8138" s="41"/>
      <c r="L8138" s="41"/>
      <c r="M8138" s="41"/>
      <c r="N8138" s="41"/>
      <c r="O8138" s="41"/>
      <c r="P8138" s="41"/>
      <c r="Q8138" s="41"/>
      <c r="R8138" s="41"/>
      <c r="S8138" s="41"/>
      <c r="T8138" s="41"/>
      <c r="U8138" s="41"/>
      <c r="V8138" s="41"/>
      <c r="W8138" s="41"/>
      <c r="X8138" s="41"/>
      <c r="Y8138" s="41"/>
      <c r="Z8138" s="41"/>
      <c r="AA8138" s="41"/>
      <c r="AB8138" s="41"/>
      <c r="AC8138" s="41"/>
      <c r="AD8138" s="41"/>
      <c r="AE8138" s="41"/>
      <c r="AF8138" s="41"/>
      <c r="AG8138" s="41"/>
      <c r="AH8138" s="41"/>
      <c r="AI8138" s="41"/>
      <c r="AJ8138" s="41"/>
      <c r="AK8138" s="41"/>
      <c r="AL8138" s="41"/>
      <c r="AM8138" s="41"/>
      <c r="AN8138" s="41"/>
      <c r="AO8138" s="41"/>
      <c r="AP8138" s="41"/>
      <c r="AQ8138" s="41"/>
    </row>
    <row r="8139" spans="5:43" x14ac:dyDescent="0.25">
      <c r="E8139" s="40" t="s">
        <v>1238</v>
      </c>
      <c r="F8139" s="41"/>
      <c r="G8139" s="41"/>
      <c r="H8139" s="41"/>
      <c r="I8139" s="41"/>
      <c r="J8139" s="41"/>
      <c r="K8139" s="41"/>
      <c r="L8139" s="41"/>
      <c r="M8139" s="41"/>
      <c r="N8139" s="41"/>
      <c r="O8139" s="41"/>
      <c r="P8139" s="41"/>
      <c r="Q8139" s="41"/>
      <c r="R8139" s="41"/>
      <c r="S8139" s="41"/>
      <c r="T8139" s="41"/>
      <c r="U8139" s="41"/>
      <c r="V8139" s="41"/>
      <c r="W8139" s="41"/>
      <c r="X8139" s="41"/>
      <c r="Y8139" s="41"/>
      <c r="Z8139" s="41"/>
      <c r="AA8139" s="41"/>
      <c r="AB8139" s="41"/>
      <c r="AC8139" s="41"/>
      <c r="AD8139" s="41"/>
      <c r="AE8139" s="41"/>
      <c r="AF8139" s="41"/>
      <c r="AG8139" s="41"/>
      <c r="AH8139" s="41"/>
      <c r="AI8139" s="41"/>
      <c r="AJ8139" s="41"/>
      <c r="AK8139" s="41"/>
      <c r="AL8139" s="41"/>
      <c r="AM8139" s="41"/>
      <c r="AN8139" s="41"/>
      <c r="AO8139" s="41"/>
      <c r="AP8139" s="41"/>
      <c r="AQ8139" s="41"/>
    </row>
    <row r="8140" spans="5:43" x14ac:dyDescent="0.25">
      <c r="E8140" s="40" t="s">
        <v>1231</v>
      </c>
      <c r="F8140" s="41"/>
      <c r="G8140" s="41"/>
      <c r="H8140" s="41"/>
      <c r="I8140" s="41"/>
      <c r="J8140" s="41"/>
      <c r="K8140" s="41"/>
      <c r="L8140" s="41"/>
      <c r="M8140" s="41"/>
      <c r="N8140" s="41"/>
      <c r="O8140" s="41"/>
      <c r="P8140" s="41"/>
      <c r="Q8140" s="41"/>
      <c r="R8140" s="41"/>
      <c r="S8140" s="41"/>
      <c r="T8140" s="41"/>
      <c r="U8140" s="41"/>
      <c r="V8140" s="41"/>
      <c r="W8140" s="41"/>
      <c r="X8140" s="41"/>
      <c r="Y8140" s="41"/>
      <c r="Z8140" s="41"/>
      <c r="AA8140" s="41"/>
      <c r="AB8140" s="41"/>
      <c r="AC8140" s="41"/>
      <c r="AD8140" s="41"/>
      <c r="AE8140" s="41"/>
      <c r="AF8140" s="41"/>
      <c r="AG8140" s="41"/>
      <c r="AH8140" s="41"/>
      <c r="AI8140" s="41"/>
      <c r="AJ8140" s="41"/>
      <c r="AK8140" s="41"/>
      <c r="AL8140" s="41"/>
      <c r="AM8140" s="41"/>
      <c r="AN8140" s="41"/>
      <c r="AO8140" s="41"/>
      <c r="AP8140" s="41"/>
      <c r="AQ8140" s="41"/>
    </row>
    <row r="8141" spans="5:43" x14ac:dyDescent="0.25">
      <c r="E8141" s="40" t="s">
        <v>1239</v>
      </c>
      <c r="F8141" s="41"/>
      <c r="G8141" s="41"/>
      <c r="H8141" s="41"/>
      <c r="I8141" s="41"/>
      <c r="J8141" s="41"/>
      <c r="K8141" s="41"/>
      <c r="L8141" s="41"/>
      <c r="M8141" s="41"/>
      <c r="N8141" s="41"/>
      <c r="O8141" s="41"/>
      <c r="P8141" s="41"/>
      <c r="Q8141" s="41"/>
      <c r="R8141" s="41"/>
      <c r="S8141" s="41"/>
      <c r="T8141" s="41"/>
      <c r="U8141" s="41"/>
      <c r="V8141" s="41"/>
      <c r="W8141" s="41"/>
      <c r="X8141" s="41"/>
      <c r="Y8141" s="41"/>
      <c r="Z8141" s="41"/>
      <c r="AA8141" s="41"/>
      <c r="AB8141" s="41"/>
      <c r="AC8141" s="41"/>
      <c r="AD8141" s="41"/>
      <c r="AE8141" s="41"/>
      <c r="AF8141" s="41"/>
      <c r="AG8141" s="41"/>
      <c r="AH8141" s="41"/>
      <c r="AI8141" s="41"/>
      <c r="AJ8141" s="41"/>
      <c r="AK8141" s="41"/>
      <c r="AL8141" s="41"/>
      <c r="AM8141" s="41"/>
      <c r="AN8141" s="41"/>
      <c r="AO8141" s="41"/>
      <c r="AP8141" s="41"/>
      <c r="AQ8141" s="41"/>
    </row>
    <row r="8142" spans="5:43" x14ac:dyDescent="0.25">
      <c r="E8142" s="40" t="s">
        <v>1233</v>
      </c>
      <c r="F8142" s="41"/>
      <c r="G8142" s="41"/>
      <c r="H8142" s="41"/>
      <c r="I8142" s="41"/>
      <c r="J8142" s="41"/>
      <c r="K8142" s="41"/>
      <c r="L8142" s="41"/>
      <c r="M8142" s="41"/>
      <c r="N8142" s="41"/>
      <c r="O8142" s="41"/>
      <c r="P8142" s="41"/>
      <c r="Q8142" s="41"/>
      <c r="R8142" s="41"/>
      <c r="S8142" s="41"/>
      <c r="T8142" s="41"/>
      <c r="U8142" s="41"/>
      <c r="V8142" s="41"/>
      <c r="W8142" s="41"/>
      <c r="X8142" s="41"/>
      <c r="Y8142" s="41"/>
      <c r="Z8142" s="41"/>
      <c r="AA8142" s="41"/>
      <c r="AB8142" s="41"/>
      <c r="AC8142" s="41"/>
      <c r="AD8142" s="41"/>
      <c r="AE8142" s="41"/>
      <c r="AF8142" s="41"/>
      <c r="AG8142" s="41"/>
      <c r="AH8142" s="41"/>
      <c r="AI8142" s="41"/>
      <c r="AJ8142" s="41"/>
      <c r="AK8142" s="41"/>
      <c r="AL8142" s="41"/>
      <c r="AM8142" s="41"/>
      <c r="AN8142" s="41"/>
      <c r="AO8142" s="41"/>
      <c r="AP8142" s="41"/>
      <c r="AQ8142" s="41"/>
    </row>
    <row r="8143" spans="5:43" x14ac:dyDescent="0.25">
      <c r="E8143" s="40" t="s">
        <v>1240</v>
      </c>
      <c r="F8143" s="41"/>
      <c r="G8143" s="41"/>
      <c r="H8143" s="41"/>
      <c r="I8143" s="41"/>
      <c r="J8143" s="41"/>
      <c r="K8143" s="41"/>
      <c r="L8143" s="41"/>
      <c r="M8143" s="41"/>
      <c r="N8143" s="41"/>
      <c r="O8143" s="41"/>
      <c r="P8143" s="41"/>
      <c r="Q8143" s="41"/>
      <c r="R8143" s="41"/>
      <c r="S8143" s="41"/>
      <c r="T8143" s="41"/>
      <c r="U8143" s="41"/>
      <c r="V8143" s="41"/>
      <c r="W8143" s="41"/>
      <c r="X8143" s="41"/>
      <c r="Y8143" s="41"/>
      <c r="Z8143" s="41"/>
      <c r="AA8143" s="41"/>
      <c r="AB8143" s="41"/>
      <c r="AC8143" s="41"/>
      <c r="AD8143" s="41"/>
      <c r="AE8143" s="41"/>
      <c r="AF8143" s="41"/>
      <c r="AG8143" s="41"/>
      <c r="AH8143" s="41"/>
      <c r="AI8143" s="41"/>
      <c r="AJ8143" s="41"/>
      <c r="AK8143" s="41"/>
      <c r="AL8143" s="41"/>
      <c r="AM8143" s="41"/>
      <c r="AN8143" s="41"/>
      <c r="AO8143" s="41"/>
      <c r="AP8143" s="41"/>
      <c r="AQ8143" s="41"/>
    </row>
    <row r="8144" spans="5:43" x14ac:dyDescent="0.25">
      <c r="E8144" s="40" t="s">
        <v>1241</v>
      </c>
      <c r="F8144" s="41"/>
      <c r="G8144" s="41"/>
      <c r="H8144" s="41"/>
      <c r="I8144" s="41"/>
      <c r="J8144" s="41"/>
      <c r="K8144" s="41"/>
      <c r="L8144" s="41"/>
      <c r="M8144" s="41"/>
      <c r="N8144" s="41"/>
      <c r="O8144" s="41"/>
      <c r="P8144" s="41"/>
      <c r="Q8144" s="41"/>
      <c r="R8144" s="41"/>
      <c r="S8144" s="41"/>
      <c r="T8144" s="41"/>
      <c r="U8144" s="41"/>
      <c r="V8144" s="41"/>
      <c r="W8144" s="41"/>
      <c r="X8144" s="41"/>
      <c r="Y8144" s="41"/>
      <c r="Z8144" s="41"/>
      <c r="AA8144" s="41"/>
      <c r="AB8144" s="41"/>
      <c r="AC8144" s="41"/>
      <c r="AD8144" s="41"/>
      <c r="AE8144" s="41"/>
      <c r="AF8144" s="41"/>
      <c r="AG8144" s="41"/>
      <c r="AH8144" s="41"/>
      <c r="AI8144" s="41"/>
      <c r="AJ8144" s="41"/>
      <c r="AK8144" s="41"/>
      <c r="AL8144" s="41"/>
      <c r="AM8144" s="41"/>
      <c r="AN8144" s="41"/>
      <c r="AO8144" s="41"/>
      <c r="AP8144" s="41"/>
      <c r="AQ8144" s="41"/>
    </row>
    <row r="8145" spans="3:43" x14ac:dyDescent="0.25">
      <c r="E8145" s="40" t="s">
        <v>896</v>
      </c>
      <c r="F8145" s="41"/>
      <c r="G8145" s="41"/>
      <c r="H8145" s="41"/>
      <c r="I8145" s="41"/>
      <c r="J8145" s="41"/>
      <c r="K8145" s="41"/>
      <c r="L8145" s="41"/>
      <c r="M8145" s="41"/>
      <c r="N8145" s="41"/>
      <c r="O8145" s="41"/>
      <c r="P8145" s="41"/>
      <c r="Q8145" s="41"/>
      <c r="R8145" s="41"/>
      <c r="S8145" s="41"/>
      <c r="T8145" s="41"/>
      <c r="U8145" s="41"/>
      <c r="V8145" s="41"/>
      <c r="W8145" s="41"/>
      <c r="X8145" s="41"/>
      <c r="Y8145" s="41"/>
      <c r="Z8145" s="41"/>
      <c r="AA8145" s="41"/>
      <c r="AB8145" s="41"/>
      <c r="AC8145" s="41"/>
      <c r="AD8145" s="41"/>
      <c r="AE8145" s="41"/>
      <c r="AF8145" s="41"/>
      <c r="AG8145" s="41"/>
      <c r="AH8145" s="41"/>
      <c r="AI8145" s="41"/>
      <c r="AJ8145" s="41"/>
      <c r="AK8145" s="41"/>
      <c r="AL8145" s="41"/>
      <c r="AM8145" s="41"/>
      <c r="AN8145" s="41"/>
      <c r="AO8145" s="41"/>
      <c r="AP8145" s="41"/>
      <c r="AQ8145" s="41"/>
    </row>
    <row r="8146" spans="3:43" x14ac:dyDescent="0.25">
      <c r="E8146" s="40"/>
      <c r="F8146" s="41"/>
      <c r="G8146" s="41"/>
      <c r="H8146" s="41"/>
      <c r="I8146" s="41"/>
      <c r="J8146" s="41"/>
      <c r="K8146" s="41"/>
      <c r="L8146" s="41"/>
      <c r="M8146" s="41"/>
      <c r="N8146" s="41"/>
      <c r="O8146" s="41"/>
      <c r="P8146" s="41"/>
      <c r="Q8146" s="41"/>
      <c r="R8146" s="41"/>
      <c r="S8146" s="41"/>
      <c r="T8146" s="41"/>
      <c r="U8146" s="41"/>
      <c r="V8146" s="41"/>
      <c r="W8146" s="41"/>
      <c r="X8146" s="41"/>
      <c r="Y8146" s="41"/>
      <c r="Z8146" s="41"/>
      <c r="AA8146" s="41"/>
      <c r="AB8146" s="41"/>
      <c r="AC8146" s="41"/>
      <c r="AD8146" s="41"/>
      <c r="AE8146" s="41"/>
      <c r="AF8146" s="41"/>
      <c r="AG8146" s="41"/>
      <c r="AH8146" s="41"/>
      <c r="AI8146" s="41"/>
      <c r="AJ8146" s="41"/>
      <c r="AK8146" s="41"/>
      <c r="AL8146" s="41"/>
      <c r="AM8146" s="41"/>
      <c r="AN8146" s="41"/>
      <c r="AO8146" s="41"/>
      <c r="AP8146" s="41"/>
      <c r="AQ8146" s="41"/>
    </row>
    <row r="8147" spans="3:43" x14ac:dyDescent="0.25">
      <c r="E8147" s="40" t="s">
        <v>872</v>
      </c>
      <c r="F8147" s="41"/>
      <c r="G8147" s="41"/>
      <c r="H8147" s="41"/>
      <c r="I8147" s="41"/>
      <c r="J8147" s="41"/>
      <c r="K8147" s="41"/>
      <c r="L8147" s="41"/>
      <c r="M8147" s="41"/>
      <c r="N8147" s="41"/>
      <c r="O8147" s="41"/>
      <c r="P8147" s="41"/>
      <c r="Q8147" s="41"/>
      <c r="R8147" s="41"/>
      <c r="S8147" s="41"/>
      <c r="T8147" s="41"/>
      <c r="U8147" s="41"/>
      <c r="V8147" s="41"/>
      <c r="W8147" s="41"/>
      <c r="X8147" s="41"/>
      <c r="Y8147" s="41"/>
      <c r="Z8147" s="41"/>
      <c r="AA8147" s="41"/>
      <c r="AB8147" s="41"/>
      <c r="AC8147" s="41"/>
      <c r="AD8147" s="41"/>
      <c r="AE8147" s="41"/>
      <c r="AF8147" s="41"/>
      <c r="AG8147" s="41"/>
      <c r="AH8147" s="41"/>
      <c r="AI8147" s="41"/>
      <c r="AJ8147" s="41"/>
      <c r="AK8147" s="41"/>
      <c r="AL8147" s="41"/>
      <c r="AM8147" s="41"/>
      <c r="AN8147" s="41"/>
      <c r="AO8147" s="41"/>
      <c r="AP8147" s="41"/>
      <c r="AQ8147" s="41"/>
    </row>
    <row r="8148" spans="3:43" x14ac:dyDescent="0.25">
      <c r="E8148" s="40" t="s">
        <v>1221</v>
      </c>
      <c r="F8148" s="41"/>
      <c r="G8148" s="41"/>
      <c r="H8148" s="41"/>
      <c r="I8148" s="41"/>
      <c r="J8148" s="41"/>
      <c r="K8148" s="41"/>
      <c r="L8148" s="41"/>
      <c r="M8148" s="41"/>
      <c r="N8148" s="41"/>
      <c r="O8148" s="41"/>
      <c r="P8148" s="41"/>
      <c r="Q8148" s="41"/>
      <c r="R8148" s="41"/>
      <c r="S8148" s="41"/>
      <c r="T8148" s="41"/>
      <c r="U8148" s="41"/>
      <c r="V8148" s="41"/>
      <c r="W8148" s="41"/>
      <c r="X8148" s="41"/>
      <c r="Y8148" s="41"/>
      <c r="Z8148" s="41"/>
      <c r="AA8148" s="41"/>
      <c r="AB8148" s="41"/>
      <c r="AC8148" s="41"/>
      <c r="AD8148" s="41"/>
      <c r="AE8148" s="41"/>
      <c r="AF8148" s="41"/>
      <c r="AG8148" s="41"/>
      <c r="AH8148" s="41"/>
      <c r="AI8148" s="41"/>
      <c r="AJ8148" s="41"/>
      <c r="AK8148" s="41"/>
      <c r="AL8148" s="41"/>
      <c r="AM8148" s="41"/>
      <c r="AN8148" s="41"/>
      <c r="AO8148" s="41"/>
      <c r="AP8148" s="41"/>
      <c r="AQ8148" s="41"/>
    </row>
    <row r="8149" spans="3:43" x14ac:dyDescent="0.25">
      <c r="E8149" s="40" t="s">
        <v>1188</v>
      </c>
      <c r="F8149" s="41"/>
      <c r="G8149" s="41"/>
      <c r="H8149" s="41"/>
      <c r="I8149" s="41"/>
      <c r="J8149" s="41"/>
      <c r="K8149" s="41"/>
      <c r="L8149" s="41"/>
      <c r="M8149" s="41"/>
      <c r="N8149" s="41"/>
      <c r="O8149" s="41"/>
      <c r="P8149" s="41"/>
      <c r="Q8149" s="41"/>
      <c r="R8149" s="41"/>
      <c r="S8149" s="41"/>
      <c r="T8149" s="41"/>
      <c r="U8149" s="41"/>
      <c r="V8149" s="41"/>
      <c r="W8149" s="41"/>
      <c r="X8149" s="41"/>
      <c r="Y8149" s="41"/>
      <c r="Z8149" s="41"/>
      <c r="AA8149" s="41"/>
      <c r="AB8149" s="41"/>
      <c r="AC8149" s="41"/>
      <c r="AD8149" s="41"/>
      <c r="AE8149" s="41"/>
      <c r="AF8149" s="41"/>
      <c r="AG8149" s="41"/>
      <c r="AH8149" s="41"/>
      <c r="AI8149" s="41"/>
      <c r="AJ8149" s="41"/>
      <c r="AK8149" s="41"/>
      <c r="AL8149" s="41"/>
      <c r="AM8149" s="41"/>
      <c r="AN8149" s="41"/>
      <c r="AO8149" s="41"/>
      <c r="AP8149" s="41"/>
      <c r="AQ8149" s="41"/>
    </row>
    <row r="8150" spans="3:43" x14ac:dyDescent="0.25">
      <c r="E8150" s="40"/>
      <c r="F8150" s="41"/>
      <c r="G8150" s="41"/>
      <c r="H8150" s="41"/>
      <c r="I8150" s="41"/>
      <c r="J8150" s="41"/>
      <c r="K8150" s="41"/>
      <c r="L8150" s="41"/>
      <c r="M8150" s="41"/>
      <c r="N8150" s="41"/>
      <c r="O8150" s="41"/>
      <c r="P8150" s="41"/>
      <c r="Q8150" s="41"/>
      <c r="R8150" s="41"/>
      <c r="S8150" s="41"/>
      <c r="T8150" s="41"/>
      <c r="U8150" s="41"/>
      <c r="V8150" s="41"/>
      <c r="W8150" s="41"/>
      <c r="X8150" s="41"/>
      <c r="Y8150" s="41"/>
      <c r="Z8150" s="41"/>
      <c r="AA8150" s="41"/>
      <c r="AB8150" s="41"/>
      <c r="AC8150" s="41"/>
      <c r="AD8150" s="41"/>
      <c r="AE8150" s="41"/>
      <c r="AF8150" s="41"/>
      <c r="AG8150" s="41"/>
      <c r="AH8150" s="41"/>
      <c r="AI8150" s="41"/>
      <c r="AJ8150" s="41"/>
      <c r="AK8150" s="41"/>
      <c r="AL8150" s="41"/>
      <c r="AM8150" s="41"/>
      <c r="AN8150" s="41"/>
      <c r="AO8150" s="41"/>
      <c r="AP8150" s="41"/>
      <c r="AQ8150" s="41"/>
    </row>
    <row r="8151" spans="3:43" x14ac:dyDescent="0.25">
      <c r="E8151" s="40" t="s">
        <v>899</v>
      </c>
      <c r="F8151" s="41"/>
      <c r="G8151" s="41"/>
      <c r="H8151" s="41"/>
      <c r="I8151" s="41"/>
      <c r="J8151" s="41"/>
      <c r="K8151" s="41"/>
      <c r="L8151" s="41"/>
      <c r="M8151" s="41"/>
      <c r="N8151" s="41"/>
      <c r="O8151" s="41"/>
      <c r="P8151" s="41"/>
      <c r="Q8151" s="41"/>
      <c r="R8151" s="41"/>
      <c r="S8151" s="41"/>
      <c r="T8151" s="41"/>
      <c r="U8151" s="41"/>
      <c r="V8151" s="41"/>
      <c r="W8151" s="41"/>
      <c r="X8151" s="41"/>
      <c r="Y8151" s="41"/>
      <c r="Z8151" s="41"/>
      <c r="AA8151" s="41"/>
      <c r="AB8151" s="41"/>
      <c r="AC8151" s="41"/>
      <c r="AD8151" s="41"/>
      <c r="AE8151" s="41"/>
      <c r="AF8151" s="41"/>
      <c r="AG8151" s="41"/>
      <c r="AH8151" s="41"/>
      <c r="AI8151" s="41"/>
      <c r="AJ8151" s="41"/>
      <c r="AK8151" s="41"/>
      <c r="AL8151" s="41"/>
      <c r="AM8151" s="41"/>
      <c r="AN8151" s="41"/>
      <c r="AO8151" s="41"/>
      <c r="AP8151" s="41"/>
      <c r="AQ8151" s="41"/>
    </row>
    <row r="8152" spans="3:43" x14ac:dyDescent="0.25">
      <c r="E8152" s="40" t="s">
        <v>1236</v>
      </c>
      <c r="F8152" s="41"/>
      <c r="G8152" s="41"/>
      <c r="H8152" s="41"/>
      <c r="I8152" s="41"/>
      <c r="J8152" s="41"/>
      <c r="K8152" s="41"/>
      <c r="L8152" s="41"/>
      <c r="M8152" s="41"/>
      <c r="N8152" s="41"/>
      <c r="O8152" s="41"/>
      <c r="P8152" s="41"/>
      <c r="Q8152" s="41"/>
      <c r="R8152" s="41"/>
      <c r="S8152" s="41"/>
      <c r="T8152" s="41"/>
      <c r="U8152" s="41"/>
      <c r="V8152" s="41"/>
      <c r="W8152" s="41"/>
      <c r="X8152" s="41"/>
      <c r="Y8152" s="41"/>
      <c r="Z8152" s="41"/>
      <c r="AA8152" s="41"/>
      <c r="AB8152" s="41"/>
      <c r="AC8152" s="41"/>
      <c r="AD8152" s="41"/>
      <c r="AE8152" s="41"/>
      <c r="AF8152" s="41"/>
      <c r="AG8152" s="41"/>
      <c r="AH8152" s="41"/>
      <c r="AI8152" s="41"/>
      <c r="AJ8152" s="41"/>
      <c r="AK8152" s="41"/>
      <c r="AL8152" s="41"/>
      <c r="AM8152" s="41"/>
      <c r="AN8152" s="41"/>
      <c r="AO8152" s="41"/>
      <c r="AP8152" s="41"/>
      <c r="AQ8152" s="41"/>
    </row>
    <row r="8153" spans="3:43" x14ac:dyDescent="0.25">
      <c r="E8153" s="40" t="s">
        <v>900</v>
      </c>
      <c r="F8153" s="41"/>
      <c r="G8153" s="41"/>
      <c r="H8153" s="41"/>
      <c r="I8153" s="41"/>
      <c r="J8153" s="41"/>
      <c r="K8153" s="41"/>
      <c r="L8153" s="41"/>
      <c r="M8153" s="41"/>
      <c r="N8153" s="41"/>
      <c r="O8153" s="41"/>
      <c r="P8153" s="41"/>
      <c r="Q8153" s="41"/>
      <c r="R8153" s="41"/>
      <c r="S8153" s="41"/>
      <c r="T8153" s="41"/>
      <c r="U8153" s="41"/>
      <c r="V8153" s="41"/>
      <c r="W8153" s="41"/>
      <c r="X8153" s="41"/>
      <c r="Y8153" s="41"/>
      <c r="Z8153" s="41"/>
      <c r="AA8153" s="41"/>
      <c r="AB8153" s="41"/>
      <c r="AC8153" s="41"/>
      <c r="AD8153" s="41"/>
      <c r="AE8153" s="41"/>
      <c r="AF8153" s="41"/>
      <c r="AG8153" s="41"/>
      <c r="AH8153" s="41"/>
      <c r="AI8153" s="41"/>
      <c r="AJ8153" s="41"/>
      <c r="AK8153" s="41"/>
      <c r="AL8153" s="41"/>
      <c r="AM8153" s="41"/>
      <c r="AN8153" s="41"/>
      <c r="AO8153" s="41"/>
      <c r="AP8153" s="41"/>
      <c r="AQ8153" s="41"/>
    </row>
    <row r="8158" spans="3:43" x14ac:dyDescent="0.25">
      <c r="C8158" s="13">
        <v>0</v>
      </c>
    </row>
    <row r="8164" spans="5:51" x14ac:dyDescent="0.25">
      <c r="AJ8164" s="1" t="s">
        <v>908</v>
      </c>
    </row>
    <row r="8172" spans="5:51" x14ac:dyDescent="0.25">
      <c r="E8172" s="44" t="s">
        <v>1095</v>
      </c>
      <c r="F8172" s="41"/>
      <c r="G8172" s="41"/>
      <c r="H8172" s="41"/>
      <c r="I8172" s="41"/>
      <c r="J8172" s="41"/>
      <c r="K8172" s="41"/>
      <c r="L8172" s="41"/>
      <c r="M8172" s="41"/>
      <c r="N8172" s="41"/>
      <c r="O8172" s="41"/>
      <c r="P8172" s="41"/>
      <c r="Q8172" s="41"/>
      <c r="R8172" s="41"/>
      <c r="S8172" s="41"/>
      <c r="T8172" s="41"/>
      <c r="U8172" s="41"/>
      <c r="V8172" s="41"/>
      <c r="W8172" s="41"/>
      <c r="X8172" s="41"/>
      <c r="Y8172" s="41"/>
      <c r="Z8172" s="41"/>
      <c r="AA8172" s="41"/>
      <c r="AB8172" s="41"/>
      <c r="AC8172" s="41"/>
      <c r="AD8172" s="41"/>
      <c r="AE8172" s="41"/>
      <c r="AF8172" s="41"/>
      <c r="AG8172" s="41"/>
      <c r="AH8172" s="41"/>
      <c r="AI8172" s="41"/>
      <c r="AJ8172" s="41"/>
      <c r="AK8172" s="41"/>
      <c r="AL8172" s="41"/>
      <c r="AM8172" s="41"/>
      <c r="AN8172" s="41"/>
      <c r="AO8172" s="41"/>
      <c r="AP8172" s="41"/>
      <c r="AQ8172" s="41"/>
      <c r="AR8172" s="41"/>
      <c r="AS8172" s="41"/>
      <c r="AT8172" s="41"/>
      <c r="AU8172" s="41"/>
      <c r="AV8172" s="41"/>
      <c r="AW8172" s="41"/>
      <c r="AX8172" s="41"/>
      <c r="AY8172" s="41"/>
    </row>
    <row r="8173" spans="5:51" x14ac:dyDescent="0.25">
      <c r="E8173" s="40" t="s">
        <v>864</v>
      </c>
      <c r="F8173" s="41"/>
      <c r="G8173" s="41"/>
      <c r="H8173" s="41"/>
      <c r="I8173" s="41"/>
      <c r="J8173" s="41"/>
      <c r="K8173" s="41"/>
      <c r="L8173" s="41"/>
      <c r="M8173" s="41"/>
      <c r="N8173" s="41"/>
      <c r="O8173" s="41"/>
      <c r="P8173" s="41"/>
      <c r="Q8173" s="41"/>
      <c r="R8173" s="41"/>
      <c r="S8173" s="41"/>
      <c r="T8173" s="41"/>
      <c r="U8173" s="41"/>
      <c r="V8173" s="41"/>
      <c r="W8173" s="41"/>
      <c r="X8173" s="41"/>
      <c r="Y8173" s="41"/>
      <c r="Z8173" s="41"/>
      <c r="AA8173" s="41"/>
      <c r="AB8173" s="41"/>
      <c r="AC8173" s="41"/>
      <c r="AD8173" s="41"/>
      <c r="AE8173" s="41"/>
      <c r="AF8173" s="41"/>
      <c r="AG8173" s="41"/>
      <c r="AH8173" s="41"/>
      <c r="AI8173" s="41"/>
      <c r="AJ8173" s="41"/>
      <c r="AK8173" s="41"/>
      <c r="AL8173" s="41"/>
      <c r="AM8173" s="41"/>
      <c r="AN8173" s="41"/>
      <c r="AO8173" s="41"/>
      <c r="AP8173" s="41"/>
      <c r="AQ8173" s="41"/>
      <c r="AR8173" s="41"/>
      <c r="AS8173" s="41"/>
      <c r="AT8173" s="41"/>
      <c r="AU8173" s="41"/>
      <c r="AV8173" s="41"/>
      <c r="AW8173" s="41"/>
      <c r="AX8173" s="41"/>
      <c r="AY8173" s="41"/>
    </row>
    <row r="8174" spans="5:51" x14ac:dyDescent="0.25">
      <c r="E8174" s="40" t="s">
        <v>872</v>
      </c>
      <c r="F8174" s="41"/>
      <c r="G8174" s="41"/>
      <c r="H8174" s="41"/>
      <c r="I8174" s="41"/>
      <c r="J8174" s="41"/>
      <c r="K8174" s="41"/>
      <c r="L8174" s="41"/>
      <c r="M8174" s="41"/>
      <c r="N8174" s="41"/>
      <c r="O8174" s="41"/>
      <c r="P8174" s="41"/>
      <c r="Q8174" s="41"/>
      <c r="R8174" s="41"/>
      <c r="S8174" s="41"/>
      <c r="T8174" s="41"/>
      <c r="U8174" s="41"/>
      <c r="V8174" s="41"/>
      <c r="W8174" s="41"/>
      <c r="X8174" s="41"/>
      <c r="Y8174" s="41"/>
      <c r="Z8174" s="41"/>
      <c r="AA8174" s="41"/>
      <c r="AB8174" s="41"/>
      <c r="AC8174" s="41"/>
      <c r="AD8174" s="41"/>
      <c r="AE8174" s="41"/>
      <c r="AF8174" s="41"/>
      <c r="AG8174" s="41"/>
      <c r="AH8174" s="41"/>
      <c r="AI8174" s="41"/>
      <c r="AJ8174" s="41"/>
      <c r="AK8174" s="41"/>
      <c r="AL8174" s="41"/>
      <c r="AM8174" s="41"/>
      <c r="AN8174" s="41"/>
      <c r="AO8174" s="41"/>
      <c r="AP8174" s="41"/>
      <c r="AQ8174" s="41"/>
      <c r="AR8174" s="41"/>
      <c r="AS8174" s="41"/>
      <c r="AT8174" s="41"/>
      <c r="AU8174" s="41"/>
      <c r="AV8174" s="41"/>
      <c r="AW8174" s="41"/>
      <c r="AX8174" s="41"/>
      <c r="AY8174" s="41"/>
    </row>
    <row r="8175" spans="5:51" x14ac:dyDescent="0.25">
      <c r="E8175" s="40" t="s">
        <v>883</v>
      </c>
      <c r="F8175" s="41"/>
      <c r="G8175" s="41"/>
      <c r="H8175" s="41"/>
      <c r="I8175" s="41"/>
      <c r="J8175" s="41"/>
      <c r="K8175" s="41"/>
      <c r="L8175" s="41"/>
      <c r="M8175" s="41"/>
      <c r="N8175" s="41"/>
      <c r="O8175" s="41"/>
      <c r="P8175" s="41"/>
      <c r="Q8175" s="41"/>
      <c r="R8175" s="41"/>
      <c r="S8175" s="41"/>
      <c r="T8175" s="41"/>
      <c r="U8175" s="41"/>
      <c r="V8175" s="41"/>
      <c r="W8175" s="41"/>
      <c r="X8175" s="41"/>
      <c r="Y8175" s="41"/>
      <c r="Z8175" s="41"/>
      <c r="AA8175" s="41"/>
      <c r="AB8175" s="41"/>
      <c r="AC8175" s="41"/>
      <c r="AD8175" s="41"/>
      <c r="AE8175" s="41"/>
      <c r="AF8175" s="41"/>
      <c r="AG8175" s="41"/>
      <c r="AH8175" s="41"/>
      <c r="AI8175" s="41"/>
      <c r="AJ8175" s="41"/>
      <c r="AK8175" s="41"/>
      <c r="AL8175" s="41"/>
      <c r="AM8175" s="41"/>
      <c r="AN8175" s="41"/>
      <c r="AO8175" s="41"/>
      <c r="AP8175" s="41"/>
      <c r="AQ8175" s="41"/>
      <c r="AR8175" s="41"/>
      <c r="AS8175" s="41"/>
      <c r="AT8175" s="41"/>
      <c r="AU8175" s="41"/>
      <c r="AV8175" s="41"/>
      <c r="AW8175" s="41"/>
      <c r="AX8175" s="41"/>
      <c r="AY8175" s="41"/>
    </row>
    <row r="8176" spans="5:51" x14ac:dyDescent="0.25">
      <c r="E8176" s="40" t="s">
        <v>1242</v>
      </c>
      <c r="F8176" s="41"/>
      <c r="G8176" s="41"/>
      <c r="H8176" s="41"/>
      <c r="I8176" s="41"/>
      <c r="J8176" s="41"/>
      <c r="K8176" s="41"/>
      <c r="L8176" s="41"/>
      <c r="M8176" s="41"/>
      <c r="N8176" s="41"/>
      <c r="O8176" s="41"/>
      <c r="P8176" s="41"/>
      <c r="Q8176" s="41"/>
      <c r="R8176" s="41"/>
      <c r="S8176" s="41"/>
      <c r="T8176" s="41"/>
      <c r="U8176" s="41"/>
      <c r="V8176" s="41"/>
      <c r="W8176" s="41"/>
      <c r="X8176" s="41"/>
      <c r="Y8176" s="41"/>
      <c r="Z8176" s="41"/>
      <c r="AA8176" s="41"/>
      <c r="AB8176" s="41"/>
      <c r="AC8176" s="41"/>
      <c r="AD8176" s="41"/>
      <c r="AE8176" s="41"/>
      <c r="AF8176" s="41"/>
      <c r="AG8176" s="41"/>
      <c r="AH8176" s="41"/>
      <c r="AI8176" s="41"/>
      <c r="AJ8176" s="41"/>
      <c r="AK8176" s="41"/>
      <c r="AL8176" s="41"/>
      <c r="AM8176" s="41"/>
      <c r="AN8176" s="41"/>
      <c r="AO8176" s="41"/>
      <c r="AP8176" s="41"/>
      <c r="AQ8176" s="41"/>
      <c r="AR8176" s="41"/>
      <c r="AS8176" s="41"/>
      <c r="AT8176" s="41"/>
      <c r="AU8176" s="41"/>
      <c r="AV8176" s="41"/>
      <c r="AW8176" s="41"/>
      <c r="AX8176" s="41"/>
      <c r="AY8176" s="41"/>
    </row>
    <row r="8177" spans="5:51" x14ac:dyDescent="0.25">
      <c r="E8177" s="40"/>
      <c r="F8177" s="41"/>
      <c r="G8177" s="41"/>
      <c r="H8177" s="41"/>
      <c r="I8177" s="41"/>
      <c r="J8177" s="41"/>
      <c r="K8177" s="41"/>
      <c r="L8177" s="41"/>
      <c r="M8177" s="41"/>
      <c r="N8177" s="41"/>
      <c r="O8177" s="41"/>
      <c r="P8177" s="41"/>
      <c r="Q8177" s="41"/>
      <c r="R8177" s="41"/>
      <c r="S8177" s="41"/>
      <c r="T8177" s="41"/>
      <c r="U8177" s="41"/>
      <c r="V8177" s="41"/>
      <c r="W8177" s="41"/>
      <c r="X8177" s="41"/>
      <c r="Y8177" s="41"/>
      <c r="Z8177" s="41"/>
      <c r="AA8177" s="41"/>
      <c r="AB8177" s="41"/>
      <c r="AC8177" s="41"/>
      <c r="AD8177" s="41"/>
      <c r="AE8177" s="41"/>
      <c r="AF8177" s="41"/>
      <c r="AG8177" s="41"/>
      <c r="AH8177" s="41"/>
      <c r="AI8177" s="41"/>
      <c r="AJ8177" s="41"/>
      <c r="AK8177" s="41"/>
      <c r="AL8177" s="41"/>
      <c r="AM8177" s="41"/>
      <c r="AN8177" s="41"/>
      <c r="AO8177" s="41"/>
      <c r="AP8177" s="41"/>
      <c r="AQ8177" s="41"/>
      <c r="AR8177" s="41"/>
      <c r="AS8177" s="41"/>
      <c r="AT8177" s="41"/>
      <c r="AU8177" s="41"/>
      <c r="AV8177" s="41"/>
      <c r="AW8177" s="41"/>
      <c r="AX8177" s="41"/>
      <c r="AY8177" s="41"/>
    </row>
    <row r="8178" spans="5:51" x14ac:dyDescent="0.25">
      <c r="E8178" s="40" t="s">
        <v>934</v>
      </c>
      <c r="F8178" s="41"/>
      <c r="G8178" s="41"/>
      <c r="H8178" s="41"/>
      <c r="I8178" s="41"/>
      <c r="J8178" s="41"/>
      <c r="K8178" s="41"/>
      <c r="L8178" s="41"/>
      <c r="M8178" s="41"/>
      <c r="N8178" s="41"/>
      <c r="O8178" s="41"/>
      <c r="P8178" s="41"/>
      <c r="Q8178" s="41"/>
      <c r="R8178" s="41"/>
      <c r="S8178" s="41"/>
      <c r="T8178" s="41"/>
      <c r="U8178" s="41"/>
      <c r="V8178" s="41"/>
      <c r="W8178" s="41"/>
      <c r="X8178" s="41"/>
      <c r="Y8178" s="41"/>
      <c r="Z8178" s="41"/>
      <c r="AA8178" s="41"/>
      <c r="AB8178" s="41"/>
      <c r="AC8178" s="41"/>
      <c r="AD8178" s="41"/>
      <c r="AE8178" s="41"/>
      <c r="AF8178" s="41"/>
      <c r="AG8178" s="41"/>
      <c r="AH8178" s="41"/>
      <c r="AI8178" s="41"/>
      <c r="AJ8178" s="41"/>
      <c r="AK8178" s="41"/>
      <c r="AL8178" s="41"/>
      <c r="AM8178" s="41"/>
      <c r="AN8178" s="41"/>
      <c r="AO8178" s="41"/>
      <c r="AP8178" s="41"/>
      <c r="AQ8178" s="41"/>
      <c r="AR8178" s="41"/>
      <c r="AS8178" s="41"/>
      <c r="AT8178" s="41"/>
      <c r="AU8178" s="41"/>
      <c r="AV8178" s="41"/>
      <c r="AW8178" s="41"/>
      <c r="AX8178" s="41"/>
      <c r="AY8178" s="41"/>
    </row>
    <row r="8179" spans="5:51" x14ac:dyDescent="0.25">
      <c r="E8179" s="40" t="s">
        <v>885</v>
      </c>
      <c r="F8179" s="41"/>
      <c r="G8179" s="41"/>
      <c r="H8179" s="41"/>
      <c r="I8179" s="41"/>
      <c r="J8179" s="41"/>
      <c r="K8179" s="41"/>
      <c r="L8179" s="41"/>
      <c r="M8179" s="41"/>
      <c r="N8179" s="41"/>
      <c r="O8179" s="41"/>
      <c r="P8179" s="41"/>
      <c r="Q8179" s="41"/>
      <c r="R8179" s="41"/>
      <c r="S8179" s="41"/>
      <c r="T8179" s="41"/>
      <c r="U8179" s="41"/>
      <c r="V8179" s="41"/>
      <c r="W8179" s="41"/>
      <c r="X8179" s="41"/>
      <c r="Y8179" s="41"/>
      <c r="Z8179" s="41"/>
      <c r="AA8179" s="41"/>
      <c r="AB8179" s="41"/>
      <c r="AC8179" s="41"/>
      <c r="AD8179" s="41"/>
      <c r="AE8179" s="41"/>
      <c r="AF8179" s="41"/>
      <c r="AG8179" s="41"/>
      <c r="AH8179" s="41"/>
      <c r="AI8179" s="41"/>
      <c r="AJ8179" s="41"/>
      <c r="AK8179" s="41"/>
      <c r="AL8179" s="41"/>
      <c r="AM8179" s="41"/>
      <c r="AN8179" s="41"/>
      <c r="AO8179" s="41"/>
      <c r="AP8179" s="41"/>
      <c r="AQ8179" s="41"/>
      <c r="AR8179" s="41"/>
      <c r="AS8179" s="41"/>
      <c r="AT8179" s="41"/>
      <c r="AU8179" s="41"/>
      <c r="AV8179" s="41"/>
      <c r="AW8179" s="41"/>
      <c r="AX8179" s="41"/>
      <c r="AY8179" s="41"/>
    </row>
    <row r="8180" spans="5:51" x14ac:dyDescent="0.25">
      <c r="E8180" s="40" t="s">
        <v>897</v>
      </c>
      <c r="F8180" s="41"/>
      <c r="G8180" s="41"/>
      <c r="H8180" s="41"/>
      <c r="I8180" s="41"/>
      <c r="J8180" s="41"/>
      <c r="K8180" s="41"/>
      <c r="L8180" s="41"/>
      <c r="M8180" s="41"/>
      <c r="N8180" s="41"/>
      <c r="O8180" s="41"/>
      <c r="P8180" s="41"/>
      <c r="Q8180" s="41"/>
      <c r="R8180" s="41"/>
      <c r="S8180" s="41"/>
      <c r="T8180" s="41"/>
      <c r="U8180" s="41"/>
      <c r="V8180" s="41"/>
      <c r="W8180" s="41"/>
      <c r="X8180" s="41"/>
      <c r="Y8180" s="41"/>
      <c r="Z8180" s="41"/>
      <c r="AA8180" s="41"/>
      <c r="AB8180" s="41"/>
      <c r="AC8180" s="41"/>
      <c r="AD8180" s="41"/>
      <c r="AE8180" s="41"/>
      <c r="AF8180" s="41"/>
      <c r="AG8180" s="41"/>
      <c r="AH8180" s="41"/>
      <c r="AI8180" s="41"/>
      <c r="AJ8180" s="41"/>
      <c r="AK8180" s="41"/>
      <c r="AL8180" s="41"/>
      <c r="AM8180" s="41"/>
      <c r="AN8180" s="41"/>
      <c r="AO8180" s="41"/>
      <c r="AP8180" s="41"/>
      <c r="AQ8180" s="41"/>
      <c r="AR8180" s="41"/>
      <c r="AS8180" s="41"/>
      <c r="AT8180" s="41"/>
      <c r="AU8180" s="41"/>
      <c r="AV8180" s="41"/>
      <c r="AW8180" s="41"/>
      <c r="AX8180" s="41"/>
      <c r="AY8180" s="41"/>
    </row>
    <row r="8181" spans="5:51" x14ac:dyDescent="0.25">
      <c r="E8181" s="40" t="s">
        <v>936</v>
      </c>
      <c r="F8181" s="41"/>
      <c r="G8181" s="41"/>
      <c r="H8181" s="41"/>
      <c r="I8181" s="41"/>
      <c r="J8181" s="41"/>
      <c r="K8181" s="41"/>
      <c r="L8181" s="41"/>
      <c r="M8181" s="41"/>
      <c r="N8181" s="41"/>
      <c r="O8181" s="41"/>
      <c r="P8181" s="41"/>
      <c r="Q8181" s="41"/>
      <c r="R8181" s="41"/>
      <c r="S8181" s="41"/>
      <c r="T8181" s="41"/>
      <c r="U8181" s="41"/>
      <c r="V8181" s="41"/>
      <c r="W8181" s="41"/>
      <c r="X8181" s="41"/>
      <c r="Y8181" s="41"/>
      <c r="Z8181" s="41"/>
      <c r="AA8181" s="41"/>
      <c r="AB8181" s="41"/>
      <c r="AC8181" s="41"/>
      <c r="AD8181" s="41"/>
      <c r="AE8181" s="41"/>
      <c r="AF8181" s="41"/>
      <c r="AG8181" s="41"/>
      <c r="AH8181" s="41"/>
      <c r="AI8181" s="41"/>
      <c r="AJ8181" s="41"/>
      <c r="AK8181" s="41"/>
      <c r="AL8181" s="41"/>
      <c r="AM8181" s="41"/>
      <c r="AN8181" s="41"/>
      <c r="AO8181" s="41"/>
      <c r="AP8181" s="41"/>
      <c r="AQ8181" s="41"/>
      <c r="AR8181" s="41"/>
      <c r="AS8181" s="41"/>
      <c r="AT8181" s="41"/>
      <c r="AU8181" s="41"/>
      <c r="AV8181" s="41"/>
      <c r="AW8181" s="41"/>
      <c r="AX8181" s="41"/>
      <c r="AY8181" s="41"/>
    </row>
    <row r="8182" spans="5:51" x14ac:dyDescent="0.25">
      <c r="E8182" s="40" t="s">
        <v>1243</v>
      </c>
      <c r="F8182" s="41"/>
      <c r="G8182" s="41"/>
      <c r="H8182" s="41"/>
      <c r="I8182" s="41"/>
      <c r="J8182" s="41"/>
      <c r="K8182" s="41"/>
      <c r="L8182" s="41"/>
      <c r="M8182" s="41"/>
      <c r="N8182" s="41"/>
      <c r="O8182" s="41"/>
      <c r="P8182" s="41"/>
      <c r="Q8182" s="41"/>
      <c r="R8182" s="41"/>
      <c r="S8182" s="41"/>
      <c r="T8182" s="41"/>
      <c r="U8182" s="41"/>
      <c r="V8182" s="41"/>
      <c r="W8182" s="41"/>
      <c r="X8182" s="41"/>
      <c r="Y8182" s="41"/>
      <c r="Z8182" s="41"/>
      <c r="AA8182" s="41"/>
      <c r="AB8182" s="41"/>
      <c r="AC8182" s="41"/>
      <c r="AD8182" s="41"/>
      <c r="AE8182" s="41"/>
      <c r="AF8182" s="41"/>
      <c r="AG8182" s="41"/>
      <c r="AH8182" s="41"/>
      <c r="AI8182" s="41"/>
      <c r="AJ8182" s="41"/>
      <c r="AK8182" s="41"/>
      <c r="AL8182" s="41"/>
      <c r="AM8182" s="41"/>
      <c r="AN8182" s="41"/>
      <c r="AO8182" s="41"/>
      <c r="AP8182" s="41"/>
      <c r="AQ8182" s="41"/>
      <c r="AR8182" s="41"/>
      <c r="AS8182" s="41"/>
      <c r="AT8182" s="41"/>
      <c r="AU8182" s="41"/>
      <c r="AV8182" s="41"/>
      <c r="AW8182" s="41"/>
      <c r="AX8182" s="41"/>
      <c r="AY8182" s="41"/>
    </row>
    <row r="8183" spans="5:51" x14ac:dyDescent="0.25">
      <c r="E8183" s="40" t="s">
        <v>1244</v>
      </c>
      <c r="F8183" s="41"/>
      <c r="G8183" s="41"/>
      <c r="H8183" s="41"/>
      <c r="I8183" s="41"/>
      <c r="J8183" s="41"/>
      <c r="K8183" s="41"/>
      <c r="L8183" s="41"/>
      <c r="M8183" s="41"/>
      <c r="N8183" s="41"/>
      <c r="O8183" s="41"/>
      <c r="P8183" s="41"/>
      <c r="Q8183" s="41"/>
      <c r="R8183" s="41"/>
      <c r="S8183" s="41"/>
      <c r="T8183" s="41"/>
      <c r="U8183" s="41"/>
      <c r="V8183" s="41"/>
      <c r="W8183" s="41"/>
      <c r="X8183" s="41"/>
      <c r="Y8183" s="41"/>
      <c r="Z8183" s="41"/>
      <c r="AA8183" s="41"/>
      <c r="AB8183" s="41"/>
      <c r="AC8183" s="41"/>
      <c r="AD8183" s="41"/>
      <c r="AE8183" s="41"/>
      <c r="AF8183" s="41"/>
      <c r="AG8183" s="41"/>
      <c r="AH8183" s="41"/>
      <c r="AI8183" s="41"/>
      <c r="AJ8183" s="41"/>
      <c r="AK8183" s="41"/>
      <c r="AL8183" s="41"/>
      <c r="AM8183" s="41"/>
      <c r="AN8183" s="41"/>
      <c r="AO8183" s="41"/>
      <c r="AP8183" s="41"/>
      <c r="AQ8183" s="41"/>
      <c r="AR8183" s="41"/>
      <c r="AS8183" s="41"/>
      <c r="AT8183" s="41"/>
      <c r="AU8183" s="41"/>
      <c r="AV8183" s="41"/>
      <c r="AW8183" s="41"/>
      <c r="AX8183" s="41"/>
      <c r="AY8183" s="41"/>
    </row>
    <row r="8184" spans="5:51" x14ac:dyDescent="0.25">
      <c r="E8184" s="40" t="s">
        <v>1245</v>
      </c>
      <c r="F8184" s="41"/>
      <c r="G8184" s="41"/>
      <c r="H8184" s="41"/>
      <c r="I8184" s="41"/>
      <c r="J8184" s="41"/>
      <c r="K8184" s="41"/>
      <c r="L8184" s="41"/>
      <c r="M8184" s="41"/>
      <c r="N8184" s="41"/>
      <c r="O8184" s="41"/>
      <c r="P8184" s="41"/>
      <c r="Q8184" s="41"/>
      <c r="R8184" s="41"/>
      <c r="S8184" s="41"/>
      <c r="T8184" s="41"/>
      <c r="U8184" s="41"/>
      <c r="V8184" s="41"/>
      <c r="W8184" s="41"/>
      <c r="X8184" s="41"/>
      <c r="Y8184" s="41"/>
      <c r="Z8184" s="41"/>
      <c r="AA8184" s="41"/>
      <c r="AB8184" s="41"/>
      <c r="AC8184" s="41"/>
      <c r="AD8184" s="41"/>
      <c r="AE8184" s="41"/>
      <c r="AF8184" s="41"/>
      <c r="AG8184" s="41"/>
      <c r="AH8184" s="41"/>
      <c r="AI8184" s="41"/>
      <c r="AJ8184" s="41"/>
      <c r="AK8184" s="41"/>
      <c r="AL8184" s="41"/>
      <c r="AM8184" s="41"/>
      <c r="AN8184" s="41"/>
      <c r="AO8184" s="41"/>
      <c r="AP8184" s="41"/>
      <c r="AQ8184" s="41"/>
      <c r="AR8184" s="41"/>
      <c r="AS8184" s="41"/>
      <c r="AT8184" s="41"/>
      <c r="AU8184" s="41"/>
      <c r="AV8184" s="41"/>
      <c r="AW8184" s="41"/>
      <c r="AX8184" s="41"/>
      <c r="AY8184" s="41"/>
    </row>
    <row r="8185" spans="5:51" x14ac:dyDescent="0.25">
      <c r="E8185" s="40"/>
      <c r="F8185" s="41"/>
      <c r="G8185" s="41"/>
      <c r="H8185" s="41"/>
      <c r="I8185" s="41"/>
      <c r="J8185" s="41"/>
      <c r="K8185" s="41"/>
      <c r="L8185" s="41"/>
      <c r="M8185" s="41"/>
      <c r="N8185" s="41"/>
      <c r="O8185" s="41"/>
      <c r="P8185" s="41"/>
      <c r="Q8185" s="41"/>
      <c r="R8185" s="41"/>
      <c r="S8185" s="41"/>
      <c r="T8185" s="41"/>
      <c r="U8185" s="41"/>
      <c r="V8185" s="41"/>
      <c r="W8185" s="41"/>
      <c r="X8185" s="41"/>
      <c r="Y8185" s="41"/>
      <c r="Z8185" s="41"/>
      <c r="AA8185" s="41"/>
      <c r="AB8185" s="41"/>
      <c r="AC8185" s="41"/>
      <c r="AD8185" s="41"/>
      <c r="AE8185" s="41"/>
      <c r="AF8185" s="41"/>
      <c r="AG8185" s="41"/>
      <c r="AH8185" s="41"/>
      <c r="AI8185" s="41"/>
      <c r="AJ8185" s="41"/>
      <c r="AK8185" s="41"/>
      <c r="AL8185" s="41"/>
      <c r="AM8185" s="41"/>
      <c r="AN8185" s="41"/>
      <c r="AO8185" s="41"/>
      <c r="AP8185" s="41"/>
      <c r="AQ8185" s="41"/>
      <c r="AR8185" s="41"/>
      <c r="AS8185" s="41"/>
      <c r="AT8185" s="41"/>
      <c r="AU8185" s="41"/>
      <c r="AV8185" s="41"/>
      <c r="AW8185" s="41"/>
      <c r="AX8185" s="41"/>
      <c r="AY8185" s="41"/>
    </row>
    <row r="8186" spans="5:51" x14ac:dyDescent="0.25">
      <c r="E8186" s="40" t="s">
        <v>872</v>
      </c>
      <c r="F8186" s="41"/>
      <c r="G8186" s="41"/>
      <c r="H8186" s="41"/>
      <c r="I8186" s="41"/>
      <c r="J8186" s="41"/>
      <c r="K8186" s="41"/>
      <c r="L8186" s="41"/>
      <c r="M8186" s="41"/>
      <c r="N8186" s="41"/>
      <c r="O8186" s="41"/>
      <c r="P8186" s="41"/>
      <c r="Q8186" s="41"/>
      <c r="R8186" s="41"/>
      <c r="S8186" s="41"/>
      <c r="T8186" s="41"/>
      <c r="U8186" s="41"/>
      <c r="V8186" s="41"/>
      <c r="W8186" s="41"/>
      <c r="X8186" s="41"/>
      <c r="Y8186" s="41"/>
      <c r="Z8186" s="41"/>
      <c r="AA8186" s="41"/>
      <c r="AB8186" s="41"/>
      <c r="AC8186" s="41"/>
      <c r="AD8186" s="41"/>
      <c r="AE8186" s="41"/>
      <c r="AF8186" s="41"/>
      <c r="AG8186" s="41"/>
      <c r="AH8186" s="41"/>
      <c r="AI8186" s="41"/>
      <c r="AJ8186" s="41"/>
      <c r="AK8186" s="41"/>
      <c r="AL8186" s="41"/>
      <c r="AM8186" s="41"/>
      <c r="AN8186" s="41"/>
      <c r="AO8186" s="41"/>
      <c r="AP8186" s="41"/>
      <c r="AQ8186" s="41"/>
      <c r="AR8186" s="41"/>
      <c r="AS8186" s="41"/>
      <c r="AT8186" s="41"/>
      <c r="AU8186" s="41"/>
      <c r="AV8186" s="41"/>
      <c r="AW8186" s="41"/>
      <c r="AX8186" s="41"/>
      <c r="AY8186" s="41"/>
    </row>
    <row r="8187" spans="5:51" x14ac:dyDescent="0.25">
      <c r="E8187" s="40" t="s">
        <v>883</v>
      </c>
      <c r="F8187" s="41"/>
      <c r="G8187" s="41"/>
      <c r="H8187" s="41"/>
      <c r="I8187" s="41"/>
      <c r="J8187" s="41"/>
      <c r="K8187" s="41"/>
      <c r="L8187" s="41"/>
      <c r="M8187" s="41"/>
      <c r="N8187" s="41"/>
      <c r="O8187" s="41"/>
      <c r="P8187" s="41"/>
      <c r="Q8187" s="41"/>
      <c r="R8187" s="41"/>
      <c r="S8187" s="41"/>
      <c r="T8187" s="41"/>
      <c r="U8187" s="41"/>
      <c r="V8187" s="41"/>
      <c r="W8187" s="41"/>
      <c r="X8187" s="41"/>
      <c r="Y8187" s="41"/>
      <c r="Z8187" s="41"/>
      <c r="AA8187" s="41"/>
      <c r="AB8187" s="41"/>
      <c r="AC8187" s="41"/>
      <c r="AD8187" s="41"/>
      <c r="AE8187" s="41"/>
      <c r="AF8187" s="41"/>
      <c r="AG8187" s="41"/>
      <c r="AH8187" s="41"/>
      <c r="AI8187" s="41"/>
      <c r="AJ8187" s="41"/>
      <c r="AK8187" s="41"/>
      <c r="AL8187" s="41"/>
      <c r="AM8187" s="41"/>
      <c r="AN8187" s="41"/>
      <c r="AO8187" s="41"/>
      <c r="AP8187" s="41"/>
      <c r="AQ8187" s="41"/>
      <c r="AR8187" s="41"/>
      <c r="AS8187" s="41"/>
      <c r="AT8187" s="41"/>
      <c r="AU8187" s="41"/>
      <c r="AV8187" s="41"/>
      <c r="AW8187" s="41"/>
      <c r="AX8187" s="41"/>
      <c r="AY8187" s="41"/>
    </row>
    <row r="8188" spans="5:51" x14ac:dyDescent="0.25">
      <c r="E8188" s="40" t="s">
        <v>1242</v>
      </c>
      <c r="F8188" s="41"/>
      <c r="G8188" s="41"/>
      <c r="H8188" s="41"/>
      <c r="I8188" s="41"/>
      <c r="J8188" s="41"/>
      <c r="K8188" s="41"/>
      <c r="L8188" s="41"/>
      <c r="M8188" s="41"/>
      <c r="N8188" s="41"/>
      <c r="O8188" s="41"/>
      <c r="P8188" s="41"/>
      <c r="Q8188" s="41"/>
      <c r="R8188" s="41"/>
      <c r="S8188" s="41"/>
      <c r="T8188" s="41"/>
      <c r="U8188" s="41"/>
      <c r="V8188" s="41"/>
      <c r="W8188" s="41"/>
      <c r="X8188" s="41"/>
      <c r="Y8188" s="41"/>
      <c r="Z8188" s="41"/>
      <c r="AA8188" s="41"/>
      <c r="AB8188" s="41"/>
      <c r="AC8188" s="41"/>
      <c r="AD8188" s="41"/>
      <c r="AE8188" s="41"/>
      <c r="AF8188" s="41"/>
      <c r="AG8188" s="41"/>
      <c r="AH8188" s="41"/>
      <c r="AI8188" s="41"/>
      <c r="AJ8188" s="41"/>
      <c r="AK8188" s="41"/>
      <c r="AL8188" s="41"/>
      <c r="AM8188" s="41"/>
      <c r="AN8188" s="41"/>
      <c r="AO8188" s="41"/>
      <c r="AP8188" s="41"/>
      <c r="AQ8188" s="41"/>
      <c r="AR8188" s="41"/>
      <c r="AS8188" s="41"/>
      <c r="AT8188" s="41"/>
      <c r="AU8188" s="41"/>
      <c r="AV8188" s="41"/>
      <c r="AW8188" s="41"/>
      <c r="AX8188" s="41"/>
      <c r="AY8188" s="41"/>
    </row>
    <row r="8189" spans="5:51" x14ac:dyDescent="0.25">
      <c r="E8189" s="40"/>
      <c r="F8189" s="41"/>
      <c r="G8189" s="41"/>
      <c r="H8189" s="41"/>
      <c r="I8189" s="41"/>
      <c r="J8189" s="41"/>
      <c r="K8189" s="41"/>
      <c r="L8189" s="41"/>
      <c r="M8189" s="41"/>
      <c r="N8189" s="41"/>
      <c r="O8189" s="41"/>
      <c r="P8189" s="41"/>
      <c r="Q8189" s="41"/>
      <c r="R8189" s="41"/>
      <c r="S8189" s="41"/>
      <c r="T8189" s="41"/>
      <c r="U8189" s="41"/>
      <c r="V8189" s="41"/>
      <c r="W8189" s="41"/>
      <c r="X8189" s="41"/>
      <c r="Y8189" s="41"/>
      <c r="Z8189" s="41"/>
      <c r="AA8189" s="41"/>
      <c r="AB8189" s="41"/>
      <c r="AC8189" s="41"/>
      <c r="AD8189" s="41"/>
      <c r="AE8189" s="41"/>
      <c r="AF8189" s="41"/>
      <c r="AG8189" s="41"/>
      <c r="AH8189" s="41"/>
      <c r="AI8189" s="41"/>
      <c r="AJ8189" s="41"/>
      <c r="AK8189" s="41"/>
      <c r="AL8189" s="41"/>
      <c r="AM8189" s="41"/>
      <c r="AN8189" s="41"/>
      <c r="AO8189" s="41"/>
      <c r="AP8189" s="41"/>
      <c r="AQ8189" s="41"/>
      <c r="AR8189" s="41"/>
      <c r="AS8189" s="41"/>
      <c r="AT8189" s="41"/>
      <c r="AU8189" s="41"/>
      <c r="AV8189" s="41"/>
      <c r="AW8189" s="41"/>
      <c r="AX8189" s="41"/>
      <c r="AY8189" s="41"/>
    </row>
    <row r="8190" spans="5:51" x14ac:dyDescent="0.25">
      <c r="E8190" s="40" t="s">
        <v>942</v>
      </c>
      <c r="F8190" s="41"/>
      <c r="G8190" s="41"/>
      <c r="H8190" s="41"/>
      <c r="I8190" s="41"/>
      <c r="J8190" s="41"/>
      <c r="K8190" s="41"/>
      <c r="L8190" s="41"/>
      <c r="M8190" s="41"/>
      <c r="N8190" s="41"/>
      <c r="O8190" s="41"/>
      <c r="P8190" s="41"/>
      <c r="Q8190" s="41"/>
      <c r="R8190" s="41"/>
      <c r="S8190" s="41"/>
      <c r="T8190" s="41"/>
      <c r="U8190" s="41"/>
      <c r="V8190" s="41"/>
      <c r="W8190" s="41"/>
      <c r="X8190" s="41"/>
      <c r="Y8190" s="41"/>
      <c r="Z8190" s="41"/>
      <c r="AA8190" s="41"/>
      <c r="AB8190" s="41"/>
      <c r="AC8190" s="41"/>
      <c r="AD8190" s="41"/>
      <c r="AE8190" s="41"/>
      <c r="AF8190" s="41"/>
      <c r="AG8190" s="41"/>
      <c r="AH8190" s="41"/>
      <c r="AI8190" s="41"/>
      <c r="AJ8190" s="41"/>
      <c r="AK8190" s="41"/>
      <c r="AL8190" s="41"/>
      <c r="AM8190" s="41"/>
      <c r="AN8190" s="41"/>
      <c r="AO8190" s="41"/>
      <c r="AP8190" s="41"/>
      <c r="AQ8190" s="41"/>
      <c r="AR8190" s="41"/>
      <c r="AS8190" s="41"/>
      <c r="AT8190" s="41"/>
      <c r="AU8190" s="41"/>
      <c r="AV8190" s="41"/>
      <c r="AW8190" s="41"/>
      <c r="AX8190" s="41"/>
      <c r="AY8190" s="41"/>
    </row>
    <row r="8191" spans="5:51" x14ac:dyDescent="0.25">
      <c r="E8191" s="40" t="s">
        <v>1094</v>
      </c>
      <c r="F8191" s="41"/>
      <c r="G8191" s="41"/>
      <c r="H8191" s="41"/>
      <c r="I8191" s="41"/>
      <c r="J8191" s="41"/>
      <c r="K8191" s="41"/>
      <c r="L8191" s="41"/>
      <c r="M8191" s="41"/>
      <c r="N8191" s="41"/>
      <c r="O8191" s="41"/>
      <c r="P8191" s="41"/>
      <c r="Q8191" s="41"/>
      <c r="R8191" s="41"/>
      <c r="S8191" s="41"/>
      <c r="T8191" s="41"/>
      <c r="U8191" s="41"/>
      <c r="V8191" s="41"/>
      <c r="W8191" s="41"/>
      <c r="X8191" s="41"/>
      <c r="Y8191" s="41"/>
      <c r="Z8191" s="41"/>
      <c r="AA8191" s="41"/>
      <c r="AB8191" s="41"/>
      <c r="AC8191" s="41"/>
      <c r="AD8191" s="41"/>
      <c r="AE8191" s="41"/>
      <c r="AF8191" s="41"/>
      <c r="AG8191" s="41"/>
      <c r="AH8191" s="41"/>
      <c r="AI8191" s="41"/>
      <c r="AJ8191" s="41"/>
      <c r="AK8191" s="41"/>
      <c r="AL8191" s="41"/>
      <c r="AM8191" s="41"/>
      <c r="AN8191" s="41"/>
      <c r="AO8191" s="41"/>
      <c r="AP8191" s="41"/>
      <c r="AQ8191" s="41"/>
      <c r="AR8191" s="41"/>
      <c r="AS8191" s="41"/>
      <c r="AT8191" s="41"/>
      <c r="AU8191" s="41"/>
      <c r="AV8191" s="41"/>
      <c r="AW8191" s="41"/>
      <c r="AX8191" s="41"/>
      <c r="AY8191" s="41"/>
    </row>
    <row r="8192" spans="5:51" x14ac:dyDescent="0.25">
      <c r="E8192" s="40" t="s">
        <v>900</v>
      </c>
      <c r="F8192" s="41"/>
      <c r="G8192" s="41"/>
      <c r="H8192" s="41"/>
      <c r="I8192" s="41"/>
      <c r="J8192" s="41"/>
      <c r="K8192" s="41"/>
      <c r="L8192" s="41"/>
      <c r="M8192" s="41"/>
      <c r="N8192" s="41"/>
      <c r="O8192" s="41"/>
      <c r="P8192" s="41"/>
      <c r="Q8192" s="41"/>
      <c r="R8192" s="41"/>
      <c r="S8192" s="41"/>
      <c r="T8192" s="41"/>
      <c r="U8192" s="41"/>
      <c r="V8192" s="41"/>
      <c r="W8192" s="41"/>
      <c r="X8192" s="41"/>
      <c r="Y8192" s="41"/>
      <c r="Z8192" s="41"/>
      <c r="AA8192" s="41"/>
      <c r="AB8192" s="41"/>
      <c r="AC8192" s="41"/>
      <c r="AD8192" s="41"/>
      <c r="AE8192" s="41"/>
      <c r="AF8192" s="41"/>
      <c r="AG8192" s="41"/>
      <c r="AH8192" s="41"/>
      <c r="AI8192" s="41"/>
      <c r="AJ8192" s="41"/>
      <c r="AK8192" s="41"/>
      <c r="AL8192" s="41"/>
      <c r="AM8192" s="41"/>
      <c r="AN8192" s="41"/>
      <c r="AO8192" s="41"/>
      <c r="AP8192" s="41"/>
      <c r="AQ8192" s="41"/>
      <c r="AR8192" s="41"/>
      <c r="AS8192" s="41"/>
      <c r="AT8192" s="41"/>
      <c r="AU8192" s="41"/>
      <c r="AV8192" s="41"/>
      <c r="AW8192" s="41"/>
      <c r="AX8192" s="41"/>
      <c r="AY8192" s="41"/>
    </row>
    <row r="8193" spans="3:51" x14ac:dyDescent="0.25">
      <c r="E8193" s="40"/>
      <c r="F8193" s="41"/>
      <c r="G8193" s="41"/>
      <c r="H8193" s="41"/>
      <c r="I8193" s="41"/>
      <c r="J8193" s="41"/>
      <c r="K8193" s="41"/>
      <c r="L8193" s="41"/>
      <c r="M8193" s="41"/>
      <c r="N8193" s="41"/>
      <c r="O8193" s="41"/>
      <c r="P8193" s="41"/>
      <c r="Q8193" s="41"/>
      <c r="R8193" s="41"/>
      <c r="S8193" s="41"/>
      <c r="T8193" s="41"/>
      <c r="U8193" s="41"/>
      <c r="V8193" s="41"/>
      <c r="W8193" s="41"/>
      <c r="X8193" s="41"/>
      <c r="Y8193" s="41"/>
      <c r="Z8193" s="41"/>
      <c r="AA8193" s="41"/>
      <c r="AB8193" s="41"/>
      <c r="AC8193" s="41"/>
      <c r="AD8193" s="41"/>
      <c r="AE8193" s="41"/>
      <c r="AF8193" s="41"/>
      <c r="AG8193" s="41"/>
      <c r="AH8193" s="41"/>
      <c r="AI8193" s="41"/>
      <c r="AJ8193" s="41"/>
      <c r="AK8193" s="41"/>
      <c r="AL8193" s="41"/>
      <c r="AM8193" s="41"/>
      <c r="AN8193" s="41"/>
      <c r="AO8193" s="41"/>
      <c r="AP8193" s="41"/>
      <c r="AQ8193" s="41"/>
      <c r="AR8193" s="41"/>
      <c r="AS8193" s="41"/>
      <c r="AT8193" s="41"/>
      <c r="AU8193" s="41"/>
      <c r="AV8193" s="41"/>
      <c r="AW8193" s="41"/>
      <c r="AX8193" s="41"/>
      <c r="AY8193" s="41"/>
    </row>
    <row r="8200" spans="3:51" x14ac:dyDescent="0.25">
      <c r="C8200" s="13">
        <v>0</v>
      </c>
    </row>
    <row r="8205" spans="3:51" x14ac:dyDescent="0.25">
      <c r="AG8205" s="1" t="s">
        <v>1246</v>
      </c>
    </row>
    <row r="8206" spans="3:51" x14ac:dyDescent="0.25">
      <c r="AG8206" s="4" t="s">
        <v>1247</v>
      </c>
    </row>
    <row r="8207" spans="3:51" x14ac:dyDescent="0.25">
      <c r="AG8207" s="4" t="s">
        <v>1248</v>
      </c>
      <c r="AN8207" s="30" t="s">
        <v>1249</v>
      </c>
    </row>
    <row r="8213" spans="5:50" x14ac:dyDescent="0.25">
      <c r="E8213" s="46" t="s">
        <v>1095</v>
      </c>
      <c r="F8213" s="43"/>
      <c r="G8213" s="43"/>
      <c r="H8213" s="43"/>
      <c r="I8213" s="43"/>
      <c r="J8213" s="43"/>
      <c r="K8213" s="43"/>
      <c r="L8213" s="43"/>
      <c r="M8213" s="43"/>
      <c r="N8213" s="43"/>
      <c r="O8213" s="43"/>
      <c r="P8213" s="43"/>
      <c r="Q8213" s="43"/>
      <c r="R8213" s="43"/>
      <c r="S8213" s="43"/>
      <c r="T8213" s="43"/>
      <c r="U8213" s="43"/>
      <c r="V8213" s="43"/>
      <c r="W8213" s="43"/>
      <c r="X8213" s="43"/>
      <c r="Y8213" s="43"/>
      <c r="Z8213" s="43"/>
      <c r="AA8213" s="43"/>
      <c r="AB8213" s="43"/>
      <c r="AC8213" s="43"/>
      <c r="AD8213" s="43"/>
      <c r="AE8213" s="43"/>
      <c r="AF8213" s="43"/>
      <c r="AG8213" s="43"/>
      <c r="AH8213" s="43"/>
      <c r="AI8213" s="43"/>
      <c r="AJ8213" s="43"/>
      <c r="AK8213" s="43"/>
      <c r="AL8213" s="43"/>
      <c r="AM8213" s="43"/>
      <c r="AN8213" s="43"/>
      <c r="AO8213" s="43"/>
      <c r="AP8213" s="43"/>
      <c r="AQ8213" s="43"/>
      <c r="AR8213" s="43"/>
      <c r="AS8213" s="43"/>
      <c r="AT8213" s="43"/>
      <c r="AU8213" s="43"/>
      <c r="AV8213" s="43"/>
      <c r="AW8213" s="43"/>
      <c r="AX8213" s="43"/>
    </row>
    <row r="8214" spans="5:50" x14ac:dyDescent="0.25">
      <c r="E8214" s="42" t="s">
        <v>864</v>
      </c>
      <c r="F8214" s="43"/>
      <c r="G8214" s="43"/>
      <c r="H8214" s="43"/>
      <c r="I8214" s="43"/>
      <c r="J8214" s="43"/>
      <c r="K8214" s="43"/>
      <c r="L8214" s="43"/>
      <c r="M8214" s="43"/>
      <c r="N8214" s="43"/>
      <c r="O8214" s="43"/>
      <c r="P8214" s="43"/>
      <c r="Q8214" s="43"/>
      <c r="R8214" s="43"/>
      <c r="S8214" s="43"/>
      <c r="T8214" s="43"/>
      <c r="U8214" s="43"/>
      <c r="V8214" s="43"/>
      <c r="W8214" s="43"/>
      <c r="X8214" s="43"/>
      <c r="Y8214" s="43"/>
      <c r="Z8214" s="43"/>
      <c r="AA8214" s="43"/>
      <c r="AB8214" s="43"/>
      <c r="AC8214" s="43"/>
      <c r="AD8214" s="43"/>
      <c r="AE8214" s="43"/>
      <c r="AF8214" s="43"/>
      <c r="AG8214" s="43"/>
      <c r="AH8214" s="43"/>
      <c r="AI8214" s="43"/>
      <c r="AJ8214" s="43"/>
      <c r="AK8214" s="43"/>
      <c r="AL8214" s="43"/>
      <c r="AM8214" s="43"/>
      <c r="AN8214" s="43"/>
      <c r="AO8214" s="43"/>
      <c r="AP8214" s="43"/>
      <c r="AQ8214" s="43"/>
      <c r="AR8214" s="43"/>
      <c r="AS8214" s="43"/>
      <c r="AT8214" s="43"/>
      <c r="AU8214" s="43"/>
      <c r="AV8214" s="43"/>
      <c r="AW8214" s="43"/>
      <c r="AX8214" s="43"/>
    </row>
    <row r="8215" spans="5:50" x14ac:dyDescent="0.25">
      <c r="E8215" s="42" t="s">
        <v>1136</v>
      </c>
      <c r="F8215" s="43"/>
      <c r="G8215" s="43"/>
      <c r="H8215" s="43"/>
      <c r="I8215" s="43"/>
      <c r="J8215" s="43"/>
      <c r="K8215" s="43"/>
      <c r="L8215" s="43"/>
      <c r="M8215" s="43"/>
      <c r="N8215" s="43"/>
      <c r="O8215" s="43"/>
      <c r="P8215" s="43"/>
      <c r="Q8215" s="43"/>
      <c r="R8215" s="43"/>
      <c r="S8215" s="43"/>
      <c r="T8215" s="43"/>
      <c r="U8215" s="43"/>
      <c r="V8215" s="43"/>
      <c r="W8215" s="43"/>
      <c r="X8215" s="43"/>
      <c r="Y8215" s="43"/>
      <c r="Z8215" s="43"/>
      <c r="AA8215" s="43"/>
      <c r="AB8215" s="43"/>
      <c r="AC8215" s="43"/>
      <c r="AD8215" s="43"/>
      <c r="AE8215" s="43"/>
      <c r="AF8215" s="43"/>
      <c r="AG8215" s="43"/>
      <c r="AH8215" s="43"/>
      <c r="AI8215" s="43"/>
      <c r="AJ8215" s="43"/>
      <c r="AK8215" s="43"/>
      <c r="AL8215" s="43"/>
      <c r="AM8215" s="43"/>
      <c r="AN8215" s="43"/>
      <c r="AO8215" s="43"/>
      <c r="AP8215" s="43"/>
      <c r="AQ8215" s="43"/>
      <c r="AR8215" s="43"/>
      <c r="AS8215" s="43"/>
      <c r="AT8215" s="43"/>
      <c r="AU8215" s="43"/>
      <c r="AV8215" s="43"/>
      <c r="AW8215" s="43"/>
      <c r="AX8215" s="43"/>
    </row>
    <row r="8216" spans="5:50" x14ac:dyDescent="0.25">
      <c r="E8216" s="42" t="s">
        <v>1137</v>
      </c>
      <c r="F8216" s="43"/>
      <c r="G8216" s="43"/>
      <c r="H8216" s="43"/>
      <c r="I8216" s="43"/>
      <c r="J8216" s="43"/>
      <c r="K8216" s="43"/>
      <c r="L8216" s="43"/>
      <c r="M8216" s="43"/>
      <c r="N8216" s="43"/>
      <c r="O8216" s="43"/>
      <c r="P8216" s="43"/>
      <c r="Q8216" s="43"/>
      <c r="R8216" s="43"/>
      <c r="S8216" s="43"/>
      <c r="T8216" s="43"/>
      <c r="U8216" s="43"/>
      <c r="V8216" s="43"/>
      <c r="W8216" s="43"/>
      <c r="X8216" s="43"/>
      <c r="Y8216" s="43"/>
      <c r="Z8216" s="43"/>
      <c r="AA8216" s="43"/>
      <c r="AB8216" s="43"/>
      <c r="AC8216" s="43"/>
      <c r="AD8216" s="43"/>
      <c r="AE8216" s="43"/>
      <c r="AF8216" s="43"/>
      <c r="AG8216" s="43"/>
      <c r="AH8216" s="43"/>
      <c r="AI8216" s="43"/>
      <c r="AJ8216" s="43"/>
      <c r="AK8216" s="43"/>
      <c r="AL8216" s="43"/>
      <c r="AM8216" s="43"/>
      <c r="AN8216" s="43"/>
      <c r="AO8216" s="43"/>
      <c r="AP8216" s="43"/>
      <c r="AQ8216" s="43"/>
      <c r="AR8216" s="43"/>
      <c r="AS8216" s="43"/>
      <c r="AT8216" s="43"/>
      <c r="AU8216" s="43"/>
      <c r="AV8216" s="43"/>
      <c r="AW8216" s="43"/>
      <c r="AX8216" s="43"/>
    </row>
    <row r="8217" spans="5:50" x14ac:dyDescent="0.25">
      <c r="E8217" s="42" t="s">
        <v>1250</v>
      </c>
      <c r="F8217" s="43"/>
      <c r="G8217" s="43"/>
      <c r="H8217" s="43"/>
      <c r="I8217" s="43"/>
      <c r="J8217" s="43"/>
      <c r="K8217" s="43"/>
      <c r="L8217" s="43"/>
      <c r="M8217" s="43"/>
      <c r="N8217" s="43"/>
      <c r="O8217" s="43"/>
      <c r="P8217" s="43"/>
      <c r="Q8217" s="43"/>
      <c r="R8217" s="43"/>
      <c r="S8217" s="43"/>
      <c r="T8217" s="43"/>
      <c r="U8217" s="43"/>
      <c r="V8217" s="43"/>
      <c r="W8217" s="43"/>
      <c r="X8217" s="43"/>
      <c r="Y8217" s="43"/>
      <c r="Z8217" s="43"/>
      <c r="AA8217" s="43"/>
      <c r="AB8217" s="43"/>
      <c r="AC8217" s="43"/>
      <c r="AD8217" s="43"/>
      <c r="AE8217" s="43"/>
      <c r="AF8217" s="43"/>
      <c r="AG8217" s="43"/>
      <c r="AH8217" s="43"/>
      <c r="AI8217" s="43"/>
      <c r="AJ8217" s="43"/>
      <c r="AK8217" s="43"/>
      <c r="AL8217" s="43"/>
      <c r="AM8217" s="43"/>
      <c r="AN8217" s="43"/>
      <c r="AO8217" s="43"/>
      <c r="AP8217" s="43"/>
      <c r="AQ8217" s="43"/>
      <c r="AR8217" s="43"/>
      <c r="AS8217" s="43"/>
      <c r="AT8217" s="43"/>
      <c r="AU8217" s="43"/>
      <c r="AV8217" s="43"/>
      <c r="AW8217" s="43"/>
      <c r="AX8217" s="43"/>
    </row>
    <row r="8218" spans="5:50" x14ac:dyDescent="0.25">
      <c r="E8218" s="42"/>
      <c r="F8218" s="43"/>
      <c r="G8218" s="43"/>
      <c r="H8218" s="43"/>
      <c r="I8218" s="43"/>
      <c r="J8218" s="43"/>
      <c r="K8218" s="43"/>
      <c r="L8218" s="43"/>
      <c r="M8218" s="43"/>
      <c r="N8218" s="43"/>
      <c r="O8218" s="43"/>
      <c r="P8218" s="43"/>
      <c r="Q8218" s="43"/>
      <c r="R8218" s="43"/>
      <c r="S8218" s="43"/>
      <c r="T8218" s="43"/>
      <c r="U8218" s="43"/>
      <c r="V8218" s="43"/>
      <c r="W8218" s="43"/>
      <c r="X8218" s="43"/>
      <c r="Y8218" s="43"/>
      <c r="Z8218" s="43"/>
      <c r="AA8218" s="43"/>
      <c r="AB8218" s="43"/>
      <c r="AC8218" s="43"/>
      <c r="AD8218" s="43"/>
      <c r="AE8218" s="43"/>
      <c r="AF8218" s="43"/>
      <c r="AG8218" s="43"/>
      <c r="AH8218" s="43"/>
      <c r="AI8218" s="43"/>
      <c r="AJ8218" s="43"/>
      <c r="AK8218" s="43"/>
      <c r="AL8218" s="43"/>
      <c r="AM8218" s="43"/>
      <c r="AN8218" s="43"/>
      <c r="AO8218" s="43"/>
      <c r="AP8218" s="43"/>
      <c r="AQ8218" s="43"/>
      <c r="AR8218" s="43"/>
      <c r="AS8218" s="43"/>
      <c r="AT8218" s="43"/>
      <c r="AU8218" s="43"/>
      <c r="AV8218" s="43"/>
      <c r="AW8218" s="43"/>
      <c r="AX8218" s="43"/>
    </row>
    <row r="8219" spans="5:50" x14ac:dyDescent="0.25">
      <c r="E8219" s="42" t="s">
        <v>872</v>
      </c>
      <c r="F8219" s="43"/>
      <c r="G8219" s="43"/>
      <c r="H8219" s="43"/>
      <c r="I8219" s="43"/>
      <c r="J8219" s="43"/>
      <c r="K8219" s="43"/>
      <c r="L8219" s="43"/>
      <c r="M8219" s="43"/>
      <c r="N8219" s="43"/>
      <c r="O8219" s="43"/>
      <c r="P8219" s="43"/>
      <c r="Q8219" s="43"/>
      <c r="R8219" s="43"/>
      <c r="S8219" s="43"/>
      <c r="T8219" s="43"/>
      <c r="U8219" s="43"/>
      <c r="V8219" s="43"/>
      <c r="W8219" s="43"/>
      <c r="X8219" s="43"/>
      <c r="Y8219" s="43"/>
      <c r="Z8219" s="43"/>
      <c r="AA8219" s="43"/>
      <c r="AB8219" s="43"/>
      <c r="AC8219" s="43"/>
      <c r="AD8219" s="43"/>
      <c r="AE8219" s="43"/>
      <c r="AF8219" s="43"/>
      <c r="AG8219" s="43"/>
      <c r="AH8219" s="43"/>
      <c r="AI8219" s="43"/>
      <c r="AJ8219" s="43"/>
      <c r="AK8219" s="43"/>
      <c r="AL8219" s="43"/>
      <c r="AM8219" s="43"/>
      <c r="AN8219" s="43"/>
      <c r="AO8219" s="43"/>
      <c r="AP8219" s="43"/>
      <c r="AQ8219" s="43"/>
      <c r="AR8219" s="43"/>
      <c r="AS8219" s="43"/>
      <c r="AT8219" s="43"/>
      <c r="AU8219" s="43"/>
      <c r="AV8219" s="43"/>
      <c r="AW8219" s="43"/>
      <c r="AX8219" s="43"/>
    </row>
    <row r="8220" spans="5:50" x14ac:dyDescent="0.25">
      <c r="E8220" s="42" t="s">
        <v>883</v>
      </c>
      <c r="F8220" s="43"/>
      <c r="G8220" s="43"/>
      <c r="H8220" s="43"/>
      <c r="I8220" s="43"/>
      <c r="J8220" s="43"/>
      <c r="K8220" s="43"/>
      <c r="L8220" s="43"/>
      <c r="M8220" s="43"/>
      <c r="N8220" s="43"/>
      <c r="O8220" s="43"/>
      <c r="P8220" s="43"/>
      <c r="Q8220" s="43"/>
      <c r="R8220" s="43"/>
      <c r="S8220" s="43"/>
      <c r="T8220" s="43"/>
      <c r="U8220" s="43"/>
      <c r="V8220" s="43"/>
      <c r="W8220" s="43"/>
      <c r="X8220" s="43"/>
      <c r="Y8220" s="43"/>
      <c r="Z8220" s="43"/>
      <c r="AA8220" s="43"/>
      <c r="AB8220" s="43"/>
      <c r="AC8220" s="43"/>
      <c r="AD8220" s="43"/>
      <c r="AE8220" s="43"/>
      <c r="AF8220" s="43"/>
      <c r="AG8220" s="43"/>
      <c r="AH8220" s="43"/>
      <c r="AI8220" s="43"/>
      <c r="AJ8220" s="43"/>
      <c r="AK8220" s="43"/>
      <c r="AL8220" s="43"/>
      <c r="AM8220" s="43"/>
      <c r="AN8220" s="43"/>
      <c r="AO8220" s="43"/>
      <c r="AP8220" s="43"/>
      <c r="AQ8220" s="43"/>
      <c r="AR8220" s="43"/>
      <c r="AS8220" s="43"/>
      <c r="AT8220" s="43"/>
      <c r="AU8220" s="43"/>
      <c r="AV8220" s="43"/>
      <c r="AW8220" s="43"/>
      <c r="AX8220" s="43"/>
    </row>
    <row r="8221" spans="5:50" x14ac:dyDescent="0.25">
      <c r="E8221" s="42" t="s">
        <v>1251</v>
      </c>
      <c r="F8221" s="43"/>
      <c r="G8221" s="43"/>
      <c r="H8221" s="43"/>
      <c r="I8221" s="43"/>
      <c r="J8221" s="43"/>
      <c r="K8221" s="43"/>
      <c r="L8221" s="43"/>
      <c r="M8221" s="43"/>
      <c r="N8221" s="43"/>
      <c r="O8221" s="43"/>
      <c r="P8221" s="43"/>
      <c r="Q8221" s="43"/>
      <c r="R8221" s="43"/>
      <c r="S8221" s="43"/>
      <c r="T8221" s="43"/>
      <c r="U8221" s="43"/>
      <c r="V8221" s="43"/>
      <c r="W8221" s="43"/>
      <c r="X8221" s="43"/>
      <c r="Y8221" s="43"/>
      <c r="Z8221" s="43"/>
      <c r="AA8221" s="43"/>
      <c r="AB8221" s="43"/>
      <c r="AC8221" s="43"/>
      <c r="AD8221" s="43"/>
      <c r="AE8221" s="43"/>
      <c r="AF8221" s="43"/>
      <c r="AG8221" s="43"/>
      <c r="AH8221" s="43"/>
      <c r="AI8221" s="43"/>
      <c r="AJ8221" s="43"/>
      <c r="AK8221" s="43"/>
      <c r="AL8221" s="43"/>
      <c r="AM8221" s="43"/>
      <c r="AN8221" s="43"/>
      <c r="AO8221" s="43"/>
      <c r="AP8221" s="43"/>
      <c r="AQ8221" s="43"/>
      <c r="AR8221" s="43"/>
      <c r="AS8221" s="43"/>
      <c r="AT8221" s="43"/>
      <c r="AU8221" s="43"/>
      <c r="AV8221" s="43"/>
      <c r="AW8221" s="43"/>
      <c r="AX8221" s="43"/>
    </row>
    <row r="8222" spans="5:50" x14ac:dyDescent="0.25">
      <c r="E8222" s="42"/>
      <c r="F8222" s="43"/>
      <c r="G8222" s="43"/>
      <c r="H8222" s="43"/>
      <c r="I8222" s="43"/>
      <c r="J8222" s="43"/>
      <c r="K8222" s="43"/>
      <c r="L8222" s="43"/>
      <c r="M8222" s="43"/>
      <c r="N8222" s="43"/>
      <c r="O8222" s="43"/>
      <c r="P8222" s="43"/>
      <c r="Q8222" s="43"/>
      <c r="R8222" s="43"/>
      <c r="S8222" s="43"/>
      <c r="T8222" s="43"/>
      <c r="U8222" s="43"/>
      <c r="V8222" s="43"/>
      <c r="W8222" s="43"/>
      <c r="X8222" s="43"/>
      <c r="Y8222" s="43"/>
      <c r="Z8222" s="43"/>
      <c r="AA8222" s="43"/>
      <c r="AB8222" s="43"/>
      <c r="AC8222" s="43"/>
      <c r="AD8222" s="43"/>
      <c r="AE8222" s="43"/>
      <c r="AF8222" s="43"/>
      <c r="AG8222" s="43"/>
      <c r="AH8222" s="43"/>
      <c r="AI8222" s="43"/>
      <c r="AJ8222" s="43"/>
      <c r="AK8222" s="43"/>
      <c r="AL8222" s="43"/>
      <c r="AM8222" s="43"/>
      <c r="AN8222" s="43"/>
      <c r="AO8222" s="43"/>
      <c r="AP8222" s="43"/>
      <c r="AQ8222" s="43"/>
      <c r="AR8222" s="43"/>
      <c r="AS8222" s="43"/>
      <c r="AT8222" s="43"/>
      <c r="AU8222" s="43"/>
      <c r="AV8222" s="43"/>
      <c r="AW8222" s="43"/>
      <c r="AX8222" s="43"/>
    </row>
    <row r="8223" spans="5:50" x14ac:dyDescent="0.25">
      <c r="E8223" s="42" t="s">
        <v>934</v>
      </c>
      <c r="F8223" s="43"/>
      <c r="G8223" s="43"/>
      <c r="H8223" s="43"/>
      <c r="I8223" s="43"/>
      <c r="J8223" s="43"/>
      <c r="K8223" s="43"/>
      <c r="L8223" s="43"/>
      <c r="M8223" s="43"/>
      <c r="N8223" s="43"/>
      <c r="O8223" s="43"/>
      <c r="P8223" s="43"/>
      <c r="Q8223" s="43"/>
      <c r="R8223" s="43"/>
      <c r="S8223" s="43"/>
      <c r="T8223" s="43"/>
      <c r="U8223" s="43"/>
      <c r="V8223" s="43"/>
      <c r="W8223" s="43"/>
      <c r="X8223" s="43"/>
      <c r="Y8223" s="43"/>
      <c r="Z8223" s="43"/>
      <c r="AA8223" s="43"/>
      <c r="AB8223" s="43"/>
      <c r="AC8223" s="43"/>
      <c r="AD8223" s="43"/>
      <c r="AE8223" s="43"/>
      <c r="AF8223" s="43"/>
      <c r="AG8223" s="43"/>
      <c r="AH8223" s="43"/>
      <c r="AI8223" s="43"/>
      <c r="AJ8223" s="43"/>
      <c r="AK8223" s="43"/>
      <c r="AL8223" s="43"/>
      <c r="AM8223" s="43"/>
      <c r="AN8223" s="43"/>
      <c r="AO8223" s="43"/>
      <c r="AP8223" s="43"/>
      <c r="AQ8223" s="43"/>
      <c r="AR8223" s="43"/>
      <c r="AS8223" s="43"/>
      <c r="AT8223" s="43"/>
      <c r="AU8223" s="43"/>
      <c r="AV8223" s="43"/>
      <c r="AW8223" s="43"/>
      <c r="AX8223" s="43"/>
    </row>
    <row r="8224" spans="5:50" x14ac:dyDescent="0.25">
      <c r="E8224" s="42" t="s">
        <v>885</v>
      </c>
      <c r="F8224" s="43"/>
      <c r="G8224" s="43"/>
      <c r="H8224" s="43"/>
      <c r="I8224" s="43"/>
      <c r="J8224" s="43"/>
      <c r="K8224" s="43"/>
      <c r="L8224" s="43"/>
      <c r="M8224" s="43"/>
      <c r="N8224" s="43"/>
      <c r="O8224" s="43"/>
      <c r="P8224" s="43"/>
      <c r="Q8224" s="43"/>
      <c r="R8224" s="43"/>
      <c r="S8224" s="43"/>
      <c r="T8224" s="43"/>
      <c r="U8224" s="43"/>
      <c r="V8224" s="43"/>
      <c r="W8224" s="43"/>
      <c r="X8224" s="43"/>
      <c r="Y8224" s="43"/>
      <c r="Z8224" s="43"/>
      <c r="AA8224" s="43"/>
      <c r="AB8224" s="43"/>
      <c r="AC8224" s="43"/>
      <c r="AD8224" s="43"/>
      <c r="AE8224" s="43"/>
      <c r="AF8224" s="43"/>
      <c r="AG8224" s="43"/>
      <c r="AH8224" s="43"/>
      <c r="AI8224" s="43"/>
      <c r="AJ8224" s="43"/>
      <c r="AK8224" s="43"/>
      <c r="AL8224" s="43"/>
      <c r="AM8224" s="43"/>
      <c r="AN8224" s="43"/>
      <c r="AO8224" s="43"/>
      <c r="AP8224" s="43"/>
      <c r="AQ8224" s="43"/>
      <c r="AR8224" s="43"/>
      <c r="AS8224" s="43"/>
      <c r="AT8224" s="43"/>
      <c r="AU8224" s="43"/>
      <c r="AV8224" s="43"/>
      <c r="AW8224" s="43"/>
      <c r="AX8224" s="43"/>
    </row>
    <row r="8225" spans="5:50" x14ac:dyDescent="0.25">
      <c r="E8225" s="42" t="s">
        <v>1091</v>
      </c>
      <c r="F8225" s="43"/>
      <c r="G8225" s="43"/>
      <c r="H8225" s="43"/>
      <c r="I8225" s="43"/>
      <c r="J8225" s="43"/>
      <c r="K8225" s="43"/>
      <c r="L8225" s="43"/>
      <c r="M8225" s="43"/>
      <c r="N8225" s="43"/>
      <c r="O8225" s="43"/>
      <c r="P8225" s="43"/>
      <c r="Q8225" s="43"/>
      <c r="R8225" s="43"/>
      <c r="S8225" s="43"/>
      <c r="T8225" s="43"/>
      <c r="U8225" s="43"/>
      <c r="V8225" s="43"/>
      <c r="W8225" s="43"/>
      <c r="X8225" s="43"/>
      <c r="Y8225" s="43"/>
      <c r="Z8225" s="43"/>
      <c r="AA8225" s="43"/>
      <c r="AB8225" s="43"/>
      <c r="AC8225" s="43"/>
      <c r="AD8225" s="43"/>
      <c r="AE8225" s="43"/>
      <c r="AF8225" s="43"/>
      <c r="AG8225" s="43"/>
      <c r="AH8225" s="43"/>
      <c r="AI8225" s="43"/>
      <c r="AJ8225" s="43"/>
      <c r="AK8225" s="43"/>
      <c r="AL8225" s="43"/>
      <c r="AM8225" s="43"/>
      <c r="AN8225" s="43"/>
      <c r="AO8225" s="43"/>
      <c r="AP8225" s="43"/>
      <c r="AQ8225" s="43"/>
      <c r="AR8225" s="43"/>
      <c r="AS8225" s="43"/>
      <c r="AT8225" s="43"/>
      <c r="AU8225" s="43"/>
      <c r="AV8225" s="43"/>
      <c r="AW8225" s="43"/>
      <c r="AX8225" s="43"/>
    </row>
    <row r="8226" spans="5:50" x14ac:dyDescent="0.25">
      <c r="E8226" s="42" t="s">
        <v>1092</v>
      </c>
      <c r="F8226" s="43"/>
      <c r="G8226" s="43"/>
      <c r="H8226" s="43"/>
      <c r="I8226" s="43"/>
      <c r="J8226" s="43"/>
      <c r="K8226" s="43"/>
      <c r="L8226" s="43"/>
      <c r="M8226" s="43"/>
      <c r="N8226" s="43"/>
      <c r="O8226" s="43"/>
      <c r="P8226" s="43"/>
      <c r="Q8226" s="43"/>
      <c r="R8226" s="43"/>
      <c r="S8226" s="43"/>
      <c r="T8226" s="43"/>
      <c r="U8226" s="43"/>
      <c r="V8226" s="43"/>
      <c r="W8226" s="43"/>
      <c r="X8226" s="43"/>
      <c r="Y8226" s="43"/>
      <c r="Z8226" s="43"/>
      <c r="AA8226" s="43"/>
      <c r="AB8226" s="43"/>
      <c r="AC8226" s="43"/>
      <c r="AD8226" s="43"/>
      <c r="AE8226" s="43"/>
      <c r="AF8226" s="43"/>
      <c r="AG8226" s="43"/>
      <c r="AH8226" s="43"/>
      <c r="AI8226" s="43"/>
      <c r="AJ8226" s="43"/>
      <c r="AK8226" s="43"/>
      <c r="AL8226" s="43"/>
      <c r="AM8226" s="43"/>
      <c r="AN8226" s="43"/>
      <c r="AO8226" s="43"/>
      <c r="AP8226" s="43"/>
      <c r="AQ8226" s="43"/>
      <c r="AR8226" s="43"/>
      <c r="AS8226" s="43"/>
      <c r="AT8226" s="43"/>
      <c r="AU8226" s="43"/>
      <c r="AV8226" s="43"/>
      <c r="AW8226" s="43"/>
      <c r="AX8226" s="43"/>
    </row>
    <row r="8227" spans="5:50" x14ac:dyDescent="0.25">
      <c r="E8227" s="42" t="s">
        <v>1093</v>
      </c>
      <c r="F8227" s="43"/>
      <c r="G8227" s="43"/>
      <c r="H8227" s="43"/>
      <c r="I8227" s="43"/>
      <c r="J8227" s="43"/>
      <c r="K8227" s="43"/>
      <c r="L8227" s="43"/>
      <c r="M8227" s="43"/>
      <c r="N8227" s="43"/>
      <c r="O8227" s="43"/>
      <c r="P8227" s="43"/>
      <c r="Q8227" s="43"/>
      <c r="R8227" s="43"/>
      <c r="S8227" s="43"/>
      <c r="T8227" s="43"/>
      <c r="U8227" s="43"/>
      <c r="V8227" s="43"/>
      <c r="W8227" s="43"/>
      <c r="X8227" s="43"/>
      <c r="Y8227" s="43"/>
      <c r="Z8227" s="43"/>
      <c r="AA8227" s="43"/>
      <c r="AB8227" s="43"/>
      <c r="AC8227" s="43"/>
      <c r="AD8227" s="43"/>
      <c r="AE8227" s="43"/>
      <c r="AF8227" s="43"/>
      <c r="AG8227" s="43"/>
      <c r="AH8227" s="43"/>
      <c r="AI8227" s="43"/>
      <c r="AJ8227" s="43"/>
      <c r="AK8227" s="43"/>
      <c r="AL8227" s="43"/>
      <c r="AM8227" s="43"/>
      <c r="AN8227" s="43"/>
      <c r="AO8227" s="43"/>
      <c r="AP8227" s="43"/>
      <c r="AQ8227" s="43"/>
      <c r="AR8227" s="43"/>
      <c r="AS8227" s="43"/>
      <c r="AT8227" s="43"/>
      <c r="AU8227" s="43"/>
      <c r="AV8227" s="43"/>
      <c r="AW8227" s="43"/>
      <c r="AX8227" s="43"/>
    </row>
    <row r="8228" spans="5:50" x14ac:dyDescent="0.25">
      <c r="E8228" s="42" t="s">
        <v>1252</v>
      </c>
      <c r="F8228" s="43"/>
      <c r="G8228" s="43"/>
      <c r="H8228" s="43"/>
      <c r="I8228" s="43"/>
      <c r="J8228" s="43"/>
      <c r="K8228" s="43"/>
      <c r="L8228" s="43"/>
      <c r="M8228" s="43"/>
      <c r="N8228" s="43"/>
      <c r="O8228" s="43"/>
      <c r="P8228" s="43"/>
      <c r="Q8228" s="43"/>
      <c r="R8228" s="43"/>
      <c r="S8228" s="43"/>
      <c r="T8228" s="43"/>
      <c r="U8228" s="43"/>
      <c r="V8228" s="43"/>
      <c r="W8228" s="43"/>
      <c r="X8228" s="43"/>
      <c r="Y8228" s="43"/>
      <c r="Z8228" s="43"/>
      <c r="AA8228" s="43"/>
      <c r="AB8228" s="43"/>
      <c r="AC8228" s="43"/>
      <c r="AD8228" s="43"/>
      <c r="AE8228" s="43"/>
      <c r="AF8228" s="43"/>
      <c r="AG8228" s="43"/>
      <c r="AH8228" s="43"/>
      <c r="AI8228" s="43"/>
      <c r="AJ8228" s="43"/>
      <c r="AK8228" s="43"/>
      <c r="AL8228" s="43"/>
      <c r="AM8228" s="43"/>
      <c r="AN8228" s="43"/>
      <c r="AO8228" s="43"/>
      <c r="AP8228" s="43"/>
      <c r="AQ8228" s="43"/>
      <c r="AR8228" s="43"/>
      <c r="AS8228" s="43"/>
      <c r="AT8228" s="43"/>
      <c r="AU8228" s="43"/>
      <c r="AV8228" s="43"/>
      <c r="AW8228" s="43"/>
      <c r="AX8228" s="43"/>
    </row>
    <row r="8229" spans="5:50" x14ac:dyDescent="0.25">
      <c r="E8229" s="42"/>
      <c r="F8229" s="43"/>
      <c r="G8229" s="43"/>
      <c r="H8229" s="43"/>
      <c r="I8229" s="43"/>
      <c r="J8229" s="43"/>
      <c r="K8229" s="43"/>
      <c r="L8229" s="43"/>
      <c r="M8229" s="43"/>
      <c r="N8229" s="43"/>
      <c r="O8229" s="43"/>
      <c r="P8229" s="43"/>
      <c r="Q8229" s="43"/>
      <c r="R8229" s="43"/>
      <c r="S8229" s="43"/>
      <c r="T8229" s="43"/>
      <c r="U8229" s="43"/>
      <c r="V8229" s="43"/>
      <c r="W8229" s="43"/>
      <c r="X8229" s="43"/>
      <c r="Y8229" s="43"/>
      <c r="Z8229" s="43"/>
      <c r="AA8229" s="43"/>
      <c r="AB8229" s="43"/>
      <c r="AC8229" s="43"/>
      <c r="AD8229" s="43"/>
      <c r="AE8229" s="43"/>
      <c r="AF8229" s="43"/>
      <c r="AG8229" s="43"/>
      <c r="AH8229" s="43"/>
      <c r="AI8229" s="43"/>
      <c r="AJ8229" s="43"/>
      <c r="AK8229" s="43"/>
      <c r="AL8229" s="43"/>
      <c r="AM8229" s="43"/>
      <c r="AN8229" s="43"/>
      <c r="AO8229" s="43"/>
      <c r="AP8229" s="43"/>
      <c r="AQ8229" s="43"/>
      <c r="AR8229" s="43"/>
      <c r="AS8229" s="43"/>
      <c r="AT8229" s="43"/>
      <c r="AU8229" s="43"/>
      <c r="AV8229" s="43"/>
      <c r="AW8229" s="43"/>
      <c r="AX8229" s="43"/>
    </row>
    <row r="8230" spans="5:50" x14ac:dyDescent="0.25">
      <c r="E8230" s="42" t="s">
        <v>897</v>
      </c>
      <c r="F8230" s="43"/>
      <c r="G8230" s="43"/>
      <c r="H8230" s="43"/>
      <c r="I8230" s="43"/>
      <c r="J8230" s="43"/>
      <c r="K8230" s="43"/>
      <c r="L8230" s="43"/>
      <c r="M8230" s="43"/>
      <c r="N8230" s="43"/>
      <c r="O8230" s="43"/>
      <c r="P8230" s="43"/>
      <c r="Q8230" s="43"/>
      <c r="R8230" s="43"/>
      <c r="S8230" s="43"/>
      <c r="T8230" s="43"/>
      <c r="U8230" s="43"/>
      <c r="V8230" s="43"/>
      <c r="W8230" s="43"/>
      <c r="X8230" s="43"/>
      <c r="Y8230" s="43"/>
      <c r="Z8230" s="43"/>
      <c r="AA8230" s="43"/>
      <c r="AB8230" s="43"/>
      <c r="AC8230" s="43"/>
      <c r="AD8230" s="43"/>
      <c r="AE8230" s="43"/>
      <c r="AF8230" s="43"/>
      <c r="AG8230" s="43"/>
      <c r="AH8230" s="43"/>
      <c r="AI8230" s="43"/>
      <c r="AJ8230" s="43"/>
      <c r="AK8230" s="43"/>
      <c r="AL8230" s="43"/>
      <c r="AM8230" s="43"/>
      <c r="AN8230" s="43"/>
      <c r="AO8230" s="43"/>
      <c r="AP8230" s="43"/>
      <c r="AQ8230" s="43"/>
      <c r="AR8230" s="43"/>
      <c r="AS8230" s="43"/>
      <c r="AT8230" s="43"/>
      <c r="AU8230" s="43"/>
      <c r="AV8230" s="43"/>
      <c r="AW8230" s="43"/>
      <c r="AX8230" s="43"/>
    </row>
    <row r="8231" spans="5:50" x14ac:dyDescent="0.25">
      <c r="E8231" s="42" t="s">
        <v>936</v>
      </c>
      <c r="F8231" s="43"/>
      <c r="G8231" s="43"/>
      <c r="H8231" s="43"/>
      <c r="I8231" s="43"/>
      <c r="J8231" s="43"/>
      <c r="K8231" s="43"/>
      <c r="L8231" s="43"/>
      <c r="M8231" s="43"/>
      <c r="N8231" s="43"/>
      <c r="O8231" s="43"/>
      <c r="P8231" s="43"/>
      <c r="Q8231" s="43"/>
      <c r="R8231" s="43"/>
      <c r="S8231" s="43"/>
      <c r="T8231" s="43"/>
      <c r="U8231" s="43"/>
      <c r="V8231" s="43"/>
      <c r="W8231" s="43"/>
      <c r="X8231" s="43"/>
      <c r="Y8231" s="43"/>
      <c r="Z8231" s="43"/>
      <c r="AA8231" s="43"/>
      <c r="AB8231" s="43"/>
      <c r="AC8231" s="43"/>
      <c r="AD8231" s="43"/>
      <c r="AE8231" s="43"/>
      <c r="AF8231" s="43"/>
      <c r="AG8231" s="43"/>
      <c r="AH8231" s="43"/>
      <c r="AI8231" s="43"/>
      <c r="AJ8231" s="43"/>
      <c r="AK8231" s="43"/>
      <c r="AL8231" s="43"/>
      <c r="AM8231" s="43"/>
      <c r="AN8231" s="43"/>
      <c r="AO8231" s="43"/>
      <c r="AP8231" s="43"/>
      <c r="AQ8231" s="43"/>
      <c r="AR8231" s="43"/>
      <c r="AS8231" s="43"/>
      <c r="AT8231" s="43"/>
      <c r="AU8231" s="43"/>
      <c r="AV8231" s="43"/>
      <c r="AW8231" s="43"/>
      <c r="AX8231" s="43"/>
    </row>
    <row r="8232" spans="5:50" x14ac:dyDescent="0.25">
      <c r="E8232" s="42" t="s">
        <v>1253</v>
      </c>
      <c r="F8232" s="43"/>
      <c r="G8232" s="43"/>
      <c r="H8232" s="43"/>
      <c r="I8232" s="43"/>
      <c r="J8232" s="43"/>
      <c r="K8232" s="43"/>
      <c r="L8232" s="43"/>
      <c r="M8232" s="43"/>
      <c r="N8232" s="43"/>
      <c r="O8232" s="43"/>
      <c r="P8232" s="43"/>
      <c r="Q8232" s="43"/>
      <c r="R8232" s="43"/>
      <c r="S8232" s="43"/>
      <c r="T8232" s="43"/>
      <c r="U8232" s="43"/>
      <c r="V8232" s="43"/>
      <c r="W8232" s="43"/>
      <c r="X8232" s="43"/>
      <c r="Y8232" s="43"/>
      <c r="Z8232" s="43"/>
      <c r="AA8232" s="43"/>
      <c r="AB8232" s="43"/>
      <c r="AC8232" s="43"/>
      <c r="AD8232" s="43"/>
      <c r="AE8232" s="43"/>
      <c r="AF8232" s="43"/>
      <c r="AG8232" s="43"/>
      <c r="AH8232" s="43"/>
      <c r="AI8232" s="43"/>
      <c r="AJ8232" s="43"/>
      <c r="AK8232" s="43"/>
      <c r="AL8232" s="43"/>
      <c r="AM8232" s="43"/>
      <c r="AN8232" s="43"/>
      <c r="AO8232" s="43"/>
      <c r="AP8232" s="43"/>
      <c r="AQ8232" s="43"/>
      <c r="AR8232" s="43"/>
      <c r="AS8232" s="43"/>
      <c r="AT8232" s="43"/>
      <c r="AU8232" s="43"/>
      <c r="AV8232" s="43"/>
      <c r="AW8232" s="43"/>
      <c r="AX8232" s="43"/>
    </row>
    <row r="8233" spans="5:50" x14ac:dyDescent="0.25">
      <c r="E8233" s="42" t="s">
        <v>1254</v>
      </c>
      <c r="F8233" s="43"/>
      <c r="G8233" s="43"/>
      <c r="H8233" s="43"/>
      <c r="I8233" s="43"/>
      <c r="J8233" s="43"/>
      <c r="K8233" s="43"/>
      <c r="L8233" s="43"/>
      <c r="M8233" s="43"/>
      <c r="N8233" s="43"/>
      <c r="O8233" s="43"/>
      <c r="P8233" s="43"/>
      <c r="Q8233" s="43"/>
      <c r="R8233" s="43"/>
      <c r="S8233" s="43"/>
      <c r="T8233" s="43"/>
      <c r="U8233" s="43"/>
      <c r="V8233" s="43"/>
      <c r="W8233" s="43"/>
      <c r="X8233" s="43"/>
      <c r="Y8233" s="43"/>
      <c r="Z8233" s="43"/>
      <c r="AA8233" s="43"/>
      <c r="AB8233" s="43"/>
      <c r="AC8233" s="43"/>
      <c r="AD8233" s="43"/>
      <c r="AE8233" s="43"/>
      <c r="AF8233" s="43"/>
      <c r="AG8233" s="43"/>
      <c r="AH8233" s="43"/>
      <c r="AI8233" s="43"/>
      <c r="AJ8233" s="43"/>
      <c r="AK8233" s="43"/>
      <c r="AL8233" s="43"/>
      <c r="AM8233" s="43"/>
      <c r="AN8233" s="43"/>
      <c r="AO8233" s="43"/>
      <c r="AP8233" s="43"/>
      <c r="AQ8233" s="43"/>
      <c r="AR8233" s="43"/>
      <c r="AS8233" s="43"/>
      <c r="AT8233" s="43"/>
      <c r="AU8233" s="43"/>
      <c r="AV8233" s="43"/>
      <c r="AW8233" s="43"/>
      <c r="AX8233" s="43"/>
    </row>
    <row r="8234" spans="5:50" x14ac:dyDescent="0.25">
      <c r="E8234" s="42" t="s">
        <v>1255</v>
      </c>
      <c r="F8234" s="43"/>
      <c r="G8234" s="43"/>
      <c r="H8234" s="43"/>
      <c r="I8234" s="43"/>
      <c r="J8234" s="43"/>
      <c r="K8234" s="43"/>
      <c r="L8234" s="43"/>
      <c r="M8234" s="43"/>
      <c r="N8234" s="43"/>
      <c r="O8234" s="43"/>
      <c r="P8234" s="43"/>
      <c r="Q8234" s="43"/>
      <c r="R8234" s="43"/>
      <c r="S8234" s="43"/>
      <c r="T8234" s="43"/>
      <c r="U8234" s="43"/>
      <c r="V8234" s="43"/>
      <c r="W8234" s="43"/>
      <c r="X8234" s="43"/>
      <c r="Y8234" s="43"/>
      <c r="Z8234" s="43"/>
      <c r="AA8234" s="43"/>
      <c r="AB8234" s="43"/>
      <c r="AC8234" s="43"/>
      <c r="AD8234" s="43"/>
      <c r="AE8234" s="43"/>
      <c r="AF8234" s="43"/>
      <c r="AG8234" s="43"/>
      <c r="AH8234" s="43"/>
      <c r="AI8234" s="43"/>
      <c r="AJ8234" s="43"/>
      <c r="AK8234" s="43"/>
      <c r="AL8234" s="43"/>
      <c r="AM8234" s="43"/>
      <c r="AN8234" s="43"/>
      <c r="AO8234" s="43"/>
      <c r="AP8234" s="43"/>
      <c r="AQ8234" s="43"/>
      <c r="AR8234" s="43"/>
      <c r="AS8234" s="43"/>
      <c r="AT8234" s="43"/>
      <c r="AU8234" s="43"/>
      <c r="AV8234" s="43"/>
      <c r="AW8234" s="43"/>
      <c r="AX8234" s="43"/>
    </row>
    <row r="8235" spans="5:50" x14ac:dyDescent="0.25">
      <c r="E8235" s="42"/>
      <c r="F8235" s="43"/>
      <c r="G8235" s="43"/>
      <c r="H8235" s="43"/>
      <c r="I8235" s="43"/>
      <c r="J8235" s="43"/>
      <c r="K8235" s="43"/>
      <c r="L8235" s="43"/>
      <c r="M8235" s="43"/>
      <c r="N8235" s="43"/>
      <c r="O8235" s="43"/>
      <c r="P8235" s="43"/>
      <c r="Q8235" s="43"/>
      <c r="R8235" s="43"/>
      <c r="S8235" s="43"/>
      <c r="T8235" s="43"/>
      <c r="U8235" s="43"/>
      <c r="V8235" s="43"/>
      <c r="W8235" s="43"/>
      <c r="X8235" s="43"/>
      <c r="Y8235" s="43"/>
      <c r="Z8235" s="43"/>
      <c r="AA8235" s="43"/>
      <c r="AB8235" s="43"/>
      <c r="AC8235" s="43"/>
      <c r="AD8235" s="43"/>
      <c r="AE8235" s="43"/>
      <c r="AF8235" s="43"/>
      <c r="AG8235" s="43"/>
      <c r="AH8235" s="43"/>
      <c r="AI8235" s="43"/>
      <c r="AJ8235" s="43"/>
      <c r="AK8235" s="43"/>
      <c r="AL8235" s="43"/>
      <c r="AM8235" s="43"/>
      <c r="AN8235" s="43"/>
      <c r="AO8235" s="43"/>
      <c r="AP8235" s="43"/>
      <c r="AQ8235" s="43"/>
      <c r="AR8235" s="43"/>
      <c r="AS8235" s="43"/>
      <c r="AT8235" s="43"/>
      <c r="AU8235" s="43"/>
      <c r="AV8235" s="43"/>
      <c r="AW8235" s="43"/>
      <c r="AX8235" s="43"/>
    </row>
    <row r="8236" spans="5:50" x14ac:dyDescent="0.25">
      <c r="E8236" s="42" t="s">
        <v>1136</v>
      </c>
      <c r="F8236" s="43"/>
      <c r="G8236" s="43"/>
      <c r="H8236" s="43"/>
      <c r="I8236" s="43"/>
      <c r="J8236" s="43"/>
      <c r="K8236" s="43"/>
      <c r="L8236" s="43"/>
      <c r="M8236" s="43"/>
      <c r="N8236" s="43"/>
      <c r="O8236" s="43"/>
      <c r="P8236" s="43"/>
      <c r="Q8236" s="43"/>
      <c r="R8236" s="43"/>
      <c r="S8236" s="43"/>
      <c r="T8236" s="43"/>
      <c r="U8236" s="43"/>
      <c r="V8236" s="43"/>
      <c r="W8236" s="43"/>
      <c r="X8236" s="43"/>
      <c r="Y8236" s="43"/>
      <c r="Z8236" s="43"/>
      <c r="AA8236" s="43"/>
      <c r="AB8236" s="43"/>
      <c r="AC8236" s="43"/>
      <c r="AD8236" s="43"/>
      <c r="AE8236" s="43"/>
      <c r="AF8236" s="43"/>
      <c r="AG8236" s="43"/>
      <c r="AH8236" s="43"/>
      <c r="AI8236" s="43"/>
      <c r="AJ8236" s="43"/>
      <c r="AK8236" s="43"/>
      <c r="AL8236" s="43"/>
      <c r="AM8236" s="43"/>
      <c r="AN8236" s="43"/>
      <c r="AO8236" s="43"/>
      <c r="AP8236" s="43"/>
      <c r="AQ8236" s="43"/>
      <c r="AR8236" s="43"/>
      <c r="AS8236" s="43"/>
      <c r="AT8236" s="43"/>
      <c r="AU8236" s="43"/>
      <c r="AV8236" s="43"/>
      <c r="AW8236" s="43"/>
      <c r="AX8236" s="43"/>
    </row>
    <row r="8237" spans="5:50" x14ac:dyDescent="0.25">
      <c r="E8237" s="42" t="s">
        <v>1137</v>
      </c>
      <c r="F8237" s="43"/>
      <c r="G8237" s="43"/>
      <c r="H8237" s="43"/>
      <c r="I8237" s="43"/>
      <c r="J8237" s="43"/>
      <c r="K8237" s="43"/>
      <c r="L8237" s="43"/>
      <c r="M8237" s="43"/>
      <c r="N8237" s="43"/>
      <c r="O8237" s="43"/>
      <c r="P8237" s="43"/>
      <c r="Q8237" s="43"/>
      <c r="R8237" s="43"/>
      <c r="S8237" s="43"/>
      <c r="T8237" s="43"/>
      <c r="U8237" s="43"/>
      <c r="V8237" s="43"/>
      <c r="W8237" s="43"/>
      <c r="X8237" s="43"/>
      <c r="Y8237" s="43"/>
      <c r="Z8237" s="43"/>
      <c r="AA8237" s="43"/>
      <c r="AB8237" s="43"/>
      <c r="AC8237" s="43"/>
      <c r="AD8237" s="43"/>
      <c r="AE8237" s="43"/>
      <c r="AF8237" s="43"/>
      <c r="AG8237" s="43"/>
      <c r="AH8237" s="43"/>
      <c r="AI8237" s="43"/>
      <c r="AJ8237" s="43"/>
      <c r="AK8237" s="43"/>
      <c r="AL8237" s="43"/>
      <c r="AM8237" s="43"/>
      <c r="AN8237" s="43"/>
      <c r="AO8237" s="43"/>
      <c r="AP8237" s="43"/>
      <c r="AQ8237" s="43"/>
      <c r="AR8237" s="43"/>
      <c r="AS8237" s="43"/>
      <c r="AT8237" s="43"/>
      <c r="AU8237" s="43"/>
      <c r="AV8237" s="43"/>
      <c r="AW8237" s="43"/>
      <c r="AX8237" s="43"/>
    </row>
    <row r="8238" spans="5:50" x14ac:dyDescent="0.25">
      <c r="E8238" s="42" t="s">
        <v>1250</v>
      </c>
      <c r="F8238" s="43"/>
      <c r="G8238" s="43"/>
      <c r="H8238" s="43"/>
      <c r="I8238" s="43"/>
      <c r="J8238" s="43"/>
      <c r="K8238" s="43"/>
      <c r="L8238" s="43"/>
      <c r="M8238" s="43"/>
      <c r="N8238" s="43"/>
      <c r="O8238" s="43"/>
      <c r="P8238" s="43"/>
      <c r="Q8238" s="43"/>
      <c r="R8238" s="43"/>
      <c r="S8238" s="43"/>
      <c r="T8238" s="43"/>
      <c r="U8238" s="43"/>
      <c r="V8238" s="43"/>
      <c r="W8238" s="43"/>
      <c r="X8238" s="43"/>
      <c r="Y8238" s="43"/>
      <c r="Z8238" s="43"/>
      <c r="AA8238" s="43"/>
      <c r="AB8238" s="43"/>
      <c r="AC8238" s="43"/>
      <c r="AD8238" s="43"/>
      <c r="AE8238" s="43"/>
      <c r="AF8238" s="43"/>
      <c r="AG8238" s="43"/>
      <c r="AH8238" s="43"/>
      <c r="AI8238" s="43"/>
      <c r="AJ8238" s="43"/>
      <c r="AK8238" s="43"/>
      <c r="AL8238" s="43"/>
      <c r="AM8238" s="43"/>
      <c r="AN8238" s="43"/>
      <c r="AO8238" s="43"/>
      <c r="AP8238" s="43"/>
      <c r="AQ8238" s="43"/>
      <c r="AR8238" s="43"/>
      <c r="AS8238" s="43"/>
      <c r="AT8238" s="43"/>
      <c r="AU8238" s="43"/>
      <c r="AV8238" s="43"/>
      <c r="AW8238" s="43"/>
      <c r="AX8238" s="43"/>
    </row>
    <row r="8239" spans="5:50" x14ac:dyDescent="0.25">
      <c r="E8239" s="42"/>
      <c r="F8239" s="43"/>
      <c r="G8239" s="43"/>
      <c r="H8239" s="43"/>
      <c r="I8239" s="43"/>
      <c r="J8239" s="43"/>
      <c r="K8239" s="43"/>
      <c r="L8239" s="43"/>
      <c r="M8239" s="43"/>
      <c r="N8239" s="43"/>
      <c r="O8239" s="43"/>
      <c r="P8239" s="43"/>
      <c r="Q8239" s="43"/>
      <c r="R8239" s="43"/>
      <c r="S8239" s="43"/>
      <c r="T8239" s="43"/>
      <c r="U8239" s="43"/>
      <c r="V8239" s="43"/>
      <c r="W8239" s="43"/>
      <c r="X8239" s="43"/>
      <c r="Y8239" s="43"/>
      <c r="Z8239" s="43"/>
      <c r="AA8239" s="43"/>
      <c r="AB8239" s="43"/>
      <c r="AC8239" s="43"/>
      <c r="AD8239" s="43"/>
      <c r="AE8239" s="43"/>
      <c r="AF8239" s="43"/>
      <c r="AG8239" s="43"/>
      <c r="AH8239" s="43"/>
      <c r="AI8239" s="43"/>
      <c r="AJ8239" s="43"/>
      <c r="AK8239" s="43"/>
      <c r="AL8239" s="43"/>
      <c r="AM8239" s="43"/>
      <c r="AN8239" s="43"/>
      <c r="AO8239" s="43"/>
      <c r="AP8239" s="43"/>
      <c r="AQ8239" s="43"/>
      <c r="AR8239" s="43"/>
      <c r="AS8239" s="43"/>
      <c r="AT8239" s="43"/>
      <c r="AU8239" s="43"/>
      <c r="AV8239" s="43"/>
      <c r="AW8239" s="43"/>
      <c r="AX8239" s="43"/>
    </row>
    <row r="8240" spans="5:50" x14ac:dyDescent="0.25">
      <c r="E8240" s="42" t="s">
        <v>872</v>
      </c>
      <c r="F8240" s="43"/>
      <c r="G8240" s="43"/>
      <c r="H8240" s="43"/>
      <c r="I8240" s="43"/>
      <c r="J8240" s="43"/>
      <c r="K8240" s="43"/>
      <c r="L8240" s="43"/>
      <c r="M8240" s="43"/>
      <c r="N8240" s="43"/>
      <c r="O8240" s="43"/>
      <c r="P8240" s="43"/>
      <c r="Q8240" s="43"/>
      <c r="R8240" s="43"/>
      <c r="S8240" s="43"/>
      <c r="T8240" s="43"/>
      <c r="U8240" s="43"/>
      <c r="V8240" s="43"/>
      <c r="W8240" s="43"/>
      <c r="X8240" s="43"/>
      <c r="Y8240" s="43"/>
      <c r="Z8240" s="43"/>
      <c r="AA8240" s="43"/>
      <c r="AB8240" s="43"/>
      <c r="AC8240" s="43"/>
      <c r="AD8240" s="43"/>
      <c r="AE8240" s="43"/>
      <c r="AF8240" s="43"/>
      <c r="AG8240" s="43"/>
      <c r="AH8240" s="43"/>
      <c r="AI8240" s="43"/>
      <c r="AJ8240" s="43"/>
      <c r="AK8240" s="43"/>
      <c r="AL8240" s="43"/>
      <c r="AM8240" s="43"/>
      <c r="AN8240" s="43"/>
      <c r="AO8240" s="43"/>
      <c r="AP8240" s="43"/>
      <c r="AQ8240" s="43"/>
      <c r="AR8240" s="43"/>
      <c r="AS8240" s="43"/>
      <c r="AT8240" s="43"/>
      <c r="AU8240" s="43"/>
      <c r="AV8240" s="43"/>
      <c r="AW8240" s="43"/>
      <c r="AX8240" s="43"/>
    </row>
    <row r="8241" spans="3:50" x14ac:dyDescent="0.25">
      <c r="E8241" s="42" t="s">
        <v>883</v>
      </c>
      <c r="F8241" s="43"/>
      <c r="G8241" s="43"/>
      <c r="H8241" s="43"/>
      <c r="I8241" s="43"/>
      <c r="J8241" s="43"/>
      <c r="K8241" s="43"/>
      <c r="L8241" s="43"/>
      <c r="M8241" s="43"/>
      <c r="N8241" s="43"/>
      <c r="O8241" s="43"/>
      <c r="P8241" s="43"/>
      <c r="Q8241" s="43"/>
      <c r="R8241" s="43"/>
      <c r="S8241" s="43"/>
      <c r="T8241" s="43"/>
      <c r="U8241" s="43"/>
      <c r="V8241" s="43"/>
      <c r="W8241" s="43"/>
      <c r="X8241" s="43"/>
      <c r="Y8241" s="43"/>
      <c r="Z8241" s="43"/>
      <c r="AA8241" s="43"/>
      <c r="AB8241" s="43"/>
      <c r="AC8241" s="43"/>
      <c r="AD8241" s="43"/>
      <c r="AE8241" s="43"/>
      <c r="AF8241" s="43"/>
      <c r="AG8241" s="43"/>
      <c r="AH8241" s="43"/>
      <c r="AI8241" s="43"/>
      <c r="AJ8241" s="43"/>
      <c r="AK8241" s="43"/>
      <c r="AL8241" s="43"/>
      <c r="AM8241" s="43"/>
      <c r="AN8241" s="43"/>
      <c r="AO8241" s="43"/>
      <c r="AP8241" s="43"/>
      <c r="AQ8241" s="43"/>
      <c r="AR8241" s="43"/>
      <c r="AS8241" s="43"/>
      <c r="AT8241" s="43"/>
      <c r="AU8241" s="43"/>
      <c r="AV8241" s="43"/>
      <c r="AW8241" s="43"/>
      <c r="AX8241" s="43"/>
    </row>
    <row r="8242" spans="3:50" x14ac:dyDescent="0.25">
      <c r="E8242" s="42" t="s">
        <v>1251</v>
      </c>
      <c r="F8242" s="43"/>
      <c r="G8242" s="43"/>
      <c r="H8242" s="43"/>
      <c r="I8242" s="43"/>
      <c r="J8242" s="43"/>
      <c r="K8242" s="43"/>
      <c r="L8242" s="43"/>
      <c r="M8242" s="43"/>
      <c r="N8242" s="43"/>
      <c r="O8242" s="43"/>
      <c r="P8242" s="43"/>
      <c r="Q8242" s="43"/>
      <c r="R8242" s="43"/>
      <c r="S8242" s="43"/>
      <c r="T8242" s="43"/>
      <c r="U8242" s="43"/>
      <c r="V8242" s="43"/>
      <c r="W8242" s="43"/>
      <c r="X8242" s="43"/>
      <c r="Y8242" s="43"/>
      <c r="Z8242" s="43"/>
      <c r="AA8242" s="43"/>
      <c r="AB8242" s="43"/>
      <c r="AC8242" s="43"/>
      <c r="AD8242" s="43"/>
      <c r="AE8242" s="43"/>
      <c r="AF8242" s="43"/>
      <c r="AG8242" s="43"/>
      <c r="AH8242" s="43"/>
      <c r="AI8242" s="43"/>
      <c r="AJ8242" s="43"/>
      <c r="AK8242" s="43"/>
      <c r="AL8242" s="43"/>
      <c r="AM8242" s="43"/>
      <c r="AN8242" s="43"/>
      <c r="AO8242" s="43"/>
      <c r="AP8242" s="43"/>
      <c r="AQ8242" s="43"/>
      <c r="AR8242" s="43"/>
      <c r="AS8242" s="43"/>
      <c r="AT8242" s="43"/>
      <c r="AU8242" s="43"/>
      <c r="AV8242" s="43"/>
      <c r="AW8242" s="43"/>
      <c r="AX8242" s="43"/>
    </row>
    <row r="8243" spans="3:50" x14ac:dyDescent="0.25">
      <c r="E8243" s="42"/>
      <c r="F8243" s="43"/>
      <c r="G8243" s="43"/>
      <c r="H8243" s="43"/>
      <c r="I8243" s="43"/>
      <c r="J8243" s="43"/>
      <c r="K8243" s="43"/>
      <c r="L8243" s="43"/>
      <c r="M8243" s="43"/>
      <c r="N8243" s="43"/>
      <c r="O8243" s="43"/>
      <c r="P8243" s="43"/>
      <c r="Q8243" s="43"/>
      <c r="R8243" s="43"/>
      <c r="S8243" s="43"/>
      <c r="T8243" s="43"/>
      <c r="U8243" s="43"/>
      <c r="V8243" s="43"/>
      <c r="W8243" s="43"/>
      <c r="X8243" s="43"/>
      <c r="Y8243" s="43"/>
      <c r="Z8243" s="43"/>
      <c r="AA8243" s="43"/>
      <c r="AB8243" s="43"/>
      <c r="AC8243" s="43"/>
      <c r="AD8243" s="43"/>
      <c r="AE8243" s="43"/>
      <c r="AF8243" s="43"/>
      <c r="AG8243" s="43"/>
      <c r="AH8243" s="43"/>
      <c r="AI8243" s="43"/>
      <c r="AJ8243" s="43"/>
      <c r="AK8243" s="43"/>
      <c r="AL8243" s="43"/>
      <c r="AM8243" s="43"/>
      <c r="AN8243" s="43"/>
      <c r="AO8243" s="43"/>
      <c r="AP8243" s="43"/>
      <c r="AQ8243" s="43"/>
      <c r="AR8243" s="43"/>
      <c r="AS8243" s="43"/>
      <c r="AT8243" s="43"/>
      <c r="AU8243" s="43"/>
      <c r="AV8243" s="43"/>
      <c r="AW8243" s="43"/>
      <c r="AX8243" s="43"/>
    </row>
    <row r="8244" spans="3:50" x14ac:dyDescent="0.25">
      <c r="E8244" s="42" t="s">
        <v>942</v>
      </c>
      <c r="F8244" s="43"/>
      <c r="G8244" s="43"/>
      <c r="H8244" s="43"/>
      <c r="I8244" s="43"/>
      <c r="J8244" s="43"/>
      <c r="K8244" s="43"/>
      <c r="L8244" s="43"/>
      <c r="M8244" s="43"/>
      <c r="N8244" s="43"/>
      <c r="O8244" s="43"/>
      <c r="P8244" s="43"/>
      <c r="Q8244" s="43"/>
      <c r="R8244" s="43"/>
      <c r="S8244" s="43"/>
      <c r="T8244" s="43"/>
      <c r="U8244" s="43"/>
      <c r="V8244" s="43"/>
      <c r="W8244" s="43"/>
      <c r="X8244" s="43"/>
      <c r="Y8244" s="43"/>
      <c r="Z8244" s="43"/>
      <c r="AA8244" s="43"/>
      <c r="AB8244" s="43"/>
      <c r="AC8244" s="43"/>
      <c r="AD8244" s="43"/>
      <c r="AE8244" s="43"/>
      <c r="AF8244" s="43"/>
      <c r="AG8244" s="43"/>
      <c r="AH8244" s="43"/>
      <c r="AI8244" s="43"/>
      <c r="AJ8244" s="43"/>
      <c r="AK8244" s="43"/>
      <c r="AL8244" s="43"/>
      <c r="AM8244" s="43"/>
      <c r="AN8244" s="43"/>
      <c r="AO8244" s="43"/>
      <c r="AP8244" s="43"/>
      <c r="AQ8244" s="43"/>
      <c r="AR8244" s="43"/>
      <c r="AS8244" s="43"/>
      <c r="AT8244" s="43"/>
      <c r="AU8244" s="43"/>
      <c r="AV8244" s="43"/>
      <c r="AW8244" s="43"/>
      <c r="AX8244" s="43"/>
    </row>
    <row r="8245" spans="3:50" x14ac:dyDescent="0.25">
      <c r="E8245" s="42" t="s">
        <v>1094</v>
      </c>
      <c r="F8245" s="43"/>
      <c r="G8245" s="43"/>
      <c r="H8245" s="43"/>
      <c r="I8245" s="43"/>
      <c r="J8245" s="43"/>
      <c r="K8245" s="43"/>
      <c r="L8245" s="43"/>
      <c r="M8245" s="43"/>
      <c r="N8245" s="43"/>
      <c r="O8245" s="43"/>
      <c r="P8245" s="43"/>
      <c r="Q8245" s="43"/>
      <c r="R8245" s="43"/>
      <c r="S8245" s="43"/>
      <c r="T8245" s="43"/>
      <c r="U8245" s="43"/>
      <c r="V8245" s="43"/>
      <c r="W8245" s="43"/>
      <c r="X8245" s="43"/>
      <c r="Y8245" s="43"/>
      <c r="Z8245" s="43"/>
      <c r="AA8245" s="43"/>
      <c r="AB8245" s="43"/>
      <c r="AC8245" s="43"/>
      <c r="AD8245" s="43"/>
      <c r="AE8245" s="43"/>
      <c r="AF8245" s="43"/>
      <c r="AG8245" s="43"/>
      <c r="AH8245" s="43"/>
      <c r="AI8245" s="43"/>
      <c r="AJ8245" s="43"/>
      <c r="AK8245" s="43"/>
      <c r="AL8245" s="43"/>
      <c r="AM8245" s="43"/>
      <c r="AN8245" s="43"/>
      <c r="AO8245" s="43"/>
      <c r="AP8245" s="43"/>
      <c r="AQ8245" s="43"/>
      <c r="AR8245" s="43"/>
      <c r="AS8245" s="43"/>
      <c r="AT8245" s="43"/>
      <c r="AU8245" s="43"/>
      <c r="AV8245" s="43"/>
      <c r="AW8245" s="43"/>
      <c r="AX8245" s="43"/>
    </row>
    <row r="8246" spans="3:50" x14ac:dyDescent="0.25">
      <c r="E8246" s="42" t="s">
        <v>900</v>
      </c>
      <c r="F8246" s="43"/>
      <c r="G8246" s="43"/>
      <c r="H8246" s="43"/>
      <c r="I8246" s="43"/>
      <c r="J8246" s="43"/>
      <c r="K8246" s="43"/>
      <c r="L8246" s="43"/>
      <c r="M8246" s="43"/>
      <c r="N8246" s="43"/>
      <c r="O8246" s="43"/>
      <c r="P8246" s="43"/>
      <c r="Q8246" s="43"/>
      <c r="R8246" s="43"/>
      <c r="S8246" s="43"/>
      <c r="T8246" s="43"/>
      <c r="U8246" s="43"/>
      <c r="V8246" s="43"/>
      <c r="W8246" s="43"/>
      <c r="X8246" s="43"/>
      <c r="Y8246" s="43"/>
      <c r="Z8246" s="43"/>
      <c r="AA8246" s="43"/>
      <c r="AB8246" s="43"/>
      <c r="AC8246" s="43"/>
      <c r="AD8246" s="43"/>
      <c r="AE8246" s="43"/>
      <c r="AF8246" s="43"/>
      <c r="AG8246" s="43"/>
      <c r="AH8246" s="43"/>
      <c r="AI8246" s="43"/>
      <c r="AJ8246" s="43"/>
      <c r="AK8246" s="43"/>
      <c r="AL8246" s="43"/>
      <c r="AM8246" s="43"/>
      <c r="AN8246" s="43"/>
      <c r="AO8246" s="43"/>
      <c r="AP8246" s="43"/>
      <c r="AQ8246" s="43"/>
      <c r="AR8246" s="43"/>
      <c r="AS8246" s="43"/>
      <c r="AT8246" s="43"/>
      <c r="AU8246" s="43"/>
      <c r="AV8246" s="43"/>
      <c r="AW8246" s="43"/>
      <c r="AX8246" s="43"/>
    </row>
    <row r="8251" spans="3:50" x14ac:dyDescent="0.25">
      <c r="C8251" s="13">
        <v>0</v>
      </c>
    </row>
    <row r="8258" spans="5:50" x14ac:dyDescent="0.25">
      <c r="AJ8258" s="1" t="s">
        <v>907</v>
      </c>
    </row>
    <row r="8259" spans="5:50" x14ac:dyDescent="0.25">
      <c r="AJ8259" s="4" t="s">
        <v>1256</v>
      </c>
    </row>
    <row r="8261" spans="5:50" x14ac:dyDescent="0.25">
      <c r="AJ8261" s="1" t="s">
        <v>1257</v>
      </c>
    </row>
    <row r="8264" spans="5:50" x14ac:dyDescent="0.25">
      <c r="E8264" s="46" t="s">
        <v>1095</v>
      </c>
      <c r="F8264" s="43"/>
      <c r="G8264" s="43"/>
      <c r="H8264" s="43"/>
      <c r="I8264" s="43"/>
      <c r="J8264" s="43"/>
      <c r="K8264" s="43"/>
      <c r="L8264" s="43"/>
      <c r="M8264" s="43"/>
      <c r="N8264" s="43"/>
      <c r="O8264" s="43"/>
      <c r="P8264" s="43"/>
      <c r="Q8264" s="43"/>
      <c r="R8264" s="43"/>
      <c r="S8264" s="43"/>
      <c r="T8264" s="43"/>
      <c r="U8264" s="43"/>
      <c r="V8264" s="43"/>
      <c r="W8264" s="43"/>
      <c r="X8264" s="43"/>
      <c r="Y8264" s="43"/>
      <c r="Z8264" s="43"/>
      <c r="AA8264" s="43"/>
      <c r="AB8264" s="43"/>
      <c r="AC8264" s="43"/>
      <c r="AD8264" s="43"/>
      <c r="AE8264" s="43"/>
      <c r="AF8264" s="43"/>
      <c r="AG8264" s="43"/>
      <c r="AH8264" s="43"/>
      <c r="AI8264" s="43"/>
      <c r="AJ8264" s="43"/>
      <c r="AK8264" s="43"/>
      <c r="AL8264" s="43"/>
      <c r="AM8264" s="43"/>
      <c r="AN8264" s="43"/>
      <c r="AO8264" s="43"/>
      <c r="AP8264" s="43"/>
      <c r="AQ8264" s="43"/>
      <c r="AR8264" s="43"/>
      <c r="AS8264" s="43"/>
      <c r="AT8264" s="43"/>
      <c r="AU8264" s="43"/>
      <c r="AV8264" s="43"/>
      <c r="AW8264" s="43"/>
      <c r="AX8264" s="43"/>
    </row>
    <row r="8265" spans="5:50" x14ac:dyDescent="0.25">
      <c r="E8265" s="42" t="s">
        <v>864</v>
      </c>
      <c r="F8265" s="43"/>
      <c r="G8265" s="43"/>
      <c r="H8265" s="43"/>
      <c r="I8265" s="43"/>
      <c r="J8265" s="43"/>
      <c r="K8265" s="43"/>
      <c r="L8265" s="43"/>
      <c r="M8265" s="43"/>
      <c r="N8265" s="43"/>
      <c r="O8265" s="43"/>
      <c r="P8265" s="43"/>
      <c r="Q8265" s="43"/>
      <c r="R8265" s="43"/>
      <c r="S8265" s="43"/>
      <c r="T8265" s="43"/>
      <c r="U8265" s="43"/>
      <c r="V8265" s="43"/>
      <c r="W8265" s="43"/>
      <c r="X8265" s="43"/>
      <c r="Y8265" s="43"/>
      <c r="Z8265" s="43"/>
      <c r="AA8265" s="43"/>
      <c r="AB8265" s="43"/>
      <c r="AC8265" s="43"/>
      <c r="AD8265" s="43"/>
      <c r="AE8265" s="43"/>
      <c r="AF8265" s="43"/>
      <c r="AG8265" s="43"/>
      <c r="AH8265" s="43"/>
      <c r="AI8265" s="43"/>
      <c r="AJ8265" s="43"/>
      <c r="AK8265" s="43"/>
      <c r="AL8265" s="43"/>
      <c r="AM8265" s="43"/>
      <c r="AN8265" s="43"/>
      <c r="AO8265" s="43"/>
      <c r="AP8265" s="43"/>
      <c r="AQ8265" s="43"/>
      <c r="AR8265" s="43"/>
      <c r="AS8265" s="43"/>
      <c r="AT8265" s="43"/>
      <c r="AU8265" s="43"/>
      <c r="AV8265" s="43"/>
      <c r="AW8265" s="43"/>
      <c r="AX8265" s="43"/>
    </row>
    <row r="8266" spans="5:50" x14ac:dyDescent="0.25">
      <c r="E8266" s="42" t="s">
        <v>1136</v>
      </c>
      <c r="F8266" s="43"/>
      <c r="G8266" s="43"/>
      <c r="H8266" s="43"/>
      <c r="I8266" s="43"/>
      <c r="J8266" s="43"/>
      <c r="K8266" s="43"/>
      <c r="L8266" s="43"/>
      <c r="M8266" s="43"/>
      <c r="N8266" s="43"/>
      <c r="O8266" s="43"/>
      <c r="P8266" s="43"/>
      <c r="Q8266" s="43"/>
      <c r="R8266" s="43"/>
      <c r="S8266" s="43"/>
      <c r="T8266" s="43"/>
      <c r="U8266" s="43"/>
      <c r="V8266" s="43"/>
      <c r="W8266" s="43"/>
      <c r="X8266" s="43"/>
      <c r="Y8266" s="43"/>
      <c r="Z8266" s="43"/>
      <c r="AA8266" s="43"/>
      <c r="AB8266" s="43"/>
      <c r="AC8266" s="43"/>
      <c r="AD8266" s="43"/>
      <c r="AE8266" s="43"/>
      <c r="AF8266" s="43"/>
      <c r="AG8266" s="43"/>
      <c r="AH8266" s="43"/>
      <c r="AI8266" s="43"/>
      <c r="AJ8266" s="43"/>
      <c r="AK8266" s="43"/>
      <c r="AL8266" s="43"/>
      <c r="AM8266" s="43"/>
      <c r="AN8266" s="43"/>
      <c r="AO8266" s="43"/>
      <c r="AP8266" s="43"/>
      <c r="AQ8266" s="43"/>
      <c r="AR8266" s="43"/>
      <c r="AS8266" s="43"/>
      <c r="AT8266" s="43"/>
      <c r="AU8266" s="43"/>
      <c r="AV8266" s="43"/>
      <c r="AW8266" s="43"/>
      <c r="AX8266" s="43"/>
    </row>
    <row r="8267" spans="5:50" x14ac:dyDescent="0.25">
      <c r="E8267" s="42" t="s">
        <v>1137</v>
      </c>
      <c r="F8267" s="43"/>
      <c r="G8267" s="43"/>
      <c r="H8267" s="43"/>
      <c r="I8267" s="43"/>
      <c r="J8267" s="43"/>
      <c r="K8267" s="43"/>
      <c r="L8267" s="43"/>
      <c r="M8267" s="43"/>
      <c r="N8267" s="43"/>
      <c r="O8267" s="43"/>
      <c r="P8267" s="43"/>
      <c r="Q8267" s="43"/>
      <c r="R8267" s="43"/>
      <c r="S8267" s="43"/>
      <c r="T8267" s="43"/>
      <c r="U8267" s="43"/>
      <c r="V8267" s="43"/>
      <c r="W8267" s="43"/>
      <c r="X8267" s="43"/>
      <c r="Y8267" s="43"/>
      <c r="Z8267" s="43"/>
      <c r="AA8267" s="43"/>
      <c r="AB8267" s="43"/>
      <c r="AC8267" s="43"/>
      <c r="AD8267" s="43"/>
      <c r="AE8267" s="43"/>
      <c r="AF8267" s="43"/>
      <c r="AG8267" s="43"/>
      <c r="AH8267" s="43"/>
      <c r="AI8267" s="43"/>
      <c r="AJ8267" s="43"/>
      <c r="AK8267" s="43"/>
      <c r="AL8267" s="43"/>
      <c r="AM8267" s="43"/>
      <c r="AN8267" s="43"/>
      <c r="AO8267" s="43"/>
      <c r="AP8267" s="43"/>
      <c r="AQ8267" s="43"/>
      <c r="AR8267" s="43"/>
      <c r="AS8267" s="43"/>
      <c r="AT8267" s="43"/>
      <c r="AU8267" s="43"/>
      <c r="AV8267" s="43"/>
      <c r="AW8267" s="43"/>
      <c r="AX8267" s="43"/>
    </row>
    <row r="8268" spans="5:50" x14ac:dyDescent="0.25">
      <c r="E8268" s="42" t="s">
        <v>1258</v>
      </c>
      <c r="F8268" s="43"/>
      <c r="G8268" s="43"/>
      <c r="H8268" s="43"/>
      <c r="I8268" s="43"/>
      <c r="J8268" s="43"/>
      <c r="K8268" s="43"/>
      <c r="L8268" s="43"/>
      <c r="M8268" s="43"/>
      <c r="N8268" s="43"/>
      <c r="O8268" s="43"/>
      <c r="P8268" s="43"/>
      <c r="Q8268" s="43"/>
      <c r="R8268" s="43"/>
      <c r="S8268" s="43"/>
      <c r="T8268" s="43"/>
      <c r="U8268" s="43"/>
      <c r="V8268" s="43"/>
      <c r="W8268" s="43"/>
      <c r="X8268" s="43"/>
      <c r="Y8268" s="43"/>
      <c r="Z8268" s="43"/>
      <c r="AA8268" s="43"/>
      <c r="AB8268" s="43"/>
      <c r="AC8268" s="43"/>
      <c r="AD8268" s="43"/>
      <c r="AE8268" s="43"/>
      <c r="AF8268" s="43"/>
      <c r="AG8268" s="43"/>
      <c r="AH8268" s="43"/>
      <c r="AI8268" s="43"/>
      <c r="AJ8268" s="43"/>
      <c r="AK8268" s="43"/>
      <c r="AL8268" s="43"/>
      <c r="AM8268" s="43"/>
      <c r="AN8268" s="43"/>
      <c r="AO8268" s="43"/>
      <c r="AP8268" s="43"/>
      <c r="AQ8268" s="43"/>
      <c r="AR8268" s="43"/>
      <c r="AS8268" s="43"/>
      <c r="AT8268" s="43"/>
      <c r="AU8268" s="43"/>
      <c r="AV8268" s="43"/>
      <c r="AW8268" s="43"/>
      <c r="AX8268" s="43"/>
    </row>
    <row r="8269" spans="5:50" x14ac:dyDescent="0.25">
      <c r="E8269" s="42"/>
      <c r="F8269" s="43"/>
      <c r="G8269" s="43"/>
      <c r="H8269" s="43"/>
      <c r="I8269" s="43"/>
      <c r="J8269" s="43"/>
      <c r="K8269" s="43"/>
      <c r="L8269" s="43"/>
      <c r="M8269" s="43"/>
      <c r="N8269" s="43"/>
      <c r="O8269" s="43"/>
      <c r="P8269" s="43"/>
      <c r="Q8269" s="43"/>
      <c r="R8269" s="43"/>
      <c r="S8269" s="43"/>
      <c r="T8269" s="43"/>
      <c r="U8269" s="43"/>
      <c r="V8269" s="43"/>
      <c r="W8269" s="43"/>
      <c r="X8269" s="43"/>
      <c r="Y8269" s="43"/>
      <c r="Z8269" s="43"/>
      <c r="AA8269" s="43"/>
      <c r="AB8269" s="43"/>
      <c r="AC8269" s="43"/>
      <c r="AD8269" s="43"/>
      <c r="AE8269" s="43"/>
      <c r="AF8269" s="43"/>
      <c r="AG8269" s="43"/>
      <c r="AH8269" s="43"/>
      <c r="AI8269" s="43"/>
      <c r="AJ8269" s="43"/>
      <c r="AK8269" s="43"/>
      <c r="AL8269" s="43"/>
      <c r="AM8269" s="43"/>
      <c r="AN8269" s="43"/>
      <c r="AO8269" s="43"/>
      <c r="AP8269" s="43"/>
      <c r="AQ8269" s="43"/>
      <c r="AR8269" s="43"/>
      <c r="AS8269" s="43"/>
      <c r="AT8269" s="43"/>
      <c r="AU8269" s="43"/>
      <c r="AV8269" s="43"/>
      <c r="AW8269" s="43"/>
      <c r="AX8269" s="43"/>
    </row>
    <row r="8270" spans="5:50" x14ac:dyDescent="0.25">
      <c r="E8270" s="42" t="s">
        <v>872</v>
      </c>
      <c r="F8270" s="43"/>
      <c r="G8270" s="43"/>
      <c r="H8270" s="43"/>
      <c r="I8270" s="43"/>
      <c r="J8270" s="43"/>
      <c r="K8270" s="43"/>
      <c r="L8270" s="43"/>
      <c r="M8270" s="43"/>
      <c r="N8270" s="43"/>
      <c r="O8270" s="43"/>
      <c r="P8270" s="43"/>
      <c r="Q8270" s="43"/>
      <c r="R8270" s="43"/>
      <c r="S8270" s="43"/>
      <c r="T8270" s="43"/>
      <c r="U8270" s="43"/>
      <c r="V8270" s="43"/>
      <c r="W8270" s="43"/>
      <c r="X8270" s="43"/>
      <c r="Y8270" s="43"/>
      <c r="Z8270" s="43"/>
      <c r="AA8270" s="43"/>
      <c r="AB8270" s="43"/>
      <c r="AC8270" s="43"/>
      <c r="AD8270" s="43"/>
      <c r="AE8270" s="43"/>
      <c r="AF8270" s="43"/>
      <c r="AG8270" s="43"/>
      <c r="AH8270" s="43"/>
      <c r="AI8270" s="43"/>
      <c r="AJ8270" s="43"/>
      <c r="AK8270" s="43"/>
      <c r="AL8270" s="43"/>
      <c r="AM8270" s="43"/>
      <c r="AN8270" s="43"/>
      <c r="AO8270" s="43"/>
      <c r="AP8270" s="43"/>
      <c r="AQ8270" s="43"/>
      <c r="AR8270" s="43"/>
      <c r="AS8270" s="43"/>
      <c r="AT8270" s="43"/>
      <c r="AU8270" s="43"/>
      <c r="AV8270" s="43"/>
      <c r="AW8270" s="43"/>
      <c r="AX8270" s="43"/>
    </row>
    <row r="8271" spans="5:50" x14ac:dyDescent="0.25">
      <c r="E8271" s="42" t="s">
        <v>883</v>
      </c>
      <c r="F8271" s="43"/>
      <c r="G8271" s="43"/>
      <c r="H8271" s="43"/>
      <c r="I8271" s="43"/>
      <c r="J8271" s="43"/>
      <c r="K8271" s="43"/>
      <c r="L8271" s="43"/>
      <c r="M8271" s="43"/>
      <c r="N8271" s="43"/>
      <c r="O8271" s="43"/>
      <c r="P8271" s="43"/>
      <c r="Q8271" s="43"/>
      <c r="R8271" s="43"/>
      <c r="S8271" s="43"/>
      <c r="T8271" s="43"/>
      <c r="U8271" s="43"/>
      <c r="V8271" s="43"/>
      <c r="W8271" s="43"/>
      <c r="X8271" s="43"/>
      <c r="Y8271" s="43"/>
      <c r="Z8271" s="43"/>
      <c r="AA8271" s="43"/>
      <c r="AB8271" s="43"/>
      <c r="AC8271" s="43"/>
      <c r="AD8271" s="43"/>
      <c r="AE8271" s="43"/>
      <c r="AF8271" s="43"/>
      <c r="AG8271" s="43"/>
      <c r="AH8271" s="43"/>
      <c r="AI8271" s="43"/>
      <c r="AJ8271" s="43"/>
      <c r="AK8271" s="43"/>
      <c r="AL8271" s="43"/>
      <c r="AM8271" s="43"/>
      <c r="AN8271" s="43"/>
      <c r="AO8271" s="43"/>
      <c r="AP8271" s="43"/>
      <c r="AQ8271" s="43"/>
      <c r="AR8271" s="43"/>
      <c r="AS8271" s="43"/>
      <c r="AT8271" s="43"/>
      <c r="AU8271" s="43"/>
      <c r="AV8271" s="43"/>
      <c r="AW8271" s="43"/>
      <c r="AX8271" s="43"/>
    </row>
    <row r="8272" spans="5:50" x14ac:dyDescent="0.25">
      <c r="E8272" s="42" t="s">
        <v>1259</v>
      </c>
      <c r="F8272" s="43"/>
      <c r="G8272" s="43"/>
      <c r="H8272" s="43"/>
      <c r="I8272" s="43"/>
      <c r="J8272" s="43"/>
      <c r="K8272" s="43"/>
      <c r="L8272" s="43"/>
      <c r="M8272" s="43"/>
      <c r="N8272" s="43"/>
      <c r="O8272" s="43"/>
      <c r="P8272" s="43"/>
      <c r="Q8272" s="43"/>
      <c r="R8272" s="43"/>
      <c r="S8272" s="43"/>
      <c r="T8272" s="43"/>
      <c r="U8272" s="43"/>
      <c r="V8272" s="43"/>
      <c r="W8272" s="43"/>
      <c r="X8272" s="43"/>
      <c r="Y8272" s="43"/>
      <c r="Z8272" s="43"/>
      <c r="AA8272" s="43"/>
      <c r="AB8272" s="43"/>
      <c r="AC8272" s="43"/>
      <c r="AD8272" s="43"/>
      <c r="AE8272" s="43"/>
      <c r="AF8272" s="43"/>
      <c r="AG8272" s="43"/>
      <c r="AH8272" s="43"/>
      <c r="AI8272" s="43"/>
      <c r="AJ8272" s="43"/>
      <c r="AK8272" s="43"/>
      <c r="AL8272" s="43"/>
      <c r="AM8272" s="43"/>
      <c r="AN8272" s="43"/>
      <c r="AO8272" s="43"/>
      <c r="AP8272" s="43"/>
      <c r="AQ8272" s="43"/>
      <c r="AR8272" s="43"/>
      <c r="AS8272" s="43"/>
      <c r="AT8272" s="43"/>
      <c r="AU8272" s="43"/>
      <c r="AV8272" s="43"/>
      <c r="AW8272" s="43"/>
      <c r="AX8272" s="43"/>
    </row>
    <row r="8273" spans="5:50" x14ac:dyDescent="0.25">
      <c r="E8273" s="42"/>
      <c r="F8273" s="43"/>
      <c r="G8273" s="43"/>
      <c r="H8273" s="43"/>
      <c r="I8273" s="43"/>
      <c r="J8273" s="43"/>
      <c r="K8273" s="43"/>
      <c r="L8273" s="43"/>
      <c r="M8273" s="43"/>
      <c r="N8273" s="43"/>
      <c r="O8273" s="43"/>
      <c r="P8273" s="43"/>
      <c r="Q8273" s="43"/>
      <c r="R8273" s="43"/>
      <c r="S8273" s="43"/>
      <c r="T8273" s="43"/>
      <c r="U8273" s="43"/>
      <c r="V8273" s="43"/>
      <c r="W8273" s="43"/>
      <c r="X8273" s="43"/>
      <c r="Y8273" s="43"/>
      <c r="Z8273" s="43"/>
      <c r="AA8273" s="43"/>
      <c r="AB8273" s="43"/>
      <c r="AC8273" s="43"/>
      <c r="AD8273" s="43"/>
      <c r="AE8273" s="43"/>
      <c r="AF8273" s="43"/>
      <c r="AG8273" s="43"/>
      <c r="AH8273" s="43"/>
      <c r="AI8273" s="43"/>
      <c r="AJ8273" s="43"/>
      <c r="AK8273" s="43"/>
      <c r="AL8273" s="43"/>
      <c r="AM8273" s="43"/>
      <c r="AN8273" s="43"/>
      <c r="AO8273" s="43"/>
      <c r="AP8273" s="43"/>
      <c r="AQ8273" s="43"/>
      <c r="AR8273" s="43"/>
      <c r="AS8273" s="43"/>
      <c r="AT8273" s="43"/>
      <c r="AU8273" s="43"/>
      <c r="AV8273" s="43"/>
      <c r="AW8273" s="43"/>
      <c r="AX8273" s="43"/>
    </row>
    <row r="8274" spans="5:50" x14ac:dyDescent="0.25">
      <c r="E8274" s="42" t="s">
        <v>934</v>
      </c>
      <c r="F8274" s="43"/>
      <c r="G8274" s="43"/>
      <c r="H8274" s="43"/>
      <c r="I8274" s="43"/>
      <c r="J8274" s="43"/>
      <c r="K8274" s="43"/>
      <c r="L8274" s="43"/>
      <c r="M8274" s="43"/>
      <c r="N8274" s="43"/>
      <c r="O8274" s="43"/>
      <c r="P8274" s="43"/>
      <c r="Q8274" s="43"/>
      <c r="R8274" s="43"/>
      <c r="S8274" s="43"/>
      <c r="T8274" s="43"/>
      <c r="U8274" s="43"/>
      <c r="V8274" s="43"/>
      <c r="W8274" s="43"/>
      <c r="X8274" s="43"/>
      <c r="Y8274" s="43"/>
      <c r="Z8274" s="43"/>
      <c r="AA8274" s="43"/>
      <c r="AB8274" s="43"/>
      <c r="AC8274" s="43"/>
      <c r="AD8274" s="43"/>
      <c r="AE8274" s="43"/>
      <c r="AF8274" s="43"/>
      <c r="AG8274" s="43"/>
      <c r="AH8274" s="43"/>
      <c r="AI8274" s="43"/>
      <c r="AJ8274" s="43"/>
      <c r="AK8274" s="43"/>
      <c r="AL8274" s="43"/>
      <c r="AM8274" s="43"/>
      <c r="AN8274" s="43"/>
      <c r="AO8274" s="43"/>
      <c r="AP8274" s="43"/>
      <c r="AQ8274" s="43"/>
      <c r="AR8274" s="43"/>
      <c r="AS8274" s="43"/>
      <c r="AT8274" s="43"/>
      <c r="AU8274" s="43"/>
      <c r="AV8274" s="43"/>
      <c r="AW8274" s="43"/>
      <c r="AX8274" s="43"/>
    </row>
    <row r="8275" spans="5:50" x14ac:dyDescent="0.25">
      <c r="E8275" s="42" t="s">
        <v>885</v>
      </c>
      <c r="F8275" s="43"/>
      <c r="G8275" s="43"/>
      <c r="H8275" s="43"/>
      <c r="I8275" s="43"/>
      <c r="J8275" s="43"/>
      <c r="K8275" s="43"/>
      <c r="L8275" s="43"/>
      <c r="M8275" s="43"/>
      <c r="N8275" s="43"/>
      <c r="O8275" s="43"/>
      <c r="P8275" s="43"/>
      <c r="Q8275" s="43"/>
      <c r="R8275" s="43"/>
      <c r="S8275" s="43"/>
      <c r="T8275" s="43"/>
      <c r="U8275" s="43"/>
      <c r="V8275" s="43"/>
      <c r="W8275" s="43"/>
      <c r="X8275" s="43"/>
      <c r="Y8275" s="43"/>
      <c r="Z8275" s="43"/>
      <c r="AA8275" s="43"/>
      <c r="AB8275" s="43"/>
      <c r="AC8275" s="43"/>
      <c r="AD8275" s="43"/>
      <c r="AE8275" s="43"/>
      <c r="AF8275" s="43"/>
      <c r="AG8275" s="43"/>
      <c r="AH8275" s="43"/>
      <c r="AI8275" s="43"/>
      <c r="AJ8275" s="43"/>
      <c r="AK8275" s="43"/>
      <c r="AL8275" s="43"/>
      <c r="AM8275" s="43"/>
      <c r="AN8275" s="43"/>
      <c r="AO8275" s="43"/>
      <c r="AP8275" s="43"/>
      <c r="AQ8275" s="43"/>
      <c r="AR8275" s="43"/>
      <c r="AS8275" s="43"/>
      <c r="AT8275" s="43"/>
      <c r="AU8275" s="43"/>
      <c r="AV8275" s="43"/>
      <c r="AW8275" s="43"/>
      <c r="AX8275" s="43"/>
    </row>
    <row r="8276" spans="5:50" x14ac:dyDescent="0.25">
      <c r="E8276" s="42" t="s">
        <v>1091</v>
      </c>
      <c r="F8276" s="43"/>
      <c r="G8276" s="43"/>
      <c r="H8276" s="43"/>
      <c r="I8276" s="43"/>
      <c r="J8276" s="43"/>
      <c r="K8276" s="43"/>
      <c r="L8276" s="43"/>
      <c r="M8276" s="43"/>
      <c r="N8276" s="43"/>
      <c r="O8276" s="43"/>
      <c r="P8276" s="43"/>
      <c r="Q8276" s="43"/>
      <c r="R8276" s="43"/>
      <c r="S8276" s="43"/>
      <c r="T8276" s="43"/>
      <c r="U8276" s="43"/>
      <c r="V8276" s="43"/>
      <c r="W8276" s="43"/>
      <c r="X8276" s="43"/>
      <c r="Y8276" s="43"/>
      <c r="Z8276" s="43"/>
      <c r="AA8276" s="43"/>
      <c r="AB8276" s="43"/>
      <c r="AC8276" s="43"/>
      <c r="AD8276" s="43"/>
      <c r="AE8276" s="43"/>
      <c r="AF8276" s="43"/>
      <c r="AG8276" s="43"/>
      <c r="AH8276" s="43"/>
      <c r="AI8276" s="43"/>
      <c r="AJ8276" s="43"/>
      <c r="AK8276" s="43"/>
      <c r="AL8276" s="43"/>
      <c r="AM8276" s="43"/>
      <c r="AN8276" s="43"/>
      <c r="AO8276" s="43"/>
      <c r="AP8276" s="43"/>
      <c r="AQ8276" s="43"/>
      <c r="AR8276" s="43"/>
      <c r="AS8276" s="43"/>
      <c r="AT8276" s="43"/>
      <c r="AU8276" s="43"/>
      <c r="AV8276" s="43"/>
      <c r="AW8276" s="43"/>
      <c r="AX8276" s="43"/>
    </row>
    <row r="8277" spans="5:50" x14ac:dyDescent="0.25">
      <c r="E8277" s="42" t="s">
        <v>1092</v>
      </c>
      <c r="F8277" s="43"/>
      <c r="G8277" s="43"/>
      <c r="H8277" s="43"/>
      <c r="I8277" s="43"/>
      <c r="J8277" s="43"/>
      <c r="K8277" s="43"/>
      <c r="L8277" s="43"/>
      <c r="M8277" s="43"/>
      <c r="N8277" s="43"/>
      <c r="O8277" s="43"/>
      <c r="P8277" s="43"/>
      <c r="Q8277" s="43"/>
      <c r="R8277" s="43"/>
      <c r="S8277" s="43"/>
      <c r="T8277" s="43"/>
      <c r="U8277" s="43"/>
      <c r="V8277" s="43"/>
      <c r="W8277" s="43"/>
      <c r="X8277" s="43"/>
      <c r="Y8277" s="43"/>
      <c r="Z8277" s="43"/>
      <c r="AA8277" s="43"/>
      <c r="AB8277" s="43"/>
      <c r="AC8277" s="43"/>
      <c r="AD8277" s="43"/>
      <c r="AE8277" s="43"/>
      <c r="AF8277" s="43"/>
      <c r="AG8277" s="43"/>
      <c r="AH8277" s="43"/>
      <c r="AI8277" s="43"/>
      <c r="AJ8277" s="43"/>
      <c r="AK8277" s="43"/>
      <c r="AL8277" s="43"/>
      <c r="AM8277" s="43"/>
      <c r="AN8277" s="43"/>
      <c r="AO8277" s="43"/>
      <c r="AP8277" s="43"/>
      <c r="AQ8277" s="43"/>
      <c r="AR8277" s="43"/>
      <c r="AS8277" s="43"/>
      <c r="AT8277" s="43"/>
      <c r="AU8277" s="43"/>
      <c r="AV8277" s="43"/>
      <c r="AW8277" s="43"/>
      <c r="AX8277" s="43"/>
    </row>
    <row r="8278" spans="5:50" x14ac:dyDescent="0.25">
      <c r="E8278" s="42" t="s">
        <v>1093</v>
      </c>
      <c r="F8278" s="43"/>
      <c r="G8278" s="43"/>
      <c r="H8278" s="43"/>
      <c r="I8278" s="43"/>
      <c r="J8278" s="43"/>
      <c r="K8278" s="43"/>
      <c r="L8278" s="43"/>
      <c r="M8278" s="43"/>
      <c r="N8278" s="43"/>
      <c r="O8278" s="43"/>
      <c r="P8278" s="43"/>
      <c r="Q8278" s="43"/>
      <c r="R8278" s="43"/>
      <c r="S8278" s="43"/>
      <c r="T8278" s="43"/>
      <c r="U8278" s="43"/>
      <c r="V8278" s="43"/>
      <c r="W8278" s="43"/>
      <c r="X8278" s="43"/>
      <c r="Y8278" s="43"/>
      <c r="Z8278" s="43"/>
      <c r="AA8278" s="43"/>
      <c r="AB8278" s="43"/>
      <c r="AC8278" s="43"/>
      <c r="AD8278" s="43"/>
      <c r="AE8278" s="43"/>
      <c r="AF8278" s="43"/>
      <c r="AG8278" s="43"/>
      <c r="AH8278" s="43"/>
      <c r="AI8278" s="43"/>
      <c r="AJ8278" s="43"/>
      <c r="AK8278" s="43"/>
      <c r="AL8278" s="43"/>
      <c r="AM8278" s="43"/>
      <c r="AN8278" s="43"/>
      <c r="AO8278" s="43"/>
      <c r="AP8278" s="43"/>
      <c r="AQ8278" s="43"/>
      <c r="AR8278" s="43"/>
      <c r="AS8278" s="43"/>
      <c r="AT8278" s="43"/>
      <c r="AU8278" s="43"/>
      <c r="AV8278" s="43"/>
      <c r="AW8278" s="43"/>
      <c r="AX8278" s="43"/>
    </row>
    <row r="8279" spans="5:50" x14ac:dyDescent="0.25">
      <c r="E8279" s="42" t="s">
        <v>1260</v>
      </c>
      <c r="F8279" s="43"/>
      <c r="G8279" s="43"/>
      <c r="H8279" s="43"/>
      <c r="I8279" s="43"/>
      <c r="J8279" s="43"/>
      <c r="K8279" s="43"/>
      <c r="L8279" s="43"/>
      <c r="M8279" s="43"/>
      <c r="N8279" s="43"/>
      <c r="O8279" s="43"/>
      <c r="P8279" s="43"/>
      <c r="Q8279" s="43"/>
      <c r="R8279" s="43"/>
      <c r="S8279" s="43"/>
      <c r="T8279" s="43"/>
      <c r="U8279" s="43"/>
      <c r="V8279" s="43"/>
      <c r="W8279" s="43"/>
      <c r="X8279" s="43"/>
      <c r="Y8279" s="43"/>
      <c r="Z8279" s="43"/>
      <c r="AA8279" s="43"/>
      <c r="AB8279" s="43"/>
      <c r="AC8279" s="43"/>
      <c r="AD8279" s="43"/>
      <c r="AE8279" s="43"/>
      <c r="AF8279" s="43"/>
      <c r="AG8279" s="43"/>
      <c r="AH8279" s="43"/>
      <c r="AI8279" s="43"/>
      <c r="AJ8279" s="43"/>
      <c r="AK8279" s="43"/>
      <c r="AL8279" s="43"/>
      <c r="AM8279" s="43"/>
      <c r="AN8279" s="43"/>
      <c r="AO8279" s="43"/>
      <c r="AP8279" s="43"/>
      <c r="AQ8279" s="43"/>
      <c r="AR8279" s="43"/>
      <c r="AS8279" s="43"/>
      <c r="AT8279" s="43"/>
      <c r="AU8279" s="43"/>
      <c r="AV8279" s="43"/>
      <c r="AW8279" s="43"/>
      <c r="AX8279" s="43"/>
    </row>
    <row r="8280" spans="5:50" x14ac:dyDescent="0.25">
      <c r="E8280" s="42"/>
      <c r="F8280" s="43"/>
      <c r="G8280" s="43"/>
      <c r="H8280" s="43"/>
      <c r="I8280" s="43"/>
      <c r="J8280" s="43"/>
      <c r="K8280" s="43"/>
      <c r="L8280" s="43"/>
      <c r="M8280" s="43"/>
      <c r="N8280" s="43"/>
      <c r="O8280" s="43"/>
      <c r="P8280" s="43"/>
      <c r="Q8280" s="43"/>
      <c r="R8280" s="43"/>
      <c r="S8280" s="43"/>
      <c r="T8280" s="43"/>
      <c r="U8280" s="43"/>
      <c r="V8280" s="43"/>
      <c r="W8280" s="43"/>
      <c r="X8280" s="43"/>
      <c r="Y8280" s="43"/>
      <c r="Z8280" s="43"/>
      <c r="AA8280" s="43"/>
      <c r="AB8280" s="43"/>
      <c r="AC8280" s="43"/>
      <c r="AD8280" s="43"/>
      <c r="AE8280" s="43"/>
      <c r="AF8280" s="43"/>
      <c r="AG8280" s="43"/>
      <c r="AH8280" s="43"/>
      <c r="AI8280" s="43"/>
      <c r="AJ8280" s="43"/>
      <c r="AK8280" s="43"/>
      <c r="AL8280" s="43"/>
      <c r="AM8280" s="43"/>
      <c r="AN8280" s="43"/>
      <c r="AO8280" s="43"/>
      <c r="AP8280" s="43"/>
      <c r="AQ8280" s="43"/>
      <c r="AR8280" s="43"/>
      <c r="AS8280" s="43"/>
      <c r="AT8280" s="43"/>
      <c r="AU8280" s="43"/>
      <c r="AV8280" s="43"/>
      <c r="AW8280" s="43"/>
      <c r="AX8280" s="43"/>
    </row>
    <row r="8281" spans="5:50" x14ac:dyDescent="0.25">
      <c r="E8281" s="42" t="s">
        <v>897</v>
      </c>
      <c r="F8281" s="43"/>
      <c r="G8281" s="43"/>
      <c r="H8281" s="43"/>
      <c r="I8281" s="43"/>
      <c r="J8281" s="43"/>
      <c r="K8281" s="43"/>
      <c r="L8281" s="43"/>
      <c r="M8281" s="43"/>
      <c r="N8281" s="43"/>
      <c r="O8281" s="43"/>
      <c r="P8281" s="43"/>
      <c r="Q8281" s="43"/>
      <c r="R8281" s="43"/>
      <c r="S8281" s="43"/>
      <c r="T8281" s="43"/>
      <c r="U8281" s="43"/>
      <c r="V8281" s="43"/>
      <c r="W8281" s="43"/>
      <c r="X8281" s="43"/>
      <c r="Y8281" s="43"/>
      <c r="Z8281" s="43"/>
      <c r="AA8281" s="43"/>
      <c r="AB8281" s="43"/>
      <c r="AC8281" s="43"/>
      <c r="AD8281" s="43"/>
      <c r="AE8281" s="43"/>
      <c r="AF8281" s="43"/>
      <c r="AG8281" s="43"/>
      <c r="AH8281" s="43"/>
      <c r="AI8281" s="43"/>
      <c r="AJ8281" s="43"/>
      <c r="AK8281" s="43"/>
      <c r="AL8281" s="43"/>
      <c r="AM8281" s="43"/>
      <c r="AN8281" s="43"/>
      <c r="AO8281" s="43"/>
      <c r="AP8281" s="43"/>
      <c r="AQ8281" s="43"/>
      <c r="AR8281" s="43"/>
      <c r="AS8281" s="43"/>
      <c r="AT8281" s="43"/>
      <c r="AU8281" s="43"/>
      <c r="AV8281" s="43"/>
      <c r="AW8281" s="43"/>
      <c r="AX8281" s="43"/>
    </row>
    <row r="8282" spans="5:50" x14ac:dyDescent="0.25">
      <c r="E8282" s="42" t="s">
        <v>936</v>
      </c>
      <c r="F8282" s="43"/>
      <c r="G8282" s="43"/>
      <c r="H8282" s="43"/>
      <c r="I8282" s="43"/>
      <c r="J8282" s="43"/>
      <c r="K8282" s="43"/>
      <c r="L8282" s="43"/>
      <c r="M8282" s="43"/>
      <c r="N8282" s="43"/>
      <c r="O8282" s="43"/>
      <c r="P8282" s="43"/>
      <c r="Q8282" s="43"/>
      <c r="R8282" s="43"/>
      <c r="S8282" s="43"/>
      <c r="T8282" s="43"/>
      <c r="U8282" s="43"/>
      <c r="V8282" s="43"/>
      <c r="W8282" s="43"/>
      <c r="X8282" s="43"/>
      <c r="Y8282" s="43"/>
      <c r="Z8282" s="43"/>
      <c r="AA8282" s="43"/>
      <c r="AB8282" s="43"/>
      <c r="AC8282" s="43"/>
      <c r="AD8282" s="43"/>
      <c r="AE8282" s="43"/>
      <c r="AF8282" s="43"/>
      <c r="AG8282" s="43"/>
      <c r="AH8282" s="43"/>
      <c r="AI8282" s="43"/>
      <c r="AJ8282" s="43"/>
      <c r="AK8282" s="43"/>
      <c r="AL8282" s="43"/>
      <c r="AM8282" s="43"/>
      <c r="AN8282" s="43"/>
      <c r="AO8282" s="43"/>
      <c r="AP8282" s="43"/>
      <c r="AQ8282" s="43"/>
      <c r="AR8282" s="43"/>
      <c r="AS8282" s="43"/>
      <c r="AT8282" s="43"/>
      <c r="AU8282" s="43"/>
      <c r="AV8282" s="43"/>
      <c r="AW8282" s="43"/>
      <c r="AX8282" s="43"/>
    </row>
    <row r="8283" spans="5:50" x14ac:dyDescent="0.25">
      <c r="E8283" s="42" t="s">
        <v>1261</v>
      </c>
      <c r="F8283" s="43"/>
      <c r="G8283" s="43"/>
      <c r="H8283" s="43"/>
      <c r="I8283" s="43"/>
      <c r="J8283" s="43"/>
      <c r="K8283" s="43"/>
      <c r="L8283" s="43"/>
      <c r="M8283" s="43"/>
      <c r="N8283" s="43"/>
      <c r="O8283" s="43"/>
      <c r="P8283" s="43"/>
      <c r="Q8283" s="43"/>
      <c r="R8283" s="43"/>
      <c r="S8283" s="43"/>
      <c r="T8283" s="43"/>
      <c r="U8283" s="43"/>
      <c r="V8283" s="43"/>
      <c r="W8283" s="43"/>
      <c r="X8283" s="43"/>
      <c r="Y8283" s="43"/>
      <c r="Z8283" s="43"/>
      <c r="AA8283" s="43"/>
      <c r="AB8283" s="43"/>
      <c r="AC8283" s="43"/>
      <c r="AD8283" s="43"/>
      <c r="AE8283" s="43"/>
      <c r="AF8283" s="43"/>
      <c r="AG8283" s="43"/>
      <c r="AH8283" s="43"/>
      <c r="AI8283" s="43"/>
      <c r="AJ8283" s="43"/>
      <c r="AK8283" s="43"/>
      <c r="AL8283" s="43"/>
      <c r="AM8283" s="43"/>
      <c r="AN8283" s="43"/>
      <c r="AO8283" s="43"/>
      <c r="AP8283" s="43"/>
      <c r="AQ8283" s="43"/>
      <c r="AR8283" s="43"/>
      <c r="AS8283" s="43"/>
      <c r="AT8283" s="43"/>
      <c r="AU8283" s="43"/>
      <c r="AV8283" s="43"/>
      <c r="AW8283" s="43"/>
      <c r="AX8283" s="43"/>
    </row>
    <row r="8284" spans="5:50" x14ac:dyDescent="0.25">
      <c r="E8284" s="42" t="s">
        <v>1262</v>
      </c>
      <c r="F8284" s="43"/>
      <c r="G8284" s="43"/>
      <c r="H8284" s="43"/>
      <c r="I8284" s="43"/>
      <c r="J8284" s="43"/>
      <c r="K8284" s="43"/>
      <c r="L8284" s="43"/>
      <c r="M8284" s="43"/>
      <c r="N8284" s="43"/>
      <c r="O8284" s="43"/>
      <c r="P8284" s="43"/>
      <c r="Q8284" s="43"/>
      <c r="R8284" s="43"/>
      <c r="S8284" s="43"/>
      <c r="T8284" s="43"/>
      <c r="U8284" s="43"/>
      <c r="V8284" s="43"/>
      <c r="W8284" s="43"/>
      <c r="X8284" s="43"/>
      <c r="Y8284" s="43"/>
      <c r="Z8284" s="43"/>
      <c r="AA8284" s="43"/>
      <c r="AB8284" s="43"/>
      <c r="AC8284" s="43"/>
      <c r="AD8284" s="43"/>
      <c r="AE8284" s="43"/>
      <c r="AF8284" s="43"/>
      <c r="AG8284" s="43"/>
      <c r="AH8284" s="43"/>
      <c r="AI8284" s="43"/>
      <c r="AJ8284" s="43"/>
      <c r="AK8284" s="43"/>
      <c r="AL8284" s="43"/>
      <c r="AM8284" s="43"/>
      <c r="AN8284" s="43"/>
      <c r="AO8284" s="43"/>
      <c r="AP8284" s="43"/>
      <c r="AQ8284" s="43"/>
      <c r="AR8284" s="43"/>
      <c r="AS8284" s="43"/>
      <c r="AT8284" s="43"/>
      <c r="AU8284" s="43"/>
      <c r="AV8284" s="43"/>
      <c r="AW8284" s="43"/>
      <c r="AX8284" s="43"/>
    </row>
    <row r="8285" spans="5:50" x14ac:dyDescent="0.25">
      <c r="E8285" s="42" t="s">
        <v>1263</v>
      </c>
      <c r="F8285" s="43"/>
      <c r="G8285" s="43"/>
      <c r="H8285" s="43"/>
      <c r="I8285" s="43"/>
      <c r="J8285" s="43"/>
      <c r="K8285" s="43"/>
      <c r="L8285" s="43"/>
      <c r="M8285" s="43"/>
      <c r="N8285" s="43"/>
      <c r="O8285" s="43"/>
      <c r="P8285" s="43"/>
      <c r="Q8285" s="43"/>
      <c r="R8285" s="43"/>
      <c r="S8285" s="43"/>
      <c r="T8285" s="43"/>
      <c r="U8285" s="43"/>
      <c r="V8285" s="43"/>
      <c r="W8285" s="43"/>
      <c r="X8285" s="43"/>
      <c r="Y8285" s="43"/>
      <c r="Z8285" s="43"/>
      <c r="AA8285" s="43"/>
      <c r="AB8285" s="43"/>
      <c r="AC8285" s="43"/>
      <c r="AD8285" s="43"/>
      <c r="AE8285" s="43"/>
      <c r="AF8285" s="43"/>
      <c r="AG8285" s="43"/>
      <c r="AH8285" s="43"/>
      <c r="AI8285" s="43"/>
      <c r="AJ8285" s="43"/>
      <c r="AK8285" s="43"/>
      <c r="AL8285" s="43"/>
      <c r="AM8285" s="43"/>
      <c r="AN8285" s="43"/>
      <c r="AO8285" s="43"/>
      <c r="AP8285" s="43"/>
      <c r="AQ8285" s="43"/>
      <c r="AR8285" s="43"/>
      <c r="AS8285" s="43"/>
      <c r="AT8285" s="43"/>
      <c r="AU8285" s="43"/>
      <c r="AV8285" s="43"/>
      <c r="AW8285" s="43"/>
      <c r="AX8285" s="43"/>
    </row>
    <row r="8286" spans="5:50" x14ac:dyDescent="0.25">
      <c r="E8286" s="42"/>
      <c r="F8286" s="43"/>
      <c r="G8286" s="43"/>
      <c r="H8286" s="43"/>
      <c r="I8286" s="43"/>
      <c r="J8286" s="43"/>
      <c r="K8286" s="43"/>
      <c r="L8286" s="43"/>
      <c r="M8286" s="43"/>
      <c r="N8286" s="43"/>
      <c r="O8286" s="43"/>
      <c r="P8286" s="43"/>
      <c r="Q8286" s="43"/>
      <c r="R8286" s="43"/>
      <c r="S8286" s="43"/>
      <c r="T8286" s="43"/>
      <c r="U8286" s="43"/>
      <c r="V8286" s="43"/>
      <c r="W8286" s="43"/>
      <c r="X8286" s="43"/>
      <c r="Y8286" s="43"/>
      <c r="Z8286" s="43"/>
      <c r="AA8286" s="43"/>
      <c r="AB8286" s="43"/>
      <c r="AC8286" s="43"/>
      <c r="AD8286" s="43"/>
      <c r="AE8286" s="43"/>
      <c r="AF8286" s="43"/>
      <c r="AG8286" s="43"/>
      <c r="AH8286" s="43"/>
      <c r="AI8286" s="43"/>
      <c r="AJ8286" s="43"/>
      <c r="AK8286" s="43"/>
      <c r="AL8286" s="43"/>
      <c r="AM8286" s="43"/>
      <c r="AN8286" s="43"/>
      <c r="AO8286" s="43"/>
      <c r="AP8286" s="43"/>
      <c r="AQ8286" s="43"/>
      <c r="AR8286" s="43"/>
      <c r="AS8286" s="43"/>
      <c r="AT8286" s="43"/>
      <c r="AU8286" s="43"/>
      <c r="AV8286" s="43"/>
      <c r="AW8286" s="43"/>
      <c r="AX8286" s="43"/>
    </row>
    <row r="8287" spans="5:50" x14ac:dyDescent="0.25">
      <c r="E8287" s="42" t="s">
        <v>1136</v>
      </c>
      <c r="F8287" s="43"/>
      <c r="G8287" s="43"/>
      <c r="H8287" s="43"/>
      <c r="I8287" s="43"/>
      <c r="J8287" s="43"/>
      <c r="K8287" s="43"/>
      <c r="L8287" s="43"/>
      <c r="M8287" s="43"/>
      <c r="N8287" s="43"/>
      <c r="O8287" s="43"/>
      <c r="P8287" s="43"/>
      <c r="Q8287" s="43"/>
      <c r="R8287" s="43"/>
      <c r="S8287" s="43"/>
      <c r="T8287" s="43"/>
      <c r="U8287" s="43"/>
      <c r="V8287" s="43"/>
      <c r="W8287" s="43"/>
      <c r="X8287" s="43"/>
      <c r="Y8287" s="43"/>
      <c r="Z8287" s="43"/>
      <c r="AA8287" s="43"/>
      <c r="AB8287" s="43"/>
      <c r="AC8287" s="43"/>
      <c r="AD8287" s="43"/>
      <c r="AE8287" s="43"/>
      <c r="AF8287" s="43"/>
      <c r="AG8287" s="43"/>
      <c r="AH8287" s="43"/>
      <c r="AI8287" s="43"/>
      <c r="AJ8287" s="43"/>
      <c r="AK8287" s="43"/>
      <c r="AL8287" s="43"/>
      <c r="AM8287" s="43"/>
      <c r="AN8287" s="43"/>
      <c r="AO8287" s="43"/>
      <c r="AP8287" s="43"/>
      <c r="AQ8287" s="43"/>
      <c r="AR8287" s="43"/>
      <c r="AS8287" s="43"/>
      <c r="AT8287" s="43"/>
      <c r="AU8287" s="43"/>
      <c r="AV8287" s="43"/>
      <c r="AW8287" s="43"/>
      <c r="AX8287" s="43"/>
    </row>
    <row r="8288" spans="5:50" x14ac:dyDescent="0.25">
      <c r="E8288" s="42" t="s">
        <v>1137</v>
      </c>
      <c r="F8288" s="43"/>
      <c r="G8288" s="43"/>
      <c r="H8288" s="43"/>
      <c r="I8288" s="43"/>
      <c r="J8288" s="43"/>
      <c r="K8288" s="43"/>
      <c r="L8288" s="43"/>
      <c r="M8288" s="43"/>
      <c r="N8288" s="43"/>
      <c r="O8288" s="43"/>
      <c r="P8288" s="43"/>
      <c r="Q8288" s="43"/>
      <c r="R8288" s="43"/>
      <c r="S8288" s="43"/>
      <c r="T8288" s="43"/>
      <c r="U8288" s="43"/>
      <c r="V8288" s="43"/>
      <c r="W8288" s="43"/>
      <c r="X8288" s="43"/>
      <c r="Y8288" s="43"/>
      <c r="Z8288" s="43"/>
      <c r="AA8288" s="43"/>
      <c r="AB8288" s="43"/>
      <c r="AC8288" s="43"/>
      <c r="AD8288" s="43"/>
      <c r="AE8288" s="43"/>
      <c r="AF8288" s="43"/>
      <c r="AG8288" s="43"/>
      <c r="AH8288" s="43"/>
      <c r="AI8288" s="43"/>
      <c r="AJ8288" s="43"/>
      <c r="AK8288" s="43"/>
      <c r="AL8288" s="43"/>
      <c r="AM8288" s="43"/>
      <c r="AN8288" s="43"/>
      <c r="AO8288" s="43"/>
      <c r="AP8288" s="43"/>
      <c r="AQ8288" s="43"/>
      <c r="AR8288" s="43"/>
      <c r="AS8288" s="43"/>
      <c r="AT8288" s="43"/>
      <c r="AU8288" s="43"/>
      <c r="AV8288" s="43"/>
      <c r="AW8288" s="43"/>
      <c r="AX8288" s="43"/>
    </row>
    <row r="8289" spans="5:59" x14ac:dyDescent="0.25">
      <c r="E8289" s="42" t="s">
        <v>1258</v>
      </c>
      <c r="F8289" s="43"/>
      <c r="G8289" s="43"/>
      <c r="H8289" s="43"/>
      <c r="I8289" s="43"/>
      <c r="J8289" s="43"/>
      <c r="K8289" s="43"/>
      <c r="L8289" s="43"/>
      <c r="M8289" s="43"/>
      <c r="N8289" s="43"/>
      <c r="O8289" s="43"/>
      <c r="P8289" s="43"/>
      <c r="Q8289" s="43"/>
      <c r="R8289" s="43"/>
      <c r="S8289" s="43"/>
      <c r="T8289" s="43"/>
      <c r="U8289" s="43"/>
      <c r="V8289" s="43"/>
      <c r="W8289" s="43"/>
      <c r="X8289" s="43"/>
      <c r="Y8289" s="43"/>
      <c r="Z8289" s="43"/>
      <c r="AA8289" s="43"/>
      <c r="AB8289" s="43"/>
      <c r="AC8289" s="43"/>
      <c r="AD8289" s="43"/>
      <c r="AE8289" s="43"/>
      <c r="AF8289" s="43"/>
      <c r="AG8289" s="43"/>
      <c r="AH8289" s="43"/>
      <c r="AI8289" s="43"/>
      <c r="AJ8289" s="43"/>
      <c r="AK8289" s="43"/>
      <c r="AL8289" s="43"/>
      <c r="AM8289" s="43"/>
      <c r="AN8289" s="43"/>
      <c r="AO8289" s="43"/>
      <c r="AP8289" s="43"/>
      <c r="AQ8289" s="43"/>
      <c r="AR8289" s="43"/>
      <c r="AS8289" s="43"/>
      <c r="AT8289" s="43"/>
      <c r="AU8289" s="43"/>
      <c r="AV8289" s="43"/>
      <c r="AW8289" s="43"/>
      <c r="AX8289" s="43"/>
    </row>
    <row r="8290" spans="5:59" x14ac:dyDescent="0.25">
      <c r="E8290" s="42"/>
      <c r="F8290" s="43"/>
      <c r="G8290" s="43"/>
      <c r="H8290" s="43"/>
      <c r="I8290" s="43"/>
      <c r="J8290" s="43"/>
      <c r="K8290" s="43"/>
      <c r="L8290" s="43"/>
      <c r="M8290" s="43"/>
      <c r="N8290" s="43"/>
      <c r="O8290" s="43"/>
      <c r="P8290" s="43"/>
      <c r="Q8290" s="43"/>
      <c r="R8290" s="43"/>
      <c r="S8290" s="43"/>
      <c r="T8290" s="43"/>
      <c r="U8290" s="43"/>
      <c r="V8290" s="43"/>
      <c r="W8290" s="43"/>
      <c r="X8290" s="43"/>
      <c r="Y8290" s="43"/>
      <c r="Z8290" s="43"/>
      <c r="AA8290" s="43"/>
      <c r="AB8290" s="43"/>
      <c r="AC8290" s="43"/>
      <c r="AD8290" s="43"/>
      <c r="AE8290" s="43"/>
      <c r="AF8290" s="43"/>
      <c r="AG8290" s="43"/>
      <c r="AH8290" s="43"/>
      <c r="AI8290" s="43"/>
      <c r="AJ8290" s="43"/>
      <c r="AK8290" s="43"/>
      <c r="AL8290" s="43"/>
      <c r="AM8290" s="43"/>
      <c r="AN8290" s="43"/>
      <c r="AO8290" s="43"/>
      <c r="AP8290" s="43"/>
      <c r="AQ8290" s="43"/>
      <c r="AR8290" s="43"/>
      <c r="AS8290" s="43"/>
      <c r="AT8290" s="43"/>
      <c r="AU8290" s="43"/>
      <c r="AV8290" s="43"/>
      <c r="AW8290" s="43"/>
      <c r="AX8290" s="43"/>
    </row>
    <row r="8291" spans="5:59" x14ac:dyDescent="0.25">
      <c r="E8291" s="42" t="s">
        <v>872</v>
      </c>
      <c r="F8291" s="43"/>
      <c r="G8291" s="43"/>
      <c r="H8291" s="43"/>
      <c r="I8291" s="43"/>
      <c r="J8291" s="43"/>
      <c r="K8291" s="43"/>
      <c r="L8291" s="43"/>
      <c r="M8291" s="43"/>
      <c r="N8291" s="43"/>
      <c r="O8291" s="43"/>
      <c r="P8291" s="43"/>
      <c r="Q8291" s="43"/>
      <c r="R8291" s="43"/>
      <c r="S8291" s="43"/>
      <c r="T8291" s="43"/>
      <c r="U8291" s="43"/>
      <c r="V8291" s="43"/>
      <c r="W8291" s="43"/>
      <c r="X8291" s="43"/>
      <c r="Y8291" s="43"/>
      <c r="Z8291" s="43"/>
      <c r="AA8291" s="43"/>
      <c r="AB8291" s="43"/>
      <c r="AC8291" s="43"/>
      <c r="AD8291" s="43"/>
      <c r="AE8291" s="43"/>
      <c r="AF8291" s="43"/>
      <c r="AG8291" s="43"/>
      <c r="AH8291" s="43"/>
      <c r="AI8291" s="43"/>
      <c r="AJ8291" s="43"/>
      <c r="AK8291" s="43"/>
      <c r="AL8291" s="43"/>
      <c r="AM8291" s="43"/>
      <c r="AN8291" s="43"/>
      <c r="AO8291" s="43"/>
      <c r="AP8291" s="43"/>
      <c r="AQ8291" s="43"/>
      <c r="AR8291" s="43"/>
      <c r="AS8291" s="43"/>
      <c r="AT8291" s="43"/>
      <c r="AU8291" s="43"/>
      <c r="AV8291" s="43"/>
      <c r="AW8291" s="43"/>
      <c r="AX8291" s="43"/>
    </row>
    <row r="8292" spans="5:59" x14ac:dyDescent="0.25">
      <c r="E8292" s="42" t="s">
        <v>883</v>
      </c>
      <c r="F8292" s="43"/>
      <c r="G8292" s="43"/>
      <c r="H8292" s="43"/>
      <c r="I8292" s="43"/>
      <c r="J8292" s="43"/>
      <c r="K8292" s="43"/>
      <c r="L8292" s="43"/>
      <c r="M8292" s="43"/>
      <c r="N8292" s="43"/>
      <c r="O8292" s="43"/>
      <c r="P8292" s="43"/>
      <c r="Q8292" s="43"/>
      <c r="R8292" s="43"/>
      <c r="S8292" s="43"/>
      <c r="T8292" s="43"/>
      <c r="U8292" s="43"/>
      <c r="V8292" s="43"/>
      <c r="W8292" s="43"/>
      <c r="X8292" s="43"/>
      <c r="Y8292" s="43"/>
      <c r="Z8292" s="43"/>
      <c r="AA8292" s="43"/>
      <c r="AB8292" s="43"/>
      <c r="AC8292" s="43"/>
      <c r="AD8292" s="43"/>
      <c r="AE8292" s="43"/>
      <c r="AF8292" s="43"/>
      <c r="AG8292" s="43"/>
      <c r="AH8292" s="43"/>
      <c r="AI8292" s="43"/>
      <c r="AJ8292" s="43"/>
      <c r="AK8292" s="43"/>
      <c r="AL8292" s="43"/>
      <c r="AM8292" s="43"/>
      <c r="AN8292" s="43"/>
      <c r="AO8292" s="43"/>
      <c r="AP8292" s="43"/>
      <c r="AQ8292" s="43"/>
      <c r="AR8292" s="43"/>
      <c r="AS8292" s="43"/>
      <c r="AT8292" s="43"/>
      <c r="AU8292" s="43"/>
      <c r="AV8292" s="43"/>
      <c r="AW8292" s="43"/>
      <c r="AX8292" s="43"/>
    </row>
    <row r="8293" spans="5:59" x14ac:dyDescent="0.25">
      <c r="E8293" s="42" t="s">
        <v>1259</v>
      </c>
      <c r="F8293" s="43"/>
      <c r="G8293" s="43"/>
      <c r="H8293" s="43"/>
      <c r="I8293" s="43"/>
      <c r="J8293" s="43"/>
      <c r="K8293" s="43"/>
      <c r="L8293" s="43"/>
      <c r="M8293" s="43"/>
      <c r="N8293" s="43"/>
      <c r="O8293" s="43"/>
      <c r="P8293" s="43"/>
      <c r="Q8293" s="43"/>
      <c r="R8293" s="43"/>
      <c r="S8293" s="43"/>
      <c r="T8293" s="43"/>
      <c r="U8293" s="43"/>
      <c r="V8293" s="43"/>
      <c r="W8293" s="43"/>
      <c r="X8293" s="43"/>
      <c r="Y8293" s="43"/>
      <c r="Z8293" s="43"/>
      <c r="AA8293" s="43"/>
      <c r="AB8293" s="43"/>
      <c r="AC8293" s="43"/>
      <c r="AD8293" s="43"/>
      <c r="AE8293" s="43"/>
      <c r="AF8293" s="43"/>
      <c r="AG8293" s="43"/>
      <c r="AH8293" s="43"/>
      <c r="AI8293" s="43"/>
      <c r="AJ8293" s="43"/>
      <c r="AK8293" s="43"/>
      <c r="AL8293" s="43"/>
      <c r="AM8293" s="43"/>
      <c r="AN8293" s="43"/>
      <c r="AO8293" s="43"/>
      <c r="AP8293" s="43"/>
      <c r="AQ8293" s="43"/>
      <c r="AR8293" s="43"/>
      <c r="AS8293" s="43"/>
      <c r="AT8293" s="43"/>
      <c r="AU8293" s="43"/>
      <c r="AV8293" s="43"/>
      <c r="AW8293" s="43"/>
      <c r="AX8293" s="43"/>
    </row>
    <row r="8294" spans="5:59" x14ac:dyDescent="0.25">
      <c r="E8294" s="42"/>
      <c r="F8294" s="43"/>
      <c r="G8294" s="43"/>
      <c r="H8294" s="43"/>
      <c r="I8294" s="43"/>
      <c r="J8294" s="43"/>
      <c r="K8294" s="43"/>
      <c r="L8294" s="43"/>
      <c r="M8294" s="43"/>
      <c r="N8294" s="43"/>
      <c r="O8294" s="43"/>
      <c r="P8294" s="43"/>
      <c r="Q8294" s="43"/>
      <c r="R8294" s="43"/>
      <c r="S8294" s="43"/>
      <c r="T8294" s="43"/>
      <c r="U8294" s="43"/>
      <c r="V8294" s="43"/>
      <c r="W8294" s="43"/>
      <c r="X8294" s="43"/>
      <c r="Y8294" s="43"/>
      <c r="Z8294" s="43"/>
      <c r="AA8294" s="43"/>
      <c r="AB8294" s="43"/>
      <c r="AC8294" s="43"/>
      <c r="AD8294" s="43"/>
      <c r="AE8294" s="43"/>
      <c r="AF8294" s="43"/>
      <c r="AG8294" s="43"/>
      <c r="AH8294" s="43"/>
      <c r="AI8294" s="43"/>
      <c r="AJ8294" s="43"/>
      <c r="AK8294" s="43"/>
      <c r="AL8294" s="43"/>
      <c r="AM8294" s="43"/>
      <c r="AN8294" s="43"/>
      <c r="AO8294" s="43"/>
      <c r="AP8294" s="43"/>
      <c r="AQ8294" s="43"/>
      <c r="AR8294" s="43"/>
      <c r="AS8294" s="43"/>
      <c r="AT8294" s="43"/>
      <c r="AU8294" s="43"/>
      <c r="AV8294" s="43"/>
      <c r="AW8294" s="43"/>
      <c r="AX8294" s="43"/>
    </row>
    <row r="8295" spans="5:59" x14ac:dyDescent="0.25">
      <c r="E8295" s="42" t="s">
        <v>942</v>
      </c>
      <c r="F8295" s="43"/>
      <c r="G8295" s="43"/>
      <c r="H8295" s="43"/>
      <c r="I8295" s="43"/>
      <c r="J8295" s="43"/>
      <c r="K8295" s="43"/>
      <c r="L8295" s="43"/>
      <c r="M8295" s="43"/>
      <c r="N8295" s="43"/>
      <c r="O8295" s="43"/>
      <c r="P8295" s="43"/>
      <c r="Q8295" s="43"/>
      <c r="R8295" s="43"/>
      <c r="S8295" s="43"/>
      <c r="T8295" s="43"/>
      <c r="U8295" s="43"/>
      <c r="V8295" s="43"/>
      <c r="W8295" s="43"/>
      <c r="X8295" s="43"/>
      <c r="Y8295" s="43"/>
      <c r="Z8295" s="43"/>
      <c r="AA8295" s="43"/>
      <c r="AB8295" s="43"/>
      <c r="AC8295" s="43"/>
      <c r="AD8295" s="43"/>
      <c r="AE8295" s="43"/>
      <c r="AF8295" s="43"/>
      <c r="AG8295" s="43"/>
      <c r="AH8295" s="43"/>
      <c r="AI8295" s="43"/>
      <c r="AJ8295" s="43"/>
      <c r="AK8295" s="43"/>
      <c r="AL8295" s="43"/>
      <c r="AM8295" s="43"/>
      <c r="AN8295" s="43"/>
      <c r="AO8295" s="43"/>
      <c r="AP8295" s="43"/>
      <c r="AQ8295" s="43"/>
      <c r="AR8295" s="43"/>
      <c r="AS8295" s="43"/>
      <c r="AT8295" s="43"/>
      <c r="AU8295" s="43"/>
      <c r="AV8295" s="43"/>
      <c r="AW8295" s="43"/>
      <c r="AX8295" s="43"/>
    </row>
    <row r="8296" spans="5:59" x14ac:dyDescent="0.25">
      <c r="E8296" s="42" t="s">
        <v>1094</v>
      </c>
      <c r="F8296" s="43"/>
      <c r="G8296" s="43"/>
      <c r="H8296" s="43"/>
      <c r="I8296" s="43"/>
      <c r="J8296" s="43"/>
      <c r="K8296" s="43"/>
      <c r="L8296" s="43"/>
      <c r="M8296" s="43"/>
      <c r="N8296" s="43"/>
      <c r="O8296" s="43"/>
      <c r="P8296" s="43"/>
      <c r="Q8296" s="43"/>
      <c r="R8296" s="43"/>
      <c r="S8296" s="43"/>
      <c r="T8296" s="43"/>
      <c r="U8296" s="43"/>
      <c r="V8296" s="43"/>
      <c r="W8296" s="43"/>
      <c r="X8296" s="43"/>
      <c r="Y8296" s="43"/>
      <c r="Z8296" s="43"/>
      <c r="AA8296" s="43"/>
      <c r="AB8296" s="43"/>
      <c r="AC8296" s="43"/>
      <c r="AD8296" s="43"/>
      <c r="AE8296" s="43"/>
      <c r="AF8296" s="43"/>
      <c r="AG8296" s="43"/>
      <c r="AH8296" s="43"/>
      <c r="AI8296" s="43"/>
      <c r="AJ8296" s="43"/>
      <c r="AK8296" s="43"/>
      <c r="AL8296" s="43"/>
      <c r="AM8296" s="43"/>
      <c r="AN8296" s="43"/>
      <c r="AO8296" s="43"/>
      <c r="AP8296" s="43"/>
      <c r="AQ8296" s="43"/>
      <c r="AR8296" s="43"/>
      <c r="AS8296" s="43"/>
      <c r="AT8296" s="43"/>
      <c r="AU8296" s="43"/>
      <c r="AV8296" s="43"/>
      <c r="AW8296" s="43"/>
      <c r="AX8296" s="43"/>
    </row>
    <row r="8297" spans="5:59" x14ac:dyDescent="0.25">
      <c r="E8297" s="42" t="s">
        <v>900</v>
      </c>
      <c r="F8297" s="43"/>
      <c r="G8297" s="43"/>
      <c r="H8297" s="43"/>
      <c r="I8297" s="43"/>
      <c r="J8297" s="43"/>
      <c r="K8297" s="43"/>
      <c r="L8297" s="43"/>
      <c r="M8297" s="43"/>
      <c r="N8297" s="43"/>
      <c r="O8297" s="43"/>
      <c r="P8297" s="43"/>
      <c r="Q8297" s="43"/>
      <c r="R8297" s="43"/>
      <c r="S8297" s="43"/>
      <c r="T8297" s="43"/>
      <c r="U8297" s="43"/>
      <c r="V8297" s="43"/>
      <c r="W8297" s="43"/>
      <c r="X8297" s="43"/>
      <c r="Y8297" s="43"/>
      <c r="Z8297" s="43"/>
      <c r="AA8297" s="43"/>
      <c r="AB8297" s="43"/>
      <c r="AC8297" s="43"/>
      <c r="AD8297" s="43"/>
      <c r="AE8297" s="43"/>
      <c r="AF8297" s="43"/>
      <c r="AG8297" s="43"/>
      <c r="AH8297" s="43"/>
      <c r="AI8297" s="43"/>
      <c r="AJ8297" s="43"/>
      <c r="AK8297" s="43"/>
      <c r="AL8297" s="43"/>
      <c r="AM8297" s="43"/>
      <c r="AN8297" s="43"/>
      <c r="AO8297" s="43"/>
      <c r="AP8297" s="43"/>
      <c r="AQ8297" s="43"/>
      <c r="AR8297" s="43"/>
      <c r="AS8297" s="43"/>
      <c r="AT8297" s="43"/>
      <c r="AU8297" s="43"/>
      <c r="AV8297" s="43"/>
      <c r="AW8297" s="43"/>
      <c r="AX8297" s="43"/>
    </row>
    <row r="8299" spans="5:59" x14ac:dyDescent="0.25">
      <c r="E8299" s="44" t="s">
        <v>901</v>
      </c>
      <c r="F8299" s="41"/>
      <c r="G8299" s="41"/>
      <c r="H8299" s="41"/>
      <c r="I8299" s="41"/>
      <c r="J8299" s="41"/>
      <c r="K8299" s="41"/>
      <c r="L8299" s="41"/>
      <c r="M8299" s="41"/>
      <c r="N8299" s="41"/>
      <c r="O8299" s="41"/>
      <c r="P8299" s="41"/>
      <c r="Q8299" s="41"/>
      <c r="R8299" s="41"/>
      <c r="S8299" s="41"/>
      <c r="T8299" s="41"/>
      <c r="U8299" s="41"/>
      <c r="V8299" s="41"/>
      <c r="W8299" s="41"/>
      <c r="X8299" s="41"/>
      <c r="Y8299" s="41"/>
      <c r="Z8299" s="41"/>
      <c r="AA8299" s="41"/>
      <c r="AB8299" s="41"/>
      <c r="AC8299" s="41"/>
      <c r="AD8299" s="41"/>
      <c r="AE8299" s="41"/>
      <c r="AF8299" s="41"/>
      <c r="AG8299" s="41"/>
      <c r="AH8299" s="41"/>
      <c r="AI8299" s="41"/>
      <c r="AJ8299" s="41"/>
      <c r="AK8299" s="41"/>
      <c r="AL8299" s="41"/>
      <c r="AM8299" s="41"/>
      <c r="AN8299" s="41"/>
      <c r="AO8299" s="41"/>
      <c r="AP8299" s="41"/>
      <c r="AQ8299" s="41"/>
      <c r="AR8299" s="41"/>
      <c r="AS8299" s="41"/>
      <c r="AT8299" s="41"/>
      <c r="AU8299" s="41"/>
      <c r="AV8299" s="41"/>
      <c r="AW8299" s="41"/>
      <c r="AX8299" s="41"/>
      <c r="AY8299" s="41"/>
      <c r="AZ8299" s="41"/>
      <c r="BA8299" s="41"/>
      <c r="BB8299" s="41"/>
      <c r="BC8299" s="41"/>
      <c r="BD8299" s="41"/>
      <c r="BE8299" s="41"/>
      <c r="BF8299" s="41"/>
      <c r="BG8299" s="41"/>
    </row>
    <row r="8300" spans="5:59" x14ac:dyDescent="0.25">
      <c r="E8300" s="40" t="s">
        <v>864</v>
      </c>
      <c r="F8300" s="41"/>
      <c r="G8300" s="41"/>
      <c r="H8300" s="41"/>
      <c r="I8300" s="41"/>
      <c r="J8300" s="41"/>
      <c r="K8300" s="41"/>
      <c r="L8300" s="41"/>
      <c r="M8300" s="41"/>
      <c r="N8300" s="41"/>
      <c r="O8300" s="41"/>
      <c r="P8300" s="41"/>
      <c r="Q8300" s="41"/>
      <c r="R8300" s="41"/>
      <c r="S8300" s="41"/>
      <c r="T8300" s="41"/>
      <c r="U8300" s="41"/>
      <c r="V8300" s="41"/>
      <c r="W8300" s="41"/>
      <c r="X8300" s="41"/>
      <c r="Y8300" s="41"/>
      <c r="Z8300" s="41"/>
      <c r="AA8300" s="41"/>
      <c r="AB8300" s="41"/>
      <c r="AC8300" s="41"/>
      <c r="AD8300" s="41"/>
      <c r="AE8300" s="41"/>
      <c r="AF8300" s="41"/>
      <c r="AG8300" s="41"/>
      <c r="AH8300" s="41"/>
      <c r="AI8300" s="41"/>
      <c r="AJ8300" s="41"/>
      <c r="AK8300" s="41"/>
      <c r="AL8300" s="41"/>
      <c r="AM8300" s="41"/>
      <c r="AN8300" s="41"/>
      <c r="AO8300" s="41"/>
      <c r="AP8300" s="41"/>
      <c r="AQ8300" s="41"/>
      <c r="AR8300" s="41"/>
      <c r="AS8300" s="41"/>
      <c r="AT8300" s="41"/>
      <c r="AU8300" s="41"/>
      <c r="AV8300" s="41"/>
      <c r="AW8300" s="41"/>
      <c r="AX8300" s="41"/>
      <c r="AY8300" s="41"/>
      <c r="AZ8300" s="41"/>
      <c r="BA8300" s="41"/>
      <c r="BB8300" s="41"/>
      <c r="BC8300" s="41"/>
      <c r="BD8300" s="41"/>
      <c r="BE8300" s="41"/>
      <c r="BF8300" s="41"/>
      <c r="BG8300" s="41"/>
    </row>
    <row r="8301" spans="5:59" x14ac:dyDescent="0.25">
      <c r="E8301" s="40" t="s">
        <v>872</v>
      </c>
      <c r="F8301" s="41"/>
      <c r="G8301" s="41"/>
      <c r="H8301" s="41"/>
      <c r="I8301" s="41"/>
      <c r="J8301" s="41"/>
      <c r="K8301" s="41"/>
      <c r="L8301" s="41"/>
      <c r="M8301" s="41"/>
      <c r="N8301" s="41"/>
      <c r="O8301" s="41"/>
      <c r="P8301" s="41"/>
      <c r="Q8301" s="41"/>
      <c r="R8301" s="41"/>
      <c r="S8301" s="41"/>
      <c r="T8301" s="41"/>
      <c r="U8301" s="41"/>
      <c r="V8301" s="41"/>
      <c r="W8301" s="41"/>
      <c r="X8301" s="41"/>
      <c r="Y8301" s="41"/>
      <c r="Z8301" s="41"/>
      <c r="AA8301" s="41"/>
      <c r="AB8301" s="41"/>
      <c r="AC8301" s="41"/>
      <c r="AD8301" s="41"/>
      <c r="AE8301" s="41"/>
      <c r="AF8301" s="41"/>
      <c r="AG8301" s="41"/>
      <c r="AH8301" s="41"/>
      <c r="AI8301" s="41"/>
      <c r="AJ8301" s="41"/>
      <c r="AK8301" s="41"/>
      <c r="AL8301" s="41"/>
      <c r="AM8301" s="41"/>
      <c r="AN8301" s="41"/>
      <c r="AO8301" s="41"/>
      <c r="AP8301" s="41"/>
      <c r="AQ8301" s="41"/>
      <c r="AR8301" s="41"/>
      <c r="AS8301" s="41"/>
      <c r="AT8301" s="41"/>
      <c r="AU8301" s="41"/>
      <c r="AV8301" s="41"/>
      <c r="AW8301" s="41"/>
      <c r="AX8301" s="41"/>
      <c r="AY8301" s="41"/>
      <c r="AZ8301" s="41"/>
      <c r="BA8301" s="41"/>
      <c r="BB8301" s="41"/>
      <c r="BC8301" s="41"/>
      <c r="BD8301" s="41"/>
      <c r="BE8301" s="41"/>
      <c r="BF8301" s="41"/>
      <c r="BG8301" s="41"/>
    </row>
    <row r="8302" spans="5:59" x14ac:dyDescent="0.25">
      <c r="E8302" s="40" t="s">
        <v>883</v>
      </c>
      <c r="F8302" s="41"/>
      <c r="G8302" s="41"/>
      <c r="H8302" s="41"/>
      <c r="I8302" s="41"/>
      <c r="J8302" s="41"/>
      <c r="K8302" s="41"/>
      <c r="L8302" s="41"/>
      <c r="M8302" s="41"/>
      <c r="N8302" s="41"/>
      <c r="O8302" s="41"/>
      <c r="P8302" s="41"/>
      <c r="Q8302" s="41"/>
      <c r="R8302" s="41"/>
      <c r="S8302" s="41"/>
      <c r="T8302" s="41"/>
      <c r="U8302" s="41"/>
      <c r="V8302" s="41"/>
      <c r="W8302" s="41"/>
      <c r="X8302" s="41"/>
      <c r="Y8302" s="41"/>
      <c r="Z8302" s="41"/>
      <c r="AA8302" s="41"/>
      <c r="AB8302" s="41"/>
      <c r="AC8302" s="41"/>
      <c r="AD8302" s="41"/>
      <c r="AE8302" s="41"/>
      <c r="AF8302" s="41"/>
      <c r="AG8302" s="41"/>
      <c r="AH8302" s="41"/>
      <c r="AI8302" s="41"/>
      <c r="AJ8302" s="41"/>
      <c r="AK8302" s="41"/>
      <c r="AL8302" s="41"/>
      <c r="AM8302" s="41"/>
      <c r="AN8302" s="41"/>
      <c r="AO8302" s="41"/>
      <c r="AP8302" s="41"/>
      <c r="AQ8302" s="41"/>
      <c r="AR8302" s="41"/>
      <c r="AS8302" s="41"/>
      <c r="AT8302" s="41"/>
      <c r="AU8302" s="41"/>
      <c r="AV8302" s="41"/>
      <c r="AW8302" s="41"/>
      <c r="AX8302" s="41"/>
      <c r="AY8302" s="41"/>
      <c r="AZ8302" s="41"/>
      <c r="BA8302" s="41"/>
      <c r="BB8302" s="41"/>
      <c r="BC8302" s="41"/>
      <c r="BD8302" s="41"/>
      <c r="BE8302" s="41"/>
      <c r="BF8302" s="41"/>
      <c r="BG8302" s="41"/>
    </row>
    <row r="8303" spans="5:59" x14ac:dyDescent="0.25">
      <c r="E8303" s="40" t="s">
        <v>1259</v>
      </c>
      <c r="F8303" s="41"/>
      <c r="G8303" s="41"/>
      <c r="H8303" s="41"/>
      <c r="I8303" s="41"/>
      <c r="J8303" s="41"/>
      <c r="K8303" s="41"/>
      <c r="L8303" s="41"/>
      <c r="M8303" s="41"/>
      <c r="N8303" s="41"/>
      <c r="O8303" s="41"/>
      <c r="P8303" s="41"/>
      <c r="Q8303" s="41"/>
      <c r="R8303" s="41"/>
      <c r="S8303" s="41"/>
      <c r="T8303" s="41"/>
      <c r="U8303" s="41"/>
      <c r="V8303" s="41"/>
      <c r="W8303" s="41"/>
      <c r="X8303" s="41"/>
      <c r="Y8303" s="41"/>
      <c r="Z8303" s="41"/>
      <c r="AA8303" s="41"/>
      <c r="AB8303" s="41"/>
      <c r="AC8303" s="41"/>
      <c r="AD8303" s="41"/>
      <c r="AE8303" s="41"/>
      <c r="AF8303" s="41"/>
      <c r="AG8303" s="41"/>
      <c r="AH8303" s="41"/>
      <c r="AI8303" s="41"/>
      <c r="AJ8303" s="41"/>
      <c r="AK8303" s="41"/>
      <c r="AL8303" s="41"/>
      <c r="AM8303" s="41"/>
      <c r="AN8303" s="41"/>
      <c r="AO8303" s="41"/>
      <c r="AP8303" s="41"/>
      <c r="AQ8303" s="41"/>
      <c r="AR8303" s="41"/>
      <c r="AS8303" s="41"/>
      <c r="AT8303" s="41"/>
      <c r="AU8303" s="41"/>
      <c r="AV8303" s="41"/>
      <c r="AW8303" s="41"/>
      <c r="AX8303" s="41"/>
      <c r="AY8303" s="41"/>
      <c r="AZ8303" s="41"/>
      <c r="BA8303" s="41"/>
      <c r="BB8303" s="41"/>
      <c r="BC8303" s="41"/>
      <c r="BD8303" s="41"/>
      <c r="BE8303" s="41"/>
      <c r="BF8303" s="41"/>
      <c r="BG8303" s="41"/>
    </row>
    <row r="8304" spans="5:59" x14ac:dyDescent="0.25">
      <c r="E8304" s="40" t="s">
        <v>885</v>
      </c>
      <c r="F8304" s="41"/>
      <c r="G8304" s="41"/>
      <c r="H8304" s="41"/>
      <c r="I8304" s="41"/>
      <c r="J8304" s="41"/>
      <c r="K8304" s="41"/>
      <c r="L8304" s="41"/>
      <c r="M8304" s="41"/>
      <c r="N8304" s="41"/>
      <c r="O8304" s="41"/>
      <c r="P8304" s="41"/>
      <c r="Q8304" s="41"/>
      <c r="R8304" s="41"/>
      <c r="S8304" s="41"/>
      <c r="T8304" s="41"/>
      <c r="U8304" s="41"/>
      <c r="V8304" s="41"/>
      <c r="W8304" s="41"/>
      <c r="X8304" s="41"/>
      <c r="Y8304" s="41"/>
      <c r="Z8304" s="41"/>
      <c r="AA8304" s="41"/>
      <c r="AB8304" s="41"/>
      <c r="AC8304" s="41"/>
      <c r="AD8304" s="41"/>
      <c r="AE8304" s="41"/>
      <c r="AF8304" s="41"/>
      <c r="AG8304" s="41"/>
      <c r="AH8304" s="41"/>
      <c r="AI8304" s="41"/>
      <c r="AJ8304" s="41"/>
      <c r="AK8304" s="41"/>
      <c r="AL8304" s="41"/>
      <c r="AM8304" s="41"/>
      <c r="AN8304" s="41"/>
      <c r="AO8304" s="41"/>
      <c r="AP8304" s="41"/>
      <c r="AQ8304" s="41"/>
      <c r="AR8304" s="41"/>
      <c r="AS8304" s="41"/>
      <c r="AT8304" s="41"/>
      <c r="AU8304" s="41"/>
      <c r="AV8304" s="41"/>
      <c r="AW8304" s="41"/>
      <c r="AX8304" s="41"/>
      <c r="AY8304" s="41"/>
      <c r="AZ8304" s="41"/>
      <c r="BA8304" s="41"/>
      <c r="BB8304" s="41"/>
      <c r="BC8304" s="41"/>
      <c r="BD8304" s="41"/>
      <c r="BE8304" s="41"/>
      <c r="BF8304" s="41"/>
      <c r="BG8304" s="41"/>
    </row>
    <row r="8305" spans="5:59" x14ac:dyDescent="0.25">
      <c r="E8305" s="40" t="s">
        <v>872</v>
      </c>
      <c r="F8305" s="41"/>
      <c r="G8305" s="41"/>
      <c r="H8305" s="41"/>
      <c r="I8305" s="41"/>
      <c r="J8305" s="41"/>
      <c r="K8305" s="41"/>
      <c r="L8305" s="41"/>
      <c r="M8305" s="41"/>
      <c r="N8305" s="41"/>
      <c r="O8305" s="41"/>
      <c r="P8305" s="41"/>
      <c r="Q8305" s="41"/>
      <c r="R8305" s="41"/>
      <c r="S8305" s="41"/>
      <c r="T8305" s="41"/>
      <c r="U8305" s="41"/>
      <c r="V8305" s="41"/>
      <c r="W8305" s="41"/>
      <c r="X8305" s="41"/>
      <c r="Y8305" s="41"/>
      <c r="Z8305" s="41"/>
      <c r="AA8305" s="41"/>
      <c r="AB8305" s="41"/>
      <c r="AC8305" s="41"/>
      <c r="AD8305" s="41"/>
      <c r="AE8305" s="41"/>
      <c r="AF8305" s="41"/>
      <c r="AG8305" s="41"/>
      <c r="AH8305" s="41"/>
      <c r="AI8305" s="41"/>
      <c r="AJ8305" s="41"/>
      <c r="AK8305" s="41"/>
      <c r="AL8305" s="41"/>
      <c r="AM8305" s="41"/>
      <c r="AN8305" s="41"/>
      <c r="AO8305" s="41"/>
      <c r="AP8305" s="41"/>
      <c r="AQ8305" s="41"/>
      <c r="AR8305" s="41"/>
      <c r="AS8305" s="41"/>
      <c r="AT8305" s="41"/>
      <c r="AU8305" s="41"/>
      <c r="AV8305" s="41"/>
      <c r="AW8305" s="41"/>
      <c r="AX8305" s="41"/>
      <c r="AY8305" s="41"/>
      <c r="AZ8305" s="41"/>
      <c r="BA8305" s="41"/>
      <c r="BB8305" s="41"/>
      <c r="BC8305" s="41"/>
      <c r="BD8305" s="41"/>
      <c r="BE8305" s="41"/>
      <c r="BF8305" s="41"/>
      <c r="BG8305" s="41"/>
    </row>
    <row r="8306" spans="5:59" x14ac:dyDescent="0.25">
      <c r="E8306" s="40" t="s">
        <v>873</v>
      </c>
      <c r="F8306" s="41"/>
      <c r="G8306" s="41"/>
      <c r="H8306" s="41"/>
      <c r="I8306" s="41"/>
      <c r="J8306" s="41"/>
      <c r="K8306" s="41"/>
      <c r="L8306" s="41"/>
      <c r="M8306" s="41"/>
      <c r="N8306" s="41"/>
      <c r="O8306" s="41"/>
      <c r="P8306" s="41"/>
      <c r="Q8306" s="41"/>
      <c r="R8306" s="41"/>
      <c r="S8306" s="41"/>
      <c r="T8306" s="41"/>
      <c r="U8306" s="41"/>
      <c r="V8306" s="41"/>
      <c r="W8306" s="41"/>
      <c r="X8306" s="41"/>
      <c r="Y8306" s="41"/>
      <c r="Z8306" s="41"/>
      <c r="AA8306" s="41"/>
      <c r="AB8306" s="41"/>
      <c r="AC8306" s="41"/>
      <c r="AD8306" s="41"/>
      <c r="AE8306" s="41"/>
      <c r="AF8306" s="41"/>
      <c r="AG8306" s="41"/>
      <c r="AH8306" s="41"/>
      <c r="AI8306" s="41"/>
      <c r="AJ8306" s="41"/>
      <c r="AK8306" s="41"/>
      <c r="AL8306" s="41"/>
      <c r="AM8306" s="41"/>
      <c r="AN8306" s="41"/>
      <c r="AO8306" s="41"/>
      <c r="AP8306" s="41"/>
      <c r="AQ8306" s="41"/>
      <c r="AR8306" s="41"/>
      <c r="AS8306" s="41"/>
      <c r="AT8306" s="41"/>
      <c r="AU8306" s="41"/>
      <c r="AV8306" s="41"/>
      <c r="AW8306" s="41"/>
      <c r="AX8306" s="41"/>
      <c r="AY8306" s="41"/>
      <c r="AZ8306" s="41"/>
      <c r="BA8306" s="41"/>
      <c r="BB8306" s="41"/>
      <c r="BC8306" s="41"/>
      <c r="BD8306" s="41"/>
      <c r="BE8306" s="41"/>
      <c r="BF8306" s="41"/>
      <c r="BG8306" s="41"/>
    </row>
    <row r="8307" spans="5:59" x14ac:dyDescent="0.25">
      <c r="E8307" s="40" t="s">
        <v>1264</v>
      </c>
      <c r="F8307" s="41"/>
      <c r="G8307" s="41"/>
      <c r="H8307" s="41"/>
      <c r="I8307" s="41"/>
      <c r="J8307" s="41"/>
      <c r="K8307" s="41"/>
      <c r="L8307" s="41"/>
      <c r="M8307" s="41"/>
      <c r="N8307" s="41"/>
      <c r="O8307" s="41"/>
      <c r="P8307" s="41"/>
      <c r="Q8307" s="41"/>
      <c r="R8307" s="41"/>
      <c r="S8307" s="41"/>
      <c r="T8307" s="41"/>
      <c r="U8307" s="41"/>
      <c r="V8307" s="41"/>
      <c r="W8307" s="41"/>
      <c r="X8307" s="41"/>
      <c r="Y8307" s="41"/>
      <c r="Z8307" s="41"/>
      <c r="AA8307" s="41"/>
      <c r="AB8307" s="41"/>
      <c r="AC8307" s="41"/>
      <c r="AD8307" s="41"/>
      <c r="AE8307" s="41"/>
      <c r="AF8307" s="41"/>
      <c r="AG8307" s="41"/>
      <c r="AH8307" s="41"/>
      <c r="AI8307" s="41"/>
      <c r="AJ8307" s="41"/>
      <c r="AK8307" s="41"/>
      <c r="AL8307" s="41"/>
      <c r="AM8307" s="41"/>
      <c r="AN8307" s="41"/>
      <c r="AO8307" s="41"/>
      <c r="AP8307" s="41"/>
      <c r="AQ8307" s="41"/>
      <c r="AR8307" s="41"/>
      <c r="AS8307" s="41"/>
      <c r="AT8307" s="41"/>
      <c r="AU8307" s="41"/>
      <c r="AV8307" s="41"/>
      <c r="AW8307" s="41"/>
      <c r="AX8307" s="41"/>
      <c r="AY8307" s="41"/>
      <c r="AZ8307" s="41"/>
      <c r="BA8307" s="41"/>
      <c r="BB8307" s="41"/>
      <c r="BC8307" s="41"/>
      <c r="BD8307" s="41"/>
      <c r="BE8307" s="41"/>
      <c r="BF8307" s="41"/>
      <c r="BG8307" s="41"/>
    </row>
    <row r="8308" spans="5:59" x14ac:dyDescent="0.25">
      <c r="E8308" s="40" t="s">
        <v>885</v>
      </c>
      <c r="F8308" s="41"/>
      <c r="G8308" s="41"/>
      <c r="H8308" s="41"/>
      <c r="I8308" s="41"/>
      <c r="J8308" s="41"/>
      <c r="K8308" s="41"/>
      <c r="L8308" s="41"/>
      <c r="M8308" s="41"/>
      <c r="N8308" s="41"/>
      <c r="O8308" s="41"/>
      <c r="P8308" s="41"/>
      <c r="Q8308" s="41"/>
      <c r="R8308" s="41"/>
      <c r="S8308" s="41"/>
      <c r="T8308" s="41"/>
      <c r="U8308" s="41"/>
      <c r="V8308" s="41"/>
      <c r="W8308" s="41"/>
      <c r="X8308" s="41"/>
      <c r="Y8308" s="41"/>
      <c r="Z8308" s="41"/>
      <c r="AA8308" s="41"/>
      <c r="AB8308" s="41"/>
      <c r="AC8308" s="41"/>
      <c r="AD8308" s="41"/>
      <c r="AE8308" s="41"/>
      <c r="AF8308" s="41"/>
      <c r="AG8308" s="41"/>
      <c r="AH8308" s="41"/>
      <c r="AI8308" s="41"/>
      <c r="AJ8308" s="41"/>
      <c r="AK8308" s="41"/>
      <c r="AL8308" s="41"/>
      <c r="AM8308" s="41"/>
      <c r="AN8308" s="41"/>
      <c r="AO8308" s="41"/>
      <c r="AP8308" s="41"/>
      <c r="AQ8308" s="41"/>
      <c r="AR8308" s="41"/>
      <c r="AS8308" s="41"/>
      <c r="AT8308" s="41"/>
      <c r="AU8308" s="41"/>
      <c r="AV8308" s="41"/>
      <c r="AW8308" s="41"/>
      <c r="AX8308" s="41"/>
      <c r="AY8308" s="41"/>
      <c r="AZ8308" s="41"/>
      <c r="BA8308" s="41"/>
      <c r="BB8308" s="41"/>
      <c r="BC8308" s="41"/>
      <c r="BD8308" s="41"/>
      <c r="BE8308" s="41"/>
      <c r="BF8308" s="41"/>
      <c r="BG8308" s="41"/>
    </row>
    <row r="8309" spans="5:59" x14ac:dyDescent="0.25">
      <c r="E8309" s="40" t="s">
        <v>992</v>
      </c>
      <c r="F8309" s="41"/>
      <c r="G8309" s="41"/>
      <c r="H8309" s="41"/>
      <c r="I8309" s="41"/>
      <c r="J8309" s="41"/>
      <c r="K8309" s="41"/>
      <c r="L8309" s="41"/>
      <c r="M8309" s="41"/>
      <c r="N8309" s="41"/>
      <c r="O8309" s="41"/>
      <c r="P8309" s="41"/>
      <c r="Q8309" s="41"/>
      <c r="R8309" s="41"/>
      <c r="S8309" s="41"/>
      <c r="T8309" s="41"/>
      <c r="U8309" s="41"/>
      <c r="V8309" s="41"/>
      <c r="W8309" s="41"/>
      <c r="X8309" s="41"/>
      <c r="Y8309" s="41"/>
      <c r="Z8309" s="41"/>
      <c r="AA8309" s="41"/>
      <c r="AB8309" s="41"/>
      <c r="AC8309" s="41"/>
      <c r="AD8309" s="41"/>
      <c r="AE8309" s="41"/>
      <c r="AF8309" s="41"/>
      <c r="AG8309" s="41"/>
      <c r="AH8309" s="41"/>
      <c r="AI8309" s="41"/>
      <c r="AJ8309" s="41"/>
      <c r="AK8309" s="41"/>
      <c r="AL8309" s="41"/>
      <c r="AM8309" s="41"/>
      <c r="AN8309" s="41"/>
      <c r="AO8309" s="41"/>
      <c r="AP8309" s="41"/>
      <c r="AQ8309" s="41"/>
      <c r="AR8309" s="41"/>
      <c r="AS8309" s="41"/>
      <c r="AT8309" s="41"/>
      <c r="AU8309" s="41"/>
      <c r="AV8309" s="41"/>
      <c r="AW8309" s="41"/>
      <c r="AX8309" s="41"/>
      <c r="AY8309" s="41"/>
      <c r="AZ8309" s="41"/>
      <c r="BA8309" s="41"/>
      <c r="BB8309" s="41"/>
      <c r="BC8309" s="41"/>
      <c r="BD8309" s="41"/>
      <c r="BE8309" s="41"/>
      <c r="BF8309" s="41"/>
      <c r="BG8309" s="41"/>
    </row>
    <row r="8310" spans="5:59" x14ac:dyDescent="0.25">
      <c r="E8310" s="40" t="s">
        <v>885</v>
      </c>
      <c r="F8310" s="41"/>
      <c r="G8310" s="41"/>
      <c r="H8310" s="41"/>
      <c r="I8310" s="41"/>
      <c r="J8310" s="41"/>
      <c r="K8310" s="41"/>
      <c r="L8310" s="41"/>
      <c r="M8310" s="41"/>
      <c r="N8310" s="41"/>
      <c r="O8310" s="41"/>
      <c r="P8310" s="41"/>
      <c r="Q8310" s="41"/>
      <c r="R8310" s="41"/>
      <c r="S8310" s="41"/>
      <c r="T8310" s="41"/>
      <c r="U8310" s="41"/>
      <c r="V8310" s="41"/>
      <c r="W8310" s="41"/>
      <c r="X8310" s="41"/>
      <c r="Y8310" s="41"/>
      <c r="Z8310" s="41"/>
      <c r="AA8310" s="41"/>
      <c r="AB8310" s="41"/>
      <c r="AC8310" s="41"/>
      <c r="AD8310" s="41"/>
      <c r="AE8310" s="41"/>
      <c r="AF8310" s="41"/>
      <c r="AG8310" s="41"/>
      <c r="AH8310" s="41"/>
      <c r="AI8310" s="41"/>
      <c r="AJ8310" s="41"/>
      <c r="AK8310" s="41"/>
      <c r="AL8310" s="41"/>
      <c r="AM8310" s="41"/>
      <c r="AN8310" s="41"/>
      <c r="AO8310" s="41"/>
      <c r="AP8310" s="41"/>
      <c r="AQ8310" s="41"/>
      <c r="AR8310" s="41"/>
      <c r="AS8310" s="41"/>
      <c r="AT8310" s="41"/>
      <c r="AU8310" s="41"/>
      <c r="AV8310" s="41"/>
      <c r="AW8310" s="41"/>
      <c r="AX8310" s="41"/>
      <c r="AY8310" s="41"/>
      <c r="AZ8310" s="41"/>
      <c r="BA8310" s="41"/>
      <c r="BB8310" s="41"/>
      <c r="BC8310" s="41"/>
      <c r="BD8310" s="41"/>
      <c r="BE8310" s="41"/>
      <c r="BF8310" s="41"/>
      <c r="BG8310" s="41"/>
    </row>
    <row r="8311" spans="5:59" x14ac:dyDescent="0.25">
      <c r="E8311" s="40" t="s">
        <v>888</v>
      </c>
      <c r="F8311" s="41"/>
      <c r="G8311" s="41"/>
      <c r="H8311" s="41"/>
      <c r="I8311" s="41"/>
      <c r="J8311" s="41"/>
      <c r="K8311" s="41"/>
      <c r="L8311" s="41"/>
      <c r="M8311" s="41"/>
      <c r="N8311" s="41"/>
      <c r="O8311" s="41"/>
      <c r="P8311" s="41"/>
      <c r="Q8311" s="41"/>
      <c r="R8311" s="41"/>
      <c r="S8311" s="41"/>
      <c r="T8311" s="41"/>
      <c r="U8311" s="41"/>
      <c r="V8311" s="41"/>
      <c r="W8311" s="41"/>
      <c r="X8311" s="41"/>
      <c r="Y8311" s="41"/>
      <c r="Z8311" s="41"/>
      <c r="AA8311" s="41"/>
      <c r="AB8311" s="41"/>
      <c r="AC8311" s="41"/>
      <c r="AD8311" s="41"/>
      <c r="AE8311" s="41"/>
      <c r="AF8311" s="41"/>
      <c r="AG8311" s="41"/>
      <c r="AH8311" s="41"/>
      <c r="AI8311" s="41"/>
      <c r="AJ8311" s="41"/>
      <c r="AK8311" s="41"/>
      <c r="AL8311" s="41"/>
      <c r="AM8311" s="41"/>
      <c r="AN8311" s="41"/>
      <c r="AO8311" s="41"/>
      <c r="AP8311" s="41"/>
      <c r="AQ8311" s="41"/>
      <c r="AR8311" s="41"/>
      <c r="AS8311" s="41"/>
      <c r="AT8311" s="41"/>
      <c r="AU8311" s="41"/>
      <c r="AV8311" s="41"/>
      <c r="AW8311" s="41"/>
      <c r="AX8311" s="41"/>
      <c r="AY8311" s="41"/>
      <c r="AZ8311" s="41"/>
      <c r="BA8311" s="41"/>
      <c r="BB8311" s="41"/>
      <c r="BC8311" s="41"/>
      <c r="BD8311" s="41"/>
      <c r="BE8311" s="41"/>
      <c r="BF8311" s="41"/>
      <c r="BG8311" s="41"/>
    </row>
    <row r="8312" spans="5:59" x14ac:dyDescent="0.25">
      <c r="E8312" s="40" t="s">
        <v>889</v>
      </c>
      <c r="F8312" s="41"/>
      <c r="G8312" s="41"/>
      <c r="H8312" s="41"/>
      <c r="I8312" s="41"/>
      <c r="J8312" s="41"/>
      <c r="K8312" s="41"/>
      <c r="L8312" s="41"/>
      <c r="M8312" s="41"/>
      <c r="N8312" s="41"/>
      <c r="O8312" s="41"/>
      <c r="P8312" s="41"/>
      <c r="Q8312" s="41"/>
      <c r="R8312" s="41"/>
      <c r="S8312" s="41"/>
      <c r="T8312" s="41"/>
      <c r="U8312" s="41"/>
      <c r="V8312" s="41"/>
      <c r="W8312" s="41"/>
      <c r="X8312" s="41"/>
      <c r="Y8312" s="41"/>
      <c r="Z8312" s="41"/>
      <c r="AA8312" s="41"/>
      <c r="AB8312" s="41"/>
      <c r="AC8312" s="41"/>
      <c r="AD8312" s="41"/>
      <c r="AE8312" s="41"/>
      <c r="AF8312" s="41"/>
      <c r="AG8312" s="41"/>
      <c r="AH8312" s="41"/>
      <c r="AI8312" s="41"/>
      <c r="AJ8312" s="41"/>
      <c r="AK8312" s="41"/>
      <c r="AL8312" s="41"/>
      <c r="AM8312" s="41"/>
      <c r="AN8312" s="41"/>
      <c r="AO8312" s="41"/>
      <c r="AP8312" s="41"/>
      <c r="AQ8312" s="41"/>
      <c r="AR8312" s="41"/>
      <c r="AS8312" s="41"/>
      <c r="AT8312" s="41"/>
      <c r="AU8312" s="41"/>
      <c r="AV8312" s="41"/>
      <c r="AW8312" s="41"/>
      <c r="AX8312" s="41"/>
      <c r="AY8312" s="41"/>
      <c r="AZ8312" s="41"/>
      <c r="BA8312" s="41"/>
      <c r="BB8312" s="41"/>
      <c r="BC8312" s="41"/>
      <c r="BD8312" s="41"/>
      <c r="BE8312" s="41"/>
      <c r="BF8312" s="41"/>
      <c r="BG8312" s="41"/>
    </row>
    <row r="8313" spans="5:59" x14ac:dyDescent="0.25">
      <c r="E8313" s="40" t="s">
        <v>890</v>
      </c>
      <c r="F8313" s="41"/>
      <c r="G8313" s="41"/>
      <c r="H8313" s="41"/>
      <c r="I8313" s="41"/>
      <c r="J8313" s="41"/>
      <c r="K8313" s="41"/>
      <c r="L8313" s="41"/>
      <c r="M8313" s="41"/>
      <c r="N8313" s="41"/>
      <c r="O8313" s="41"/>
      <c r="P8313" s="41"/>
      <c r="Q8313" s="41"/>
      <c r="R8313" s="41"/>
      <c r="S8313" s="41"/>
      <c r="T8313" s="41"/>
      <c r="U8313" s="41"/>
      <c r="V8313" s="41"/>
      <c r="W8313" s="41"/>
      <c r="X8313" s="41"/>
      <c r="Y8313" s="41"/>
      <c r="Z8313" s="41"/>
      <c r="AA8313" s="41"/>
      <c r="AB8313" s="41"/>
      <c r="AC8313" s="41"/>
      <c r="AD8313" s="41"/>
      <c r="AE8313" s="41"/>
      <c r="AF8313" s="41"/>
      <c r="AG8313" s="41"/>
      <c r="AH8313" s="41"/>
      <c r="AI8313" s="41"/>
      <c r="AJ8313" s="41"/>
      <c r="AK8313" s="41"/>
      <c r="AL8313" s="41"/>
      <c r="AM8313" s="41"/>
      <c r="AN8313" s="41"/>
      <c r="AO8313" s="41"/>
      <c r="AP8313" s="41"/>
      <c r="AQ8313" s="41"/>
      <c r="AR8313" s="41"/>
      <c r="AS8313" s="41"/>
      <c r="AT8313" s="41"/>
      <c r="AU8313" s="41"/>
      <c r="AV8313" s="41"/>
      <c r="AW8313" s="41"/>
      <c r="AX8313" s="41"/>
      <c r="AY8313" s="41"/>
      <c r="AZ8313" s="41"/>
      <c r="BA8313" s="41"/>
      <c r="BB8313" s="41"/>
      <c r="BC8313" s="41"/>
      <c r="BD8313" s="41"/>
      <c r="BE8313" s="41"/>
      <c r="BF8313" s="41"/>
      <c r="BG8313" s="41"/>
    </row>
    <row r="8314" spans="5:59" x14ac:dyDescent="0.25">
      <c r="E8314" s="40" t="s">
        <v>891</v>
      </c>
      <c r="F8314" s="41"/>
      <c r="G8314" s="41"/>
      <c r="H8314" s="41"/>
      <c r="I8314" s="41"/>
      <c r="J8314" s="41"/>
      <c r="K8314" s="41"/>
      <c r="L8314" s="41"/>
      <c r="M8314" s="41"/>
      <c r="N8314" s="41"/>
      <c r="O8314" s="41"/>
      <c r="P8314" s="41"/>
      <c r="Q8314" s="41"/>
      <c r="R8314" s="41"/>
      <c r="S8314" s="41"/>
      <c r="T8314" s="41"/>
      <c r="U8314" s="41"/>
      <c r="V8314" s="41"/>
      <c r="W8314" s="41"/>
      <c r="X8314" s="41"/>
      <c r="Y8314" s="41"/>
      <c r="Z8314" s="41"/>
      <c r="AA8314" s="41"/>
      <c r="AB8314" s="41"/>
      <c r="AC8314" s="41"/>
      <c r="AD8314" s="41"/>
      <c r="AE8314" s="41"/>
      <c r="AF8314" s="41"/>
      <c r="AG8314" s="41"/>
      <c r="AH8314" s="41"/>
      <c r="AI8314" s="41"/>
      <c r="AJ8314" s="41"/>
      <c r="AK8314" s="41"/>
      <c r="AL8314" s="41"/>
      <c r="AM8314" s="41"/>
      <c r="AN8314" s="41"/>
      <c r="AO8314" s="41"/>
      <c r="AP8314" s="41"/>
      <c r="AQ8314" s="41"/>
      <c r="AR8314" s="41"/>
      <c r="AS8314" s="41"/>
      <c r="AT8314" s="41"/>
      <c r="AU8314" s="41"/>
      <c r="AV8314" s="41"/>
      <c r="AW8314" s="41"/>
      <c r="AX8314" s="41"/>
      <c r="AY8314" s="41"/>
      <c r="AZ8314" s="41"/>
      <c r="BA8314" s="41"/>
      <c r="BB8314" s="41"/>
      <c r="BC8314" s="41"/>
      <c r="BD8314" s="41"/>
      <c r="BE8314" s="41"/>
      <c r="BF8314" s="41"/>
      <c r="BG8314" s="41"/>
    </row>
    <row r="8315" spans="5:59" x14ac:dyDescent="0.25">
      <c r="E8315" s="40" t="s">
        <v>892</v>
      </c>
      <c r="F8315" s="41"/>
      <c r="G8315" s="41"/>
      <c r="H8315" s="41"/>
      <c r="I8315" s="41"/>
      <c r="J8315" s="41"/>
      <c r="K8315" s="41"/>
      <c r="L8315" s="41"/>
      <c r="M8315" s="41"/>
      <c r="N8315" s="41"/>
      <c r="O8315" s="41"/>
      <c r="P8315" s="41"/>
      <c r="Q8315" s="41"/>
      <c r="R8315" s="41"/>
      <c r="S8315" s="41"/>
      <c r="T8315" s="41"/>
      <c r="U8315" s="41"/>
      <c r="V8315" s="41"/>
      <c r="W8315" s="41"/>
      <c r="X8315" s="41"/>
      <c r="Y8315" s="41"/>
      <c r="Z8315" s="41"/>
      <c r="AA8315" s="41"/>
      <c r="AB8315" s="41"/>
      <c r="AC8315" s="41"/>
      <c r="AD8315" s="41"/>
      <c r="AE8315" s="41"/>
      <c r="AF8315" s="41"/>
      <c r="AG8315" s="41"/>
      <c r="AH8315" s="41"/>
      <c r="AI8315" s="41"/>
      <c r="AJ8315" s="41"/>
      <c r="AK8315" s="41"/>
      <c r="AL8315" s="41"/>
      <c r="AM8315" s="41"/>
      <c r="AN8315" s="41"/>
      <c r="AO8315" s="41"/>
      <c r="AP8315" s="41"/>
      <c r="AQ8315" s="41"/>
      <c r="AR8315" s="41"/>
      <c r="AS8315" s="41"/>
      <c r="AT8315" s="41"/>
      <c r="AU8315" s="41"/>
      <c r="AV8315" s="41"/>
      <c r="AW8315" s="41"/>
      <c r="AX8315" s="41"/>
      <c r="AY8315" s="41"/>
      <c r="AZ8315" s="41"/>
      <c r="BA8315" s="41"/>
      <c r="BB8315" s="41"/>
      <c r="BC8315" s="41"/>
      <c r="BD8315" s="41"/>
      <c r="BE8315" s="41"/>
      <c r="BF8315" s="41"/>
      <c r="BG8315" s="41"/>
    </row>
    <row r="8316" spans="5:59" x14ac:dyDescent="0.25">
      <c r="E8316" s="40" t="s">
        <v>893</v>
      </c>
      <c r="F8316" s="41"/>
      <c r="G8316" s="41"/>
      <c r="H8316" s="41"/>
      <c r="I8316" s="41"/>
      <c r="J8316" s="41"/>
      <c r="K8316" s="41"/>
      <c r="L8316" s="41"/>
      <c r="M8316" s="41"/>
      <c r="N8316" s="41"/>
      <c r="O8316" s="41"/>
      <c r="P8316" s="41"/>
      <c r="Q8316" s="41"/>
      <c r="R8316" s="41"/>
      <c r="S8316" s="41"/>
      <c r="T8316" s="41"/>
      <c r="U8316" s="41"/>
      <c r="V8316" s="41"/>
      <c r="W8316" s="41"/>
      <c r="X8316" s="41"/>
      <c r="Y8316" s="41"/>
      <c r="Z8316" s="41"/>
      <c r="AA8316" s="41"/>
      <c r="AB8316" s="41"/>
      <c r="AC8316" s="41"/>
      <c r="AD8316" s="41"/>
      <c r="AE8316" s="41"/>
      <c r="AF8316" s="41"/>
      <c r="AG8316" s="41"/>
      <c r="AH8316" s="41"/>
      <c r="AI8316" s="41"/>
      <c r="AJ8316" s="41"/>
      <c r="AK8316" s="41"/>
      <c r="AL8316" s="41"/>
      <c r="AM8316" s="41"/>
      <c r="AN8316" s="41"/>
      <c r="AO8316" s="41"/>
      <c r="AP8316" s="41"/>
      <c r="AQ8316" s="41"/>
      <c r="AR8316" s="41"/>
      <c r="AS8316" s="41"/>
      <c r="AT8316" s="41"/>
      <c r="AU8316" s="41"/>
      <c r="AV8316" s="41"/>
      <c r="AW8316" s="41"/>
      <c r="AX8316" s="41"/>
      <c r="AY8316" s="41"/>
      <c r="AZ8316" s="41"/>
      <c r="BA8316" s="41"/>
      <c r="BB8316" s="41"/>
      <c r="BC8316" s="41"/>
      <c r="BD8316" s="41"/>
      <c r="BE8316" s="41"/>
      <c r="BF8316" s="41"/>
      <c r="BG8316" s="41"/>
    </row>
    <row r="8317" spans="5:59" x14ac:dyDescent="0.25">
      <c r="E8317" s="40" t="s">
        <v>889</v>
      </c>
      <c r="F8317" s="41"/>
      <c r="G8317" s="41"/>
      <c r="H8317" s="41"/>
      <c r="I8317" s="41"/>
      <c r="J8317" s="41"/>
      <c r="K8317" s="41"/>
      <c r="L8317" s="41"/>
      <c r="M8317" s="41"/>
      <c r="N8317" s="41"/>
      <c r="O8317" s="41"/>
      <c r="P8317" s="41"/>
      <c r="Q8317" s="41"/>
      <c r="R8317" s="41"/>
      <c r="S8317" s="41"/>
      <c r="T8317" s="41"/>
      <c r="U8317" s="41"/>
      <c r="V8317" s="41"/>
      <c r="W8317" s="41"/>
      <c r="X8317" s="41"/>
      <c r="Y8317" s="41"/>
      <c r="Z8317" s="41"/>
      <c r="AA8317" s="41"/>
      <c r="AB8317" s="41"/>
      <c r="AC8317" s="41"/>
      <c r="AD8317" s="41"/>
      <c r="AE8317" s="41"/>
      <c r="AF8317" s="41"/>
      <c r="AG8317" s="41"/>
      <c r="AH8317" s="41"/>
      <c r="AI8317" s="41"/>
      <c r="AJ8317" s="41"/>
      <c r="AK8317" s="41"/>
      <c r="AL8317" s="41"/>
      <c r="AM8317" s="41"/>
      <c r="AN8317" s="41"/>
      <c r="AO8317" s="41"/>
      <c r="AP8317" s="41"/>
      <c r="AQ8317" s="41"/>
      <c r="AR8317" s="41"/>
      <c r="AS8317" s="41"/>
      <c r="AT8317" s="41"/>
      <c r="AU8317" s="41"/>
      <c r="AV8317" s="41"/>
      <c r="AW8317" s="41"/>
      <c r="AX8317" s="41"/>
      <c r="AY8317" s="41"/>
      <c r="AZ8317" s="41"/>
      <c r="BA8317" s="41"/>
      <c r="BB8317" s="41"/>
      <c r="BC8317" s="41"/>
      <c r="BD8317" s="41"/>
      <c r="BE8317" s="41"/>
      <c r="BF8317" s="41"/>
      <c r="BG8317" s="41"/>
    </row>
    <row r="8318" spans="5:59" x14ac:dyDescent="0.25">
      <c r="E8318" s="40" t="s">
        <v>1265</v>
      </c>
      <c r="F8318" s="41"/>
      <c r="G8318" s="41"/>
      <c r="H8318" s="41"/>
      <c r="I8318" s="41"/>
      <c r="J8318" s="41"/>
      <c r="K8318" s="41"/>
      <c r="L8318" s="41"/>
      <c r="M8318" s="41"/>
      <c r="N8318" s="41"/>
      <c r="O8318" s="41"/>
      <c r="P8318" s="41"/>
      <c r="Q8318" s="41"/>
      <c r="R8318" s="41"/>
      <c r="S8318" s="41"/>
      <c r="T8318" s="41"/>
      <c r="U8318" s="41"/>
      <c r="V8318" s="41"/>
      <c r="W8318" s="41"/>
      <c r="X8318" s="41"/>
      <c r="Y8318" s="41"/>
      <c r="Z8318" s="41"/>
      <c r="AA8318" s="41"/>
      <c r="AB8318" s="41"/>
      <c r="AC8318" s="41"/>
      <c r="AD8318" s="41"/>
      <c r="AE8318" s="41"/>
      <c r="AF8318" s="41"/>
      <c r="AG8318" s="41"/>
      <c r="AH8318" s="41"/>
      <c r="AI8318" s="41"/>
      <c r="AJ8318" s="41"/>
      <c r="AK8318" s="41"/>
      <c r="AL8318" s="41"/>
      <c r="AM8318" s="41"/>
      <c r="AN8318" s="41"/>
      <c r="AO8318" s="41"/>
      <c r="AP8318" s="41"/>
      <c r="AQ8318" s="41"/>
      <c r="AR8318" s="41"/>
      <c r="AS8318" s="41"/>
      <c r="AT8318" s="41"/>
      <c r="AU8318" s="41"/>
      <c r="AV8318" s="41"/>
      <c r="AW8318" s="41"/>
      <c r="AX8318" s="41"/>
      <c r="AY8318" s="41"/>
      <c r="AZ8318" s="41"/>
      <c r="BA8318" s="41"/>
      <c r="BB8318" s="41"/>
      <c r="BC8318" s="41"/>
      <c r="BD8318" s="41"/>
      <c r="BE8318" s="41"/>
      <c r="BF8318" s="41"/>
      <c r="BG8318" s="41"/>
    </row>
    <row r="8319" spans="5:59" x14ac:dyDescent="0.25">
      <c r="E8319" s="40" t="s">
        <v>1266</v>
      </c>
      <c r="F8319" s="41"/>
      <c r="G8319" s="41"/>
      <c r="H8319" s="41"/>
      <c r="I8319" s="41"/>
      <c r="J8319" s="41"/>
      <c r="K8319" s="41"/>
      <c r="L8319" s="41"/>
      <c r="M8319" s="41"/>
      <c r="N8319" s="41"/>
      <c r="O8319" s="41"/>
      <c r="P8319" s="41"/>
      <c r="Q8319" s="41"/>
      <c r="R8319" s="41"/>
      <c r="S8319" s="41"/>
      <c r="T8319" s="41"/>
      <c r="U8319" s="41"/>
      <c r="V8319" s="41"/>
      <c r="W8319" s="41"/>
      <c r="X8319" s="41"/>
      <c r="Y8319" s="41"/>
      <c r="Z8319" s="41"/>
      <c r="AA8319" s="41"/>
      <c r="AB8319" s="41"/>
      <c r="AC8319" s="41"/>
      <c r="AD8319" s="41"/>
      <c r="AE8319" s="41"/>
      <c r="AF8319" s="41"/>
      <c r="AG8319" s="41"/>
      <c r="AH8319" s="41"/>
      <c r="AI8319" s="41"/>
      <c r="AJ8319" s="41"/>
      <c r="AK8319" s="41"/>
      <c r="AL8319" s="41"/>
      <c r="AM8319" s="41"/>
      <c r="AN8319" s="41"/>
      <c r="AO8319" s="41"/>
      <c r="AP8319" s="41"/>
      <c r="AQ8319" s="41"/>
      <c r="AR8319" s="41"/>
      <c r="AS8319" s="41"/>
      <c r="AT8319" s="41"/>
      <c r="AU8319" s="41"/>
      <c r="AV8319" s="41"/>
      <c r="AW8319" s="41"/>
      <c r="AX8319" s="41"/>
      <c r="AY8319" s="41"/>
      <c r="AZ8319" s="41"/>
      <c r="BA8319" s="41"/>
      <c r="BB8319" s="41"/>
      <c r="BC8319" s="41"/>
      <c r="BD8319" s="41"/>
      <c r="BE8319" s="41"/>
      <c r="BF8319" s="41"/>
      <c r="BG8319" s="41"/>
    </row>
    <row r="8320" spans="5:59" x14ac:dyDescent="0.25">
      <c r="E8320" s="40" t="s">
        <v>896</v>
      </c>
      <c r="F8320" s="41"/>
      <c r="G8320" s="41"/>
      <c r="H8320" s="41"/>
      <c r="I8320" s="41"/>
      <c r="J8320" s="41"/>
      <c r="K8320" s="41"/>
      <c r="L8320" s="41"/>
      <c r="M8320" s="41"/>
      <c r="N8320" s="41"/>
      <c r="O8320" s="41"/>
      <c r="P8320" s="41"/>
      <c r="Q8320" s="41"/>
      <c r="R8320" s="41"/>
      <c r="S8320" s="41"/>
      <c r="T8320" s="41"/>
      <c r="U8320" s="41"/>
      <c r="V8320" s="41"/>
      <c r="W8320" s="41"/>
      <c r="X8320" s="41"/>
      <c r="Y8320" s="41"/>
      <c r="Z8320" s="41"/>
      <c r="AA8320" s="41"/>
      <c r="AB8320" s="41"/>
      <c r="AC8320" s="41"/>
      <c r="AD8320" s="41"/>
      <c r="AE8320" s="41"/>
      <c r="AF8320" s="41"/>
      <c r="AG8320" s="41"/>
      <c r="AH8320" s="41"/>
      <c r="AI8320" s="41"/>
      <c r="AJ8320" s="41"/>
      <c r="AK8320" s="41"/>
      <c r="AL8320" s="41"/>
      <c r="AM8320" s="41"/>
      <c r="AN8320" s="41"/>
      <c r="AO8320" s="41"/>
      <c r="AP8320" s="41"/>
      <c r="AQ8320" s="41"/>
      <c r="AR8320" s="41"/>
      <c r="AS8320" s="41"/>
      <c r="AT8320" s="41"/>
      <c r="AU8320" s="41"/>
      <c r="AV8320" s="41"/>
      <c r="AW8320" s="41"/>
      <c r="AX8320" s="41"/>
      <c r="AY8320" s="41"/>
      <c r="AZ8320" s="41"/>
      <c r="BA8320" s="41"/>
      <c r="BB8320" s="41"/>
      <c r="BC8320" s="41"/>
      <c r="BD8320" s="41"/>
      <c r="BE8320" s="41"/>
      <c r="BF8320" s="41"/>
      <c r="BG8320" s="41"/>
    </row>
    <row r="8321" spans="3:59" x14ac:dyDescent="0.25">
      <c r="E8321" s="40" t="s">
        <v>885</v>
      </c>
      <c r="F8321" s="41"/>
      <c r="G8321" s="41"/>
      <c r="H8321" s="41"/>
      <c r="I8321" s="41"/>
      <c r="J8321" s="41"/>
      <c r="K8321" s="41"/>
      <c r="L8321" s="41"/>
      <c r="M8321" s="41"/>
      <c r="N8321" s="41"/>
      <c r="O8321" s="41"/>
      <c r="P8321" s="41"/>
      <c r="Q8321" s="41"/>
      <c r="R8321" s="41"/>
      <c r="S8321" s="41"/>
      <c r="T8321" s="41"/>
      <c r="U8321" s="41"/>
      <c r="V8321" s="41"/>
      <c r="W8321" s="41"/>
      <c r="X8321" s="41"/>
      <c r="Y8321" s="41"/>
      <c r="Z8321" s="41"/>
      <c r="AA8321" s="41"/>
      <c r="AB8321" s="41"/>
      <c r="AC8321" s="41"/>
      <c r="AD8321" s="41"/>
      <c r="AE8321" s="41"/>
      <c r="AF8321" s="41"/>
      <c r="AG8321" s="41"/>
      <c r="AH8321" s="41"/>
      <c r="AI8321" s="41"/>
      <c r="AJ8321" s="41"/>
      <c r="AK8321" s="41"/>
      <c r="AL8321" s="41"/>
      <c r="AM8321" s="41"/>
      <c r="AN8321" s="41"/>
      <c r="AO8321" s="41"/>
      <c r="AP8321" s="41"/>
      <c r="AQ8321" s="41"/>
      <c r="AR8321" s="41"/>
      <c r="AS8321" s="41"/>
      <c r="AT8321" s="41"/>
      <c r="AU8321" s="41"/>
      <c r="AV8321" s="41"/>
      <c r="AW8321" s="41"/>
      <c r="AX8321" s="41"/>
      <c r="AY8321" s="41"/>
      <c r="AZ8321" s="41"/>
      <c r="BA8321" s="41"/>
      <c r="BB8321" s="41"/>
      <c r="BC8321" s="41"/>
      <c r="BD8321" s="41"/>
      <c r="BE8321" s="41"/>
      <c r="BF8321" s="41"/>
      <c r="BG8321" s="41"/>
    </row>
    <row r="8322" spans="3:59" x14ac:dyDescent="0.25">
      <c r="E8322" s="40" t="s">
        <v>872</v>
      </c>
      <c r="F8322" s="41"/>
      <c r="G8322" s="41"/>
      <c r="H8322" s="41"/>
      <c r="I8322" s="41"/>
      <c r="J8322" s="41"/>
      <c r="K8322" s="41"/>
      <c r="L8322" s="41"/>
      <c r="M8322" s="41"/>
      <c r="N8322" s="41"/>
      <c r="O8322" s="41"/>
      <c r="P8322" s="41"/>
      <c r="Q8322" s="41"/>
      <c r="R8322" s="41"/>
      <c r="S8322" s="41"/>
      <c r="T8322" s="41"/>
      <c r="U8322" s="41"/>
      <c r="V8322" s="41"/>
      <c r="W8322" s="41"/>
      <c r="X8322" s="41"/>
      <c r="Y8322" s="41"/>
      <c r="Z8322" s="41"/>
      <c r="AA8322" s="41"/>
      <c r="AB8322" s="41"/>
      <c r="AC8322" s="41"/>
      <c r="AD8322" s="41"/>
      <c r="AE8322" s="41"/>
      <c r="AF8322" s="41"/>
      <c r="AG8322" s="41"/>
      <c r="AH8322" s="41"/>
      <c r="AI8322" s="41"/>
      <c r="AJ8322" s="41"/>
      <c r="AK8322" s="41"/>
      <c r="AL8322" s="41"/>
      <c r="AM8322" s="41"/>
      <c r="AN8322" s="41"/>
      <c r="AO8322" s="41"/>
      <c r="AP8322" s="41"/>
      <c r="AQ8322" s="41"/>
      <c r="AR8322" s="41"/>
      <c r="AS8322" s="41"/>
      <c r="AT8322" s="41"/>
      <c r="AU8322" s="41"/>
      <c r="AV8322" s="41"/>
      <c r="AW8322" s="41"/>
      <c r="AX8322" s="41"/>
      <c r="AY8322" s="41"/>
      <c r="AZ8322" s="41"/>
      <c r="BA8322" s="41"/>
      <c r="BB8322" s="41"/>
      <c r="BC8322" s="41"/>
      <c r="BD8322" s="41"/>
      <c r="BE8322" s="41"/>
      <c r="BF8322" s="41"/>
      <c r="BG8322" s="41"/>
    </row>
    <row r="8323" spans="3:59" x14ac:dyDescent="0.25">
      <c r="E8323" s="40" t="s">
        <v>873</v>
      </c>
      <c r="F8323" s="41"/>
      <c r="G8323" s="41"/>
      <c r="H8323" s="41"/>
      <c r="I8323" s="41"/>
      <c r="J8323" s="41"/>
      <c r="K8323" s="41"/>
      <c r="L8323" s="41"/>
      <c r="M8323" s="41"/>
      <c r="N8323" s="41"/>
      <c r="O8323" s="41"/>
      <c r="P8323" s="41"/>
      <c r="Q8323" s="41"/>
      <c r="R8323" s="41"/>
      <c r="S8323" s="41"/>
      <c r="T8323" s="41"/>
      <c r="U8323" s="41"/>
      <c r="V8323" s="41"/>
      <c r="W8323" s="41"/>
      <c r="X8323" s="41"/>
      <c r="Y8323" s="41"/>
      <c r="Z8323" s="41"/>
      <c r="AA8323" s="41"/>
      <c r="AB8323" s="41"/>
      <c r="AC8323" s="41"/>
      <c r="AD8323" s="41"/>
      <c r="AE8323" s="41"/>
      <c r="AF8323" s="41"/>
      <c r="AG8323" s="41"/>
      <c r="AH8323" s="41"/>
      <c r="AI8323" s="41"/>
      <c r="AJ8323" s="41"/>
      <c r="AK8323" s="41"/>
      <c r="AL8323" s="41"/>
      <c r="AM8323" s="41"/>
      <c r="AN8323" s="41"/>
      <c r="AO8323" s="41"/>
      <c r="AP8323" s="41"/>
      <c r="AQ8323" s="41"/>
      <c r="AR8323" s="41"/>
      <c r="AS8323" s="41"/>
      <c r="AT8323" s="41"/>
      <c r="AU8323" s="41"/>
      <c r="AV8323" s="41"/>
      <c r="AW8323" s="41"/>
      <c r="AX8323" s="41"/>
      <c r="AY8323" s="41"/>
      <c r="AZ8323" s="41"/>
      <c r="BA8323" s="41"/>
      <c r="BB8323" s="41"/>
      <c r="BC8323" s="41"/>
      <c r="BD8323" s="41"/>
      <c r="BE8323" s="41"/>
      <c r="BF8323" s="41"/>
      <c r="BG8323" s="41"/>
    </row>
    <row r="8324" spans="3:59" x14ac:dyDescent="0.25">
      <c r="E8324" s="40" t="s">
        <v>1264</v>
      </c>
      <c r="F8324" s="41"/>
      <c r="G8324" s="41"/>
      <c r="H8324" s="41"/>
      <c r="I8324" s="41"/>
      <c r="J8324" s="41"/>
      <c r="K8324" s="41"/>
      <c r="L8324" s="41"/>
      <c r="M8324" s="41"/>
      <c r="N8324" s="41"/>
      <c r="O8324" s="41"/>
      <c r="P8324" s="41"/>
      <c r="Q8324" s="41"/>
      <c r="R8324" s="41"/>
      <c r="S8324" s="41"/>
      <c r="T8324" s="41"/>
      <c r="U8324" s="41"/>
      <c r="V8324" s="41"/>
      <c r="W8324" s="41"/>
      <c r="X8324" s="41"/>
      <c r="Y8324" s="41"/>
      <c r="Z8324" s="41"/>
      <c r="AA8324" s="41"/>
      <c r="AB8324" s="41"/>
      <c r="AC8324" s="41"/>
      <c r="AD8324" s="41"/>
      <c r="AE8324" s="41"/>
      <c r="AF8324" s="41"/>
      <c r="AG8324" s="41"/>
      <c r="AH8324" s="41"/>
      <c r="AI8324" s="41"/>
      <c r="AJ8324" s="41"/>
      <c r="AK8324" s="41"/>
      <c r="AL8324" s="41"/>
      <c r="AM8324" s="41"/>
      <c r="AN8324" s="41"/>
      <c r="AO8324" s="41"/>
      <c r="AP8324" s="41"/>
      <c r="AQ8324" s="41"/>
      <c r="AR8324" s="41"/>
      <c r="AS8324" s="41"/>
      <c r="AT8324" s="41"/>
      <c r="AU8324" s="41"/>
      <c r="AV8324" s="41"/>
      <c r="AW8324" s="41"/>
      <c r="AX8324" s="41"/>
      <c r="AY8324" s="41"/>
      <c r="AZ8324" s="41"/>
      <c r="BA8324" s="41"/>
      <c r="BB8324" s="41"/>
      <c r="BC8324" s="41"/>
      <c r="BD8324" s="41"/>
      <c r="BE8324" s="41"/>
      <c r="BF8324" s="41"/>
      <c r="BG8324" s="41"/>
    </row>
    <row r="8325" spans="3:59" x14ac:dyDescent="0.25">
      <c r="E8325" s="40" t="s">
        <v>885</v>
      </c>
      <c r="F8325" s="41"/>
      <c r="G8325" s="41"/>
      <c r="H8325" s="41"/>
      <c r="I8325" s="41"/>
      <c r="J8325" s="41"/>
      <c r="K8325" s="41"/>
      <c r="L8325" s="41"/>
      <c r="M8325" s="41"/>
      <c r="N8325" s="41"/>
      <c r="O8325" s="41"/>
      <c r="P8325" s="41"/>
      <c r="Q8325" s="41"/>
      <c r="R8325" s="41"/>
      <c r="S8325" s="41"/>
      <c r="T8325" s="41"/>
      <c r="U8325" s="41"/>
      <c r="V8325" s="41"/>
      <c r="W8325" s="41"/>
      <c r="X8325" s="41"/>
      <c r="Y8325" s="41"/>
      <c r="Z8325" s="41"/>
      <c r="AA8325" s="41"/>
      <c r="AB8325" s="41"/>
      <c r="AC8325" s="41"/>
      <c r="AD8325" s="41"/>
      <c r="AE8325" s="41"/>
      <c r="AF8325" s="41"/>
      <c r="AG8325" s="41"/>
      <c r="AH8325" s="41"/>
      <c r="AI8325" s="41"/>
      <c r="AJ8325" s="41"/>
      <c r="AK8325" s="41"/>
      <c r="AL8325" s="41"/>
      <c r="AM8325" s="41"/>
      <c r="AN8325" s="41"/>
      <c r="AO8325" s="41"/>
      <c r="AP8325" s="41"/>
      <c r="AQ8325" s="41"/>
      <c r="AR8325" s="41"/>
      <c r="AS8325" s="41"/>
      <c r="AT8325" s="41"/>
      <c r="AU8325" s="41"/>
      <c r="AV8325" s="41"/>
      <c r="AW8325" s="41"/>
      <c r="AX8325" s="41"/>
      <c r="AY8325" s="41"/>
      <c r="AZ8325" s="41"/>
      <c r="BA8325" s="41"/>
      <c r="BB8325" s="41"/>
      <c r="BC8325" s="41"/>
      <c r="BD8325" s="41"/>
      <c r="BE8325" s="41"/>
      <c r="BF8325" s="41"/>
      <c r="BG8325" s="41"/>
    </row>
    <row r="8326" spans="3:59" x14ac:dyDescent="0.25">
      <c r="E8326" s="40" t="s">
        <v>899</v>
      </c>
      <c r="F8326" s="41"/>
      <c r="G8326" s="41"/>
      <c r="H8326" s="41"/>
      <c r="I8326" s="41"/>
      <c r="J8326" s="41"/>
      <c r="K8326" s="41"/>
      <c r="L8326" s="41"/>
      <c r="M8326" s="41"/>
      <c r="N8326" s="41"/>
      <c r="O8326" s="41"/>
      <c r="P8326" s="41"/>
      <c r="Q8326" s="41"/>
      <c r="R8326" s="41"/>
      <c r="S8326" s="41"/>
      <c r="T8326" s="41"/>
      <c r="U8326" s="41"/>
      <c r="V8326" s="41"/>
      <c r="W8326" s="41"/>
      <c r="X8326" s="41"/>
      <c r="Y8326" s="41"/>
      <c r="Z8326" s="41"/>
      <c r="AA8326" s="41"/>
      <c r="AB8326" s="41"/>
      <c r="AC8326" s="41"/>
      <c r="AD8326" s="41"/>
      <c r="AE8326" s="41"/>
      <c r="AF8326" s="41"/>
      <c r="AG8326" s="41"/>
      <c r="AH8326" s="41"/>
      <c r="AI8326" s="41"/>
      <c r="AJ8326" s="41"/>
      <c r="AK8326" s="41"/>
      <c r="AL8326" s="41"/>
      <c r="AM8326" s="41"/>
      <c r="AN8326" s="41"/>
      <c r="AO8326" s="41"/>
      <c r="AP8326" s="41"/>
      <c r="AQ8326" s="41"/>
      <c r="AR8326" s="41"/>
      <c r="AS8326" s="41"/>
      <c r="AT8326" s="41"/>
      <c r="AU8326" s="41"/>
      <c r="AV8326" s="41"/>
      <c r="AW8326" s="41"/>
      <c r="AX8326" s="41"/>
      <c r="AY8326" s="41"/>
      <c r="AZ8326" s="41"/>
      <c r="BA8326" s="41"/>
      <c r="BB8326" s="41"/>
      <c r="BC8326" s="41"/>
      <c r="BD8326" s="41"/>
      <c r="BE8326" s="41"/>
      <c r="BF8326" s="41"/>
      <c r="BG8326" s="41"/>
    </row>
    <row r="8327" spans="3:59" x14ac:dyDescent="0.25">
      <c r="E8327" s="40" t="s">
        <v>1236</v>
      </c>
      <c r="F8327" s="41"/>
      <c r="G8327" s="41"/>
      <c r="H8327" s="41"/>
      <c r="I8327" s="41"/>
      <c r="J8327" s="41"/>
      <c r="K8327" s="41"/>
      <c r="L8327" s="41"/>
      <c r="M8327" s="41"/>
      <c r="N8327" s="41"/>
      <c r="O8327" s="41"/>
      <c r="P8327" s="41"/>
      <c r="Q8327" s="41"/>
      <c r="R8327" s="41"/>
      <c r="S8327" s="41"/>
      <c r="T8327" s="41"/>
      <c r="U8327" s="41"/>
      <c r="V8327" s="41"/>
      <c r="W8327" s="41"/>
      <c r="X8327" s="41"/>
      <c r="Y8327" s="41"/>
      <c r="Z8327" s="41"/>
      <c r="AA8327" s="41"/>
      <c r="AB8327" s="41"/>
      <c r="AC8327" s="41"/>
      <c r="AD8327" s="41"/>
      <c r="AE8327" s="41"/>
      <c r="AF8327" s="41"/>
      <c r="AG8327" s="41"/>
      <c r="AH8327" s="41"/>
      <c r="AI8327" s="41"/>
      <c r="AJ8327" s="41"/>
      <c r="AK8327" s="41"/>
      <c r="AL8327" s="41"/>
      <c r="AM8327" s="41"/>
      <c r="AN8327" s="41"/>
      <c r="AO8327" s="41"/>
      <c r="AP8327" s="41"/>
      <c r="AQ8327" s="41"/>
      <c r="AR8327" s="41"/>
      <c r="AS8327" s="41"/>
      <c r="AT8327" s="41"/>
      <c r="AU8327" s="41"/>
      <c r="AV8327" s="41"/>
      <c r="AW8327" s="41"/>
      <c r="AX8327" s="41"/>
      <c r="AY8327" s="41"/>
      <c r="AZ8327" s="41"/>
      <c r="BA8327" s="41"/>
      <c r="BB8327" s="41"/>
      <c r="BC8327" s="41"/>
      <c r="BD8327" s="41"/>
      <c r="BE8327" s="41"/>
      <c r="BF8327" s="41"/>
      <c r="BG8327" s="41"/>
    </row>
    <row r="8328" spans="3:59" x14ac:dyDescent="0.25">
      <c r="E8328" s="40" t="s">
        <v>900</v>
      </c>
      <c r="F8328" s="41"/>
      <c r="G8328" s="41"/>
      <c r="H8328" s="41"/>
      <c r="I8328" s="41"/>
      <c r="J8328" s="41"/>
      <c r="K8328" s="41"/>
      <c r="L8328" s="41"/>
      <c r="M8328" s="41"/>
      <c r="N8328" s="41"/>
      <c r="O8328" s="41"/>
      <c r="P8328" s="41"/>
      <c r="Q8328" s="41"/>
      <c r="R8328" s="41"/>
      <c r="S8328" s="41"/>
      <c r="T8328" s="41"/>
      <c r="U8328" s="41"/>
      <c r="V8328" s="41"/>
      <c r="W8328" s="41"/>
      <c r="X8328" s="41"/>
      <c r="Y8328" s="41"/>
      <c r="Z8328" s="41"/>
      <c r="AA8328" s="41"/>
      <c r="AB8328" s="41"/>
      <c r="AC8328" s="41"/>
      <c r="AD8328" s="41"/>
      <c r="AE8328" s="41"/>
      <c r="AF8328" s="41"/>
      <c r="AG8328" s="41"/>
      <c r="AH8328" s="41"/>
      <c r="AI8328" s="41"/>
      <c r="AJ8328" s="41"/>
      <c r="AK8328" s="41"/>
      <c r="AL8328" s="41"/>
      <c r="AM8328" s="41"/>
      <c r="AN8328" s="41"/>
      <c r="AO8328" s="41"/>
      <c r="AP8328" s="41"/>
      <c r="AQ8328" s="41"/>
      <c r="AR8328" s="41"/>
      <c r="AS8328" s="41"/>
      <c r="AT8328" s="41"/>
      <c r="AU8328" s="41"/>
      <c r="AV8328" s="41"/>
      <c r="AW8328" s="41"/>
      <c r="AX8328" s="41"/>
      <c r="AY8328" s="41"/>
      <c r="AZ8328" s="41"/>
      <c r="BA8328" s="41"/>
      <c r="BB8328" s="41"/>
      <c r="BC8328" s="41"/>
      <c r="BD8328" s="41"/>
      <c r="BE8328" s="41"/>
      <c r="BF8328" s="41"/>
      <c r="BG8328" s="41"/>
    </row>
    <row r="8332" spans="3:59" x14ac:dyDescent="0.25">
      <c r="C8332" s="13">
        <v>0</v>
      </c>
    </row>
    <row r="8344" spans="36:103" x14ac:dyDescent="0.25">
      <c r="AJ8344" s="1" t="s">
        <v>759</v>
      </c>
      <c r="AU8344" s="1" t="s">
        <v>1268</v>
      </c>
      <c r="BC8344" s="1" t="s">
        <v>1205</v>
      </c>
      <c r="BK8344" s="1" t="s">
        <v>1148</v>
      </c>
      <c r="BT8344" s="1" t="s">
        <v>1217</v>
      </c>
      <c r="CD8344" s="1" t="s">
        <v>1275</v>
      </c>
      <c r="CP8344" s="1" t="s">
        <v>1156</v>
      </c>
      <c r="CY8344" s="1" t="s">
        <v>1280</v>
      </c>
    </row>
    <row r="8345" spans="36:103" x14ac:dyDescent="0.25">
      <c r="AJ8345" s="4" t="s">
        <v>1215</v>
      </c>
      <c r="AU8345" s="4" t="s">
        <v>1269</v>
      </c>
      <c r="BC8345" s="4" t="s">
        <v>983</v>
      </c>
      <c r="BK8345" s="4" t="s">
        <v>1150</v>
      </c>
      <c r="BT8345" s="4" t="s">
        <v>1273</v>
      </c>
      <c r="CD8345" s="4" t="s">
        <v>1276</v>
      </c>
      <c r="CP8345" s="4" t="s">
        <v>1278</v>
      </c>
      <c r="CY8345" s="4" t="s">
        <v>1278</v>
      </c>
    </row>
    <row r="8346" spans="36:103" x14ac:dyDescent="0.25">
      <c r="AJ8346" s="4" t="s">
        <v>1267</v>
      </c>
      <c r="AU8346" s="4" t="s">
        <v>1270</v>
      </c>
      <c r="AY8346" s="4">
        <v>2</v>
      </c>
      <c r="BC8346" s="4" t="s">
        <v>1271</v>
      </c>
      <c r="BK8346" s="4" t="s">
        <v>1272</v>
      </c>
      <c r="BT8346" s="4" t="s">
        <v>1274</v>
      </c>
      <c r="CD8346" s="4" t="s">
        <v>1277</v>
      </c>
      <c r="CP8346" s="4" t="s">
        <v>1279</v>
      </c>
      <c r="CY8346" s="4" t="s">
        <v>1279</v>
      </c>
    </row>
    <row r="8357" spans="5:51" x14ac:dyDescent="0.25">
      <c r="E8357" s="44" t="s">
        <v>1095</v>
      </c>
      <c r="F8357" s="41"/>
      <c r="G8357" s="41"/>
      <c r="H8357" s="41"/>
      <c r="I8357" s="41"/>
      <c r="J8357" s="41"/>
      <c r="K8357" s="41"/>
      <c r="L8357" s="41"/>
      <c r="M8357" s="41"/>
      <c r="N8357" s="41"/>
      <c r="O8357" s="41"/>
      <c r="P8357" s="41"/>
      <c r="Q8357" s="41"/>
      <c r="R8357" s="41"/>
      <c r="S8357" s="41"/>
      <c r="T8357" s="41"/>
      <c r="U8357" s="41"/>
      <c r="V8357" s="41"/>
      <c r="W8357" s="41"/>
      <c r="X8357" s="41"/>
      <c r="Y8357" s="41"/>
      <c r="Z8357" s="41"/>
      <c r="AA8357" s="41"/>
      <c r="AB8357" s="41"/>
      <c r="AC8357" s="41"/>
      <c r="AD8357" s="41"/>
      <c r="AE8357" s="41"/>
      <c r="AF8357" s="41"/>
      <c r="AG8357" s="41"/>
      <c r="AH8357" s="41"/>
      <c r="AI8357" s="41"/>
      <c r="AJ8357" s="41"/>
      <c r="AK8357" s="41"/>
      <c r="AL8357" s="41"/>
      <c r="AM8357" s="41"/>
      <c r="AN8357" s="41"/>
      <c r="AO8357" s="41"/>
      <c r="AP8357" s="41"/>
      <c r="AQ8357" s="41"/>
      <c r="AR8357" s="41"/>
      <c r="AS8357" s="41"/>
      <c r="AT8357" s="41"/>
      <c r="AU8357" s="41"/>
      <c r="AV8357" s="41"/>
      <c r="AW8357" s="41"/>
      <c r="AX8357" s="41"/>
      <c r="AY8357" s="41"/>
    </row>
    <row r="8358" spans="5:51" x14ac:dyDescent="0.25">
      <c r="E8358" s="40" t="s">
        <v>864</v>
      </c>
      <c r="F8358" s="41"/>
      <c r="G8358" s="41"/>
      <c r="H8358" s="41"/>
      <c r="I8358" s="41"/>
      <c r="J8358" s="41"/>
      <c r="K8358" s="41"/>
      <c r="L8358" s="41"/>
      <c r="M8358" s="41"/>
      <c r="N8358" s="41"/>
      <c r="O8358" s="41"/>
      <c r="P8358" s="41"/>
      <c r="Q8358" s="41"/>
      <c r="R8358" s="41"/>
      <c r="S8358" s="41"/>
      <c r="T8358" s="41"/>
      <c r="U8358" s="41"/>
      <c r="V8358" s="41"/>
      <c r="W8358" s="41"/>
      <c r="X8358" s="41"/>
      <c r="Y8358" s="41"/>
      <c r="Z8358" s="41"/>
      <c r="AA8358" s="41"/>
      <c r="AB8358" s="41"/>
      <c r="AC8358" s="41"/>
      <c r="AD8358" s="41"/>
      <c r="AE8358" s="41"/>
      <c r="AF8358" s="41"/>
      <c r="AG8358" s="41"/>
      <c r="AH8358" s="41"/>
      <c r="AI8358" s="41"/>
      <c r="AJ8358" s="41"/>
      <c r="AK8358" s="41"/>
      <c r="AL8358" s="41"/>
      <c r="AM8358" s="41"/>
      <c r="AN8358" s="41"/>
      <c r="AO8358" s="41"/>
      <c r="AP8358" s="41"/>
      <c r="AQ8358" s="41"/>
      <c r="AR8358" s="41"/>
      <c r="AS8358" s="41"/>
      <c r="AT8358" s="41"/>
      <c r="AU8358" s="41"/>
      <c r="AV8358" s="41"/>
      <c r="AW8358" s="41"/>
      <c r="AX8358" s="41"/>
      <c r="AY8358" s="41"/>
    </row>
    <row r="8359" spans="5:51" x14ac:dyDescent="0.25">
      <c r="E8359" s="40" t="s">
        <v>1136</v>
      </c>
      <c r="F8359" s="41"/>
      <c r="G8359" s="41"/>
      <c r="H8359" s="41"/>
      <c r="I8359" s="41"/>
      <c r="J8359" s="41"/>
      <c r="K8359" s="41"/>
      <c r="L8359" s="41"/>
      <c r="M8359" s="41"/>
      <c r="N8359" s="41"/>
      <c r="O8359" s="41"/>
      <c r="P8359" s="41"/>
      <c r="Q8359" s="41"/>
      <c r="R8359" s="41"/>
      <c r="S8359" s="41"/>
      <c r="T8359" s="41"/>
      <c r="U8359" s="41"/>
      <c r="V8359" s="41"/>
      <c r="W8359" s="41"/>
      <c r="X8359" s="41"/>
      <c r="Y8359" s="41"/>
      <c r="Z8359" s="41"/>
      <c r="AA8359" s="41"/>
      <c r="AB8359" s="41"/>
      <c r="AC8359" s="41"/>
      <c r="AD8359" s="41"/>
      <c r="AE8359" s="41"/>
      <c r="AF8359" s="41"/>
      <c r="AG8359" s="41"/>
      <c r="AH8359" s="41"/>
      <c r="AI8359" s="41"/>
      <c r="AJ8359" s="41"/>
      <c r="AK8359" s="41"/>
      <c r="AL8359" s="41"/>
      <c r="AM8359" s="41"/>
      <c r="AN8359" s="41"/>
      <c r="AO8359" s="41"/>
      <c r="AP8359" s="41"/>
      <c r="AQ8359" s="41"/>
      <c r="AR8359" s="41"/>
      <c r="AS8359" s="41"/>
      <c r="AT8359" s="41"/>
      <c r="AU8359" s="41"/>
      <c r="AV8359" s="41"/>
      <c r="AW8359" s="41"/>
      <c r="AX8359" s="41"/>
      <c r="AY8359" s="41"/>
    </row>
    <row r="8360" spans="5:51" x14ac:dyDescent="0.25">
      <c r="E8360" s="40" t="s">
        <v>1137</v>
      </c>
      <c r="F8360" s="41"/>
      <c r="G8360" s="41"/>
      <c r="H8360" s="41"/>
      <c r="I8360" s="41"/>
      <c r="J8360" s="41"/>
      <c r="K8360" s="41"/>
      <c r="L8360" s="41"/>
      <c r="M8360" s="41"/>
      <c r="N8360" s="41"/>
      <c r="O8360" s="41"/>
      <c r="P8360" s="41"/>
      <c r="Q8360" s="41"/>
      <c r="R8360" s="41"/>
      <c r="S8360" s="41"/>
      <c r="T8360" s="41"/>
      <c r="U8360" s="41"/>
      <c r="V8360" s="41"/>
      <c r="W8360" s="41"/>
      <c r="X8360" s="41"/>
      <c r="Y8360" s="41"/>
      <c r="Z8360" s="41"/>
      <c r="AA8360" s="41"/>
      <c r="AB8360" s="41"/>
      <c r="AC8360" s="41"/>
      <c r="AD8360" s="41"/>
      <c r="AE8360" s="41"/>
      <c r="AF8360" s="41"/>
      <c r="AG8360" s="41"/>
      <c r="AH8360" s="41"/>
      <c r="AI8360" s="41"/>
      <c r="AJ8360" s="41"/>
      <c r="AK8360" s="41"/>
      <c r="AL8360" s="41"/>
      <c r="AM8360" s="41"/>
      <c r="AN8360" s="41"/>
      <c r="AO8360" s="41"/>
      <c r="AP8360" s="41"/>
      <c r="AQ8360" s="41"/>
      <c r="AR8360" s="41"/>
      <c r="AS8360" s="41"/>
      <c r="AT8360" s="41"/>
      <c r="AU8360" s="41"/>
      <c r="AV8360" s="41"/>
      <c r="AW8360" s="41"/>
      <c r="AX8360" s="41"/>
      <c r="AY8360" s="41"/>
    </row>
    <row r="8361" spans="5:51" x14ac:dyDescent="0.25">
      <c r="E8361" s="40" t="s">
        <v>1281</v>
      </c>
      <c r="F8361" s="41"/>
      <c r="G8361" s="41"/>
      <c r="H8361" s="41"/>
      <c r="I8361" s="41"/>
      <c r="J8361" s="41"/>
      <c r="K8361" s="41"/>
      <c r="L8361" s="41"/>
      <c r="M8361" s="41"/>
      <c r="N8361" s="41"/>
      <c r="O8361" s="41"/>
      <c r="P8361" s="41"/>
      <c r="Q8361" s="41"/>
      <c r="R8361" s="41"/>
      <c r="S8361" s="41"/>
      <c r="T8361" s="41"/>
      <c r="U8361" s="41"/>
      <c r="V8361" s="41"/>
      <c r="W8361" s="41"/>
      <c r="X8361" s="41"/>
      <c r="Y8361" s="41"/>
      <c r="Z8361" s="41"/>
      <c r="AA8361" s="41"/>
      <c r="AB8361" s="41"/>
      <c r="AC8361" s="41"/>
      <c r="AD8361" s="41"/>
      <c r="AE8361" s="41"/>
      <c r="AF8361" s="41"/>
      <c r="AG8361" s="41"/>
      <c r="AH8361" s="41"/>
      <c r="AI8361" s="41"/>
      <c r="AJ8361" s="41"/>
      <c r="AK8361" s="41"/>
      <c r="AL8361" s="41"/>
      <c r="AM8361" s="41"/>
      <c r="AN8361" s="41"/>
      <c r="AO8361" s="41"/>
      <c r="AP8361" s="41"/>
      <c r="AQ8361" s="41"/>
      <c r="AR8361" s="41"/>
      <c r="AS8361" s="41"/>
      <c r="AT8361" s="41"/>
      <c r="AU8361" s="41"/>
      <c r="AV8361" s="41"/>
      <c r="AW8361" s="41"/>
      <c r="AX8361" s="41"/>
      <c r="AY8361" s="41"/>
    </row>
    <row r="8362" spans="5:51" x14ac:dyDescent="0.25">
      <c r="E8362" s="40"/>
      <c r="F8362" s="41"/>
      <c r="G8362" s="41"/>
      <c r="H8362" s="41"/>
      <c r="I8362" s="41"/>
      <c r="J8362" s="41"/>
      <c r="K8362" s="41"/>
      <c r="L8362" s="41"/>
      <c r="M8362" s="41"/>
      <c r="N8362" s="41"/>
      <c r="O8362" s="41"/>
      <c r="P8362" s="41"/>
      <c r="Q8362" s="41"/>
      <c r="R8362" s="41"/>
      <c r="S8362" s="41"/>
      <c r="T8362" s="41"/>
      <c r="U8362" s="41"/>
      <c r="V8362" s="41"/>
      <c r="W8362" s="41"/>
      <c r="X8362" s="41"/>
      <c r="Y8362" s="41"/>
      <c r="Z8362" s="41"/>
      <c r="AA8362" s="41"/>
      <c r="AB8362" s="41"/>
      <c r="AC8362" s="41"/>
      <c r="AD8362" s="41"/>
      <c r="AE8362" s="41"/>
      <c r="AF8362" s="41"/>
      <c r="AG8362" s="41"/>
      <c r="AH8362" s="41"/>
      <c r="AI8362" s="41"/>
      <c r="AJ8362" s="41"/>
      <c r="AK8362" s="41"/>
      <c r="AL8362" s="41"/>
      <c r="AM8362" s="41"/>
      <c r="AN8362" s="41"/>
      <c r="AO8362" s="41"/>
      <c r="AP8362" s="41"/>
      <c r="AQ8362" s="41"/>
      <c r="AR8362" s="41"/>
      <c r="AS8362" s="41"/>
      <c r="AT8362" s="41"/>
      <c r="AU8362" s="41"/>
      <c r="AV8362" s="41"/>
      <c r="AW8362" s="41"/>
      <c r="AX8362" s="41"/>
      <c r="AY8362" s="41"/>
    </row>
    <row r="8363" spans="5:51" x14ac:dyDescent="0.25">
      <c r="E8363" s="40" t="s">
        <v>872</v>
      </c>
      <c r="F8363" s="41"/>
      <c r="G8363" s="41"/>
      <c r="H8363" s="41"/>
      <c r="I8363" s="41"/>
      <c r="J8363" s="41"/>
      <c r="K8363" s="41"/>
      <c r="L8363" s="41"/>
      <c r="M8363" s="41"/>
      <c r="N8363" s="41"/>
      <c r="O8363" s="41"/>
      <c r="P8363" s="41"/>
      <c r="Q8363" s="41"/>
      <c r="R8363" s="41"/>
      <c r="S8363" s="41"/>
      <c r="T8363" s="41"/>
      <c r="U8363" s="41"/>
      <c r="V8363" s="41"/>
      <c r="W8363" s="41"/>
      <c r="X8363" s="41"/>
      <c r="Y8363" s="41"/>
      <c r="Z8363" s="41"/>
      <c r="AA8363" s="41"/>
      <c r="AB8363" s="41"/>
      <c r="AC8363" s="41"/>
      <c r="AD8363" s="41"/>
      <c r="AE8363" s="41"/>
      <c r="AF8363" s="41"/>
      <c r="AG8363" s="41"/>
      <c r="AH8363" s="41"/>
      <c r="AI8363" s="41"/>
      <c r="AJ8363" s="41"/>
      <c r="AK8363" s="41"/>
      <c r="AL8363" s="41"/>
      <c r="AM8363" s="41"/>
      <c r="AN8363" s="41"/>
      <c r="AO8363" s="41"/>
      <c r="AP8363" s="41"/>
      <c r="AQ8363" s="41"/>
      <c r="AR8363" s="41"/>
      <c r="AS8363" s="41"/>
      <c r="AT8363" s="41"/>
      <c r="AU8363" s="41"/>
      <c r="AV8363" s="41"/>
      <c r="AW8363" s="41"/>
      <c r="AX8363" s="41"/>
      <c r="AY8363" s="41"/>
    </row>
    <row r="8364" spans="5:51" x14ac:dyDescent="0.25">
      <c r="E8364" s="40" t="s">
        <v>883</v>
      </c>
      <c r="F8364" s="41"/>
      <c r="G8364" s="41"/>
      <c r="H8364" s="41"/>
      <c r="I8364" s="41"/>
      <c r="J8364" s="41"/>
      <c r="K8364" s="41"/>
      <c r="L8364" s="41"/>
      <c r="M8364" s="41"/>
      <c r="N8364" s="41"/>
      <c r="O8364" s="41"/>
      <c r="P8364" s="41"/>
      <c r="Q8364" s="41"/>
      <c r="R8364" s="41"/>
      <c r="S8364" s="41"/>
      <c r="T8364" s="41"/>
      <c r="U8364" s="41"/>
      <c r="V8364" s="41"/>
      <c r="W8364" s="41"/>
      <c r="X8364" s="41"/>
      <c r="Y8364" s="41"/>
      <c r="Z8364" s="41"/>
      <c r="AA8364" s="41"/>
      <c r="AB8364" s="41"/>
      <c r="AC8364" s="41"/>
      <c r="AD8364" s="41"/>
      <c r="AE8364" s="41"/>
      <c r="AF8364" s="41"/>
      <c r="AG8364" s="41"/>
      <c r="AH8364" s="41"/>
      <c r="AI8364" s="41"/>
      <c r="AJ8364" s="41"/>
      <c r="AK8364" s="41"/>
      <c r="AL8364" s="41"/>
      <c r="AM8364" s="41"/>
      <c r="AN8364" s="41"/>
      <c r="AO8364" s="41"/>
      <c r="AP8364" s="41"/>
      <c r="AQ8364" s="41"/>
      <c r="AR8364" s="41"/>
      <c r="AS8364" s="41"/>
      <c r="AT8364" s="41"/>
      <c r="AU8364" s="41"/>
      <c r="AV8364" s="41"/>
      <c r="AW8364" s="41"/>
      <c r="AX8364" s="41"/>
      <c r="AY8364" s="41"/>
    </row>
    <row r="8365" spans="5:51" x14ac:dyDescent="0.25">
      <c r="E8365" s="40" t="s">
        <v>1282</v>
      </c>
      <c r="F8365" s="41"/>
      <c r="G8365" s="41"/>
      <c r="H8365" s="41"/>
      <c r="I8365" s="41"/>
      <c r="J8365" s="41"/>
      <c r="K8365" s="41"/>
      <c r="L8365" s="41"/>
      <c r="M8365" s="41"/>
      <c r="N8365" s="41"/>
      <c r="O8365" s="41"/>
      <c r="P8365" s="41"/>
      <c r="Q8365" s="41"/>
      <c r="R8365" s="41"/>
      <c r="S8365" s="41"/>
      <c r="T8365" s="41"/>
      <c r="U8365" s="41"/>
      <c r="V8365" s="41"/>
      <c r="W8365" s="41"/>
      <c r="X8365" s="41"/>
      <c r="Y8365" s="41"/>
      <c r="Z8365" s="41"/>
      <c r="AA8365" s="41"/>
      <c r="AB8365" s="41"/>
      <c r="AC8365" s="41"/>
      <c r="AD8365" s="41"/>
      <c r="AE8365" s="41"/>
      <c r="AF8365" s="41"/>
      <c r="AG8365" s="41"/>
      <c r="AH8365" s="41"/>
      <c r="AI8365" s="41"/>
      <c r="AJ8365" s="41"/>
      <c r="AK8365" s="41"/>
      <c r="AL8365" s="41"/>
      <c r="AM8365" s="41"/>
      <c r="AN8365" s="41"/>
      <c r="AO8365" s="41"/>
      <c r="AP8365" s="41"/>
      <c r="AQ8365" s="41"/>
      <c r="AR8365" s="41"/>
      <c r="AS8365" s="41"/>
      <c r="AT8365" s="41"/>
      <c r="AU8365" s="41"/>
      <c r="AV8365" s="41"/>
      <c r="AW8365" s="41"/>
      <c r="AX8365" s="41"/>
      <c r="AY8365" s="41"/>
    </row>
    <row r="8366" spans="5:51" x14ac:dyDescent="0.25">
      <c r="E8366" s="40"/>
      <c r="F8366" s="41"/>
      <c r="G8366" s="41"/>
      <c r="H8366" s="41"/>
      <c r="I8366" s="41"/>
      <c r="J8366" s="41"/>
      <c r="K8366" s="41"/>
      <c r="L8366" s="41"/>
      <c r="M8366" s="41"/>
      <c r="N8366" s="41"/>
      <c r="O8366" s="41"/>
      <c r="P8366" s="41"/>
      <c r="Q8366" s="41"/>
      <c r="R8366" s="41"/>
      <c r="S8366" s="41"/>
      <c r="T8366" s="41"/>
      <c r="U8366" s="41"/>
      <c r="V8366" s="41"/>
      <c r="W8366" s="41"/>
      <c r="X8366" s="41"/>
      <c r="Y8366" s="41"/>
      <c r="Z8366" s="41"/>
      <c r="AA8366" s="41"/>
      <c r="AB8366" s="41"/>
      <c r="AC8366" s="41"/>
      <c r="AD8366" s="41"/>
      <c r="AE8366" s="41"/>
      <c r="AF8366" s="41"/>
      <c r="AG8366" s="41"/>
      <c r="AH8366" s="41"/>
      <c r="AI8366" s="41"/>
      <c r="AJ8366" s="41"/>
      <c r="AK8366" s="41"/>
      <c r="AL8366" s="41"/>
      <c r="AM8366" s="41"/>
      <c r="AN8366" s="41"/>
      <c r="AO8366" s="41"/>
      <c r="AP8366" s="41"/>
      <c r="AQ8366" s="41"/>
      <c r="AR8366" s="41"/>
      <c r="AS8366" s="41"/>
      <c r="AT8366" s="41"/>
      <c r="AU8366" s="41"/>
      <c r="AV8366" s="41"/>
      <c r="AW8366" s="41"/>
      <c r="AX8366" s="41"/>
      <c r="AY8366" s="41"/>
    </row>
    <row r="8367" spans="5:51" x14ac:dyDescent="0.25">
      <c r="E8367" s="40" t="s">
        <v>934</v>
      </c>
      <c r="F8367" s="41"/>
      <c r="G8367" s="41"/>
      <c r="H8367" s="41"/>
      <c r="I8367" s="41"/>
      <c r="J8367" s="41"/>
      <c r="K8367" s="41"/>
      <c r="L8367" s="41"/>
      <c r="M8367" s="41"/>
      <c r="N8367" s="41"/>
      <c r="O8367" s="41"/>
      <c r="P8367" s="41"/>
      <c r="Q8367" s="41"/>
      <c r="R8367" s="41"/>
      <c r="S8367" s="41"/>
      <c r="T8367" s="41"/>
      <c r="U8367" s="41"/>
      <c r="V8367" s="41"/>
      <c r="W8367" s="41"/>
      <c r="X8367" s="41"/>
      <c r="Y8367" s="41"/>
      <c r="Z8367" s="41"/>
      <c r="AA8367" s="41"/>
      <c r="AB8367" s="41"/>
      <c r="AC8367" s="41"/>
      <c r="AD8367" s="41"/>
      <c r="AE8367" s="41"/>
      <c r="AF8367" s="41"/>
      <c r="AG8367" s="41"/>
      <c r="AH8367" s="41"/>
      <c r="AI8367" s="41"/>
      <c r="AJ8367" s="41"/>
      <c r="AK8367" s="41"/>
      <c r="AL8367" s="41"/>
      <c r="AM8367" s="41"/>
      <c r="AN8367" s="41"/>
      <c r="AO8367" s="41"/>
      <c r="AP8367" s="41"/>
      <c r="AQ8367" s="41"/>
      <c r="AR8367" s="41"/>
      <c r="AS8367" s="41"/>
      <c r="AT8367" s="41"/>
      <c r="AU8367" s="41"/>
      <c r="AV8367" s="41"/>
      <c r="AW8367" s="41"/>
      <c r="AX8367" s="41"/>
      <c r="AY8367" s="41"/>
    </row>
    <row r="8368" spans="5:51" x14ac:dyDescent="0.25">
      <c r="E8368" s="40" t="s">
        <v>885</v>
      </c>
      <c r="F8368" s="41"/>
      <c r="G8368" s="41"/>
      <c r="H8368" s="41"/>
      <c r="I8368" s="41"/>
      <c r="J8368" s="41"/>
      <c r="K8368" s="41"/>
      <c r="L8368" s="41"/>
      <c r="M8368" s="41"/>
      <c r="N8368" s="41"/>
      <c r="O8368" s="41"/>
      <c r="P8368" s="41"/>
      <c r="Q8368" s="41"/>
      <c r="R8368" s="41"/>
      <c r="S8368" s="41"/>
      <c r="T8368" s="41"/>
      <c r="U8368" s="41"/>
      <c r="V8368" s="41"/>
      <c r="W8368" s="41"/>
      <c r="X8368" s="41"/>
      <c r="Y8368" s="41"/>
      <c r="Z8368" s="41"/>
      <c r="AA8368" s="41"/>
      <c r="AB8368" s="41"/>
      <c r="AC8368" s="41"/>
      <c r="AD8368" s="41"/>
      <c r="AE8368" s="41"/>
      <c r="AF8368" s="41"/>
      <c r="AG8368" s="41"/>
      <c r="AH8368" s="41"/>
      <c r="AI8368" s="41"/>
      <c r="AJ8368" s="41"/>
      <c r="AK8368" s="41"/>
      <c r="AL8368" s="41"/>
      <c r="AM8368" s="41"/>
      <c r="AN8368" s="41"/>
      <c r="AO8368" s="41"/>
      <c r="AP8368" s="41"/>
      <c r="AQ8368" s="41"/>
      <c r="AR8368" s="41"/>
      <c r="AS8368" s="41"/>
      <c r="AT8368" s="41"/>
      <c r="AU8368" s="41"/>
      <c r="AV8368" s="41"/>
      <c r="AW8368" s="41"/>
      <c r="AX8368" s="41"/>
      <c r="AY8368" s="41"/>
    </row>
    <row r="8369" spans="5:51" x14ac:dyDescent="0.25">
      <c r="E8369" s="40" t="s">
        <v>1091</v>
      </c>
      <c r="F8369" s="41"/>
      <c r="G8369" s="41"/>
      <c r="H8369" s="41"/>
      <c r="I8369" s="41"/>
      <c r="J8369" s="41"/>
      <c r="K8369" s="41"/>
      <c r="L8369" s="41"/>
      <c r="M8369" s="41"/>
      <c r="N8369" s="41"/>
      <c r="O8369" s="41"/>
      <c r="P8369" s="41"/>
      <c r="Q8369" s="41"/>
      <c r="R8369" s="41"/>
      <c r="S8369" s="41"/>
      <c r="T8369" s="41"/>
      <c r="U8369" s="41"/>
      <c r="V8369" s="41"/>
      <c r="W8369" s="41"/>
      <c r="X8369" s="41"/>
      <c r="Y8369" s="41"/>
      <c r="Z8369" s="41"/>
      <c r="AA8369" s="41"/>
      <c r="AB8369" s="41"/>
      <c r="AC8369" s="41"/>
      <c r="AD8369" s="41"/>
      <c r="AE8369" s="41"/>
      <c r="AF8369" s="41"/>
      <c r="AG8369" s="41"/>
      <c r="AH8369" s="41"/>
      <c r="AI8369" s="41"/>
      <c r="AJ8369" s="41"/>
      <c r="AK8369" s="41"/>
      <c r="AL8369" s="41"/>
      <c r="AM8369" s="41"/>
      <c r="AN8369" s="41"/>
      <c r="AO8369" s="41"/>
      <c r="AP8369" s="41"/>
      <c r="AQ8369" s="41"/>
      <c r="AR8369" s="41"/>
      <c r="AS8369" s="41"/>
      <c r="AT8369" s="41"/>
      <c r="AU8369" s="41"/>
      <c r="AV8369" s="41"/>
      <c r="AW8369" s="41"/>
      <c r="AX8369" s="41"/>
      <c r="AY8369" s="41"/>
    </row>
    <row r="8370" spans="5:51" x14ac:dyDescent="0.25">
      <c r="E8370" s="40" t="s">
        <v>1092</v>
      </c>
      <c r="F8370" s="41"/>
      <c r="G8370" s="41"/>
      <c r="H8370" s="41"/>
      <c r="I8370" s="41"/>
      <c r="J8370" s="41"/>
      <c r="K8370" s="41"/>
      <c r="L8370" s="41"/>
      <c r="M8370" s="41"/>
      <c r="N8370" s="41"/>
      <c r="O8370" s="41"/>
      <c r="P8370" s="41"/>
      <c r="Q8370" s="41"/>
      <c r="R8370" s="41"/>
      <c r="S8370" s="41"/>
      <c r="T8370" s="41"/>
      <c r="U8370" s="41"/>
      <c r="V8370" s="41"/>
      <c r="W8370" s="41"/>
      <c r="X8370" s="41"/>
      <c r="Y8370" s="41"/>
      <c r="Z8370" s="41"/>
      <c r="AA8370" s="41"/>
      <c r="AB8370" s="41"/>
      <c r="AC8370" s="41"/>
      <c r="AD8370" s="41"/>
      <c r="AE8370" s="41"/>
      <c r="AF8370" s="41"/>
      <c r="AG8370" s="41"/>
      <c r="AH8370" s="41"/>
      <c r="AI8370" s="41"/>
      <c r="AJ8370" s="41"/>
      <c r="AK8370" s="41"/>
      <c r="AL8370" s="41"/>
      <c r="AM8370" s="41"/>
      <c r="AN8370" s="41"/>
      <c r="AO8370" s="41"/>
      <c r="AP8370" s="41"/>
      <c r="AQ8370" s="41"/>
      <c r="AR8370" s="41"/>
      <c r="AS8370" s="41"/>
      <c r="AT8370" s="41"/>
      <c r="AU8370" s="41"/>
      <c r="AV8370" s="41"/>
      <c r="AW8370" s="41"/>
      <c r="AX8370" s="41"/>
      <c r="AY8370" s="41"/>
    </row>
    <row r="8371" spans="5:51" x14ac:dyDescent="0.25">
      <c r="E8371" s="40" t="s">
        <v>1093</v>
      </c>
      <c r="F8371" s="41"/>
      <c r="G8371" s="41"/>
      <c r="H8371" s="41"/>
      <c r="I8371" s="41"/>
      <c r="J8371" s="41"/>
      <c r="K8371" s="41"/>
      <c r="L8371" s="41"/>
      <c r="M8371" s="41"/>
      <c r="N8371" s="41"/>
      <c r="O8371" s="41"/>
      <c r="P8371" s="41"/>
      <c r="Q8371" s="41"/>
      <c r="R8371" s="41"/>
      <c r="S8371" s="41"/>
      <c r="T8371" s="41"/>
      <c r="U8371" s="41"/>
      <c r="V8371" s="41"/>
      <c r="W8371" s="41"/>
      <c r="X8371" s="41"/>
      <c r="Y8371" s="41"/>
      <c r="Z8371" s="41"/>
      <c r="AA8371" s="41"/>
      <c r="AB8371" s="41"/>
      <c r="AC8371" s="41"/>
      <c r="AD8371" s="41"/>
      <c r="AE8371" s="41"/>
      <c r="AF8371" s="41"/>
      <c r="AG8371" s="41"/>
      <c r="AH8371" s="41"/>
      <c r="AI8371" s="41"/>
      <c r="AJ8371" s="41"/>
      <c r="AK8371" s="41"/>
      <c r="AL8371" s="41"/>
      <c r="AM8371" s="41"/>
      <c r="AN8371" s="41"/>
      <c r="AO8371" s="41"/>
      <c r="AP8371" s="41"/>
      <c r="AQ8371" s="41"/>
      <c r="AR8371" s="41"/>
      <c r="AS8371" s="41"/>
      <c r="AT8371" s="41"/>
      <c r="AU8371" s="41"/>
      <c r="AV8371" s="41"/>
      <c r="AW8371" s="41"/>
      <c r="AX8371" s="41"/>
      <c r="AY8371" s="41"/>
    </row>
    <row r="8372" spans="5:51" x14ac:dyDescent="0.25">
      <c r="E8372" s="40" t="s">
        <v>1283</v>
      </c>
      <c r="F8372" s="41"/>
      <c r="G8372" s="41"/>
      <c r="H8372" s="41"/>
      <c r="I8372" s="41"/>
      <c r="J8372" s="41"/>
      <c r="K8372" s="41"/>
      <c r="L8372" s="41"/>
      <c r="M8372" s="41"/>
      <c r="N8372" s="41"/>
      <c r="O8372" s="41"/>
      <c r="P8372" s="41"/>
      <c r="Q8372" s="41"/>
      <c r="R8372" s="41"/>
      <c r="S8372" s="41"/>
      <c r="T8372" s="41"/>
      <c r="U8372" s="41"/>
      <c r="V8372" s="41"/>
      <c r="W8372" s="41"/>
      <c r="X8372" s="41"/>
      <c r="Y8372" s="41"/>
      <c r="Z8372" s="41"/>
      <c r="AA8372" s="41"/>
      <c r="AB8372" s="41"/>
      <c r="AC8372" s="41"/>
      <c r="AD8372" s="41"/>
      <c r="AE8372" s="41"/>
      <c r="AF8372" s="41"/>
      <c r="AG8372" s="41"/>
      <c r="AH8372" s="41"/>
      <c r="AI8372" s="41"/>
      <c r="AJ8372" s="41"/>
      <c r="AK8372" s="41"/>
      <c r="AL8372" s="41"/>
      <c r="AM8372" s="41"/>
      <c r="AN8372" s="41"/>
      <c r="AO8372" s="41"/>
      <c r="AP8372" s="41"/>
      <c r="AQ8372" s="41"/>
      <c r="AR8372" s="41"/>
      <c r="AS8372" s="41"/>
      <c r="AT8372" s="41"/>
      <c r="AU8372" s="41"/>
      <c r="AV8372" s="41"/>
      <c r="AW8372" s="41"/>
      <c r="AX8372" s="41"/>
      <c r="AY8372" s="41"/>
    </row>
    <row r="8373" spans="5:51" x14ac:dyDescent="0.25">
      <c r="E8373" s="40"/>
      <c r="F8373" s="41"/>
      <c r="G8373" s="41"/>
      <c r="H8373" s="41"/>
      <c r="I8373" s="41"/>
      <c r="J8373" s="41"/>
      <c r="K8373" s="41"/>
      <c r="L8373" s="41"/>
      <c r="M8373" s="41"/>
      <c r="N8373" s="41"/>
      <c r="O8373" s="41"/>
      <c r="P8373" s="41"/>
      <c r="Q8373" s="41"/>
      <c r="R8373" s="41"/>
      <c r="S8373" s="41"/>
      <c r="T8373" s="41"/>
      <c r="U8373" s="41"/>
      <c r="V8373" s="41"/>
      <c r="W8373" s="41"/>
      <c r="X8373" s="41"/>
      <c r="Y8373" s="41"/>
      <c r="Z8373" s="41"/>
      <c r="AA8373" s="41"/>
      <c r="AB8373" s="41"/>
      <c r="AC8373" s="41"/>
      <c r="AD8373" s="41"/>
      <c r="AE8373" s="41"/>
      <c r="AF8373" s="41"/>
      <c r="AG8373" s="41"/>
      <c r="AH8373" s="41"/>
      <c r="AI8373" s="41"/>
      <c r="AJ8373" s="41"/>
      <c r="AK8373" s="41"/>
      <c r="AL8373" s="41"/>
      <c r="AM8373" s="41"/>
      <c r="AN8373" s="41"/>
      <c r="AO8373" s="41"/>
      <c r="AP8373" s="41"/>
      <c r="AQ8373" s="41"/>
      <c r="AR8373" s="41"/>
      <c r="AS8373" s="41"/>
      <c r="AT8373" s="41"/>
      <c r="AU8373" s="41"/>
      <c r="AV8373" s="41"/>
      <c r="AW8373" s="41"/>
      <c r="AX8373" s="41"/>
      <c r="AY8373" s="41"/>
    </row>
    <row r="8374" spans="5:51" x14ac:dyDescent="0.25">
      <c r="E8374" s="40" t="s">
        <v>897</v>
      </c>
      <c r="F8374" s="41"/>
      <c r="G8374" s="41"/>
      <c r="H8374" s="41"/>
      <c r="I8374" s="41"/>
      <c r="J8374" s="41"/>
      <c r="K8374" s="41"/>
      <c r="L8374" s="41"/>
      <c r="M8374" s="41"/>
      <c r="N8374" s="41"/>
      <c r="O8374" s="41"/>
      <c r="P8374" s="41"/>
      <c r="Q8374" s="41"/>
      <c r="R8374" s="41"/>
      <c r="S8374" s="41"/>
      <c r="T8374" s="41"/>
      <c r="U8374" s="41"/>
      <c r="V8374" s="41"/>
      <c r="W8374" s="41"/>
      <c r="X8374" s="41"/>
      <c r="Y8374" s="41"/>
      <c r="Z8374" s="41"/>
      <c r="AA8374" s="41"/>
      <c r="AB8374" s="41"/>
      <c r="AC8374" s="41"/>
      <c r="AD8374" s="41"/>
      <c r="AE8374" s="41"/>
      <c r="AF8374" s="41"/>
      <c r="AG8374" s="41"/>
      <c r="AH8374" s="41"/>
      <c r="AI8374" s="41"/>
      <c r="AJ8374" s="41"/>
      <c r="AK8374" s="41"/>
      <c r="AL8374" s="41"/>
      <c r="AM8374" s="41"/>
      <c r="AN8374" s="41"/>
      <c r="AO8374" s="41"/>
      <c r="AP8374" s="41"/>
      <c r="AQ8374" s="41"/>
      <c r="AR8374" s="41"/>
      <c r="AS8374" s="41"/>
      <c r="AT8374" s="41"/>
      <c r="AU8374" s="41"/>
      <c r="AV8374" s="41"/>
      <c r="AW8374" s="41"/>
      <c r="AX8374" s="41"/>
      <c r="AY8374" s="41"/>
    </row>
    <row r="8375" spans="5:51" x14ac:dyDescent="0.25">
      <c r="E8375" s="40" t="s">
        <v>936</v>
      </c>
      <c r="F8375" s="41"/>
      <c r="G8375" s="41"/>
      <c r="H8375" s="41"/>
      <c r="I8375" s="41"/>
      <c r="J8375" s="41"/>
      <c r="K8375" s="41"/>
      <c r="L8375" s="41"/>
      <c r="M8375" s="41"/>
      <c r="N8375" s="41"/>
      <c r="O8375" s="41"/>
      <c r="P8375" s="41"/>
      <c r="Q8375" s="41"/>
      <c r="R8375" s="41"/>
      <c r="S8375" s="41"/>
      <c r="T8375" s="41"/>
      <c r="U8375" s="41"/>
      <c r="V8375" s="41"/>
      <c r="W8375" s="41"/>
      <c r="X8375" s="41"/>
      <c r="Y8375" s="41"/>
      <c r="Z8375" s="41"/>
      <c r="AA8375" s="41"/>
      <c r="AB8375" s="41"/>
      <c r="AC8375" s="41"/>
      <c r="AD8375" s="41"/>
      <c r="AE8375" s="41"/>
      <c r="AF8375" s="41"/>
      <c r="AG8375" s="41"/>
      <c r="AH8375" s="41"/>
      <c r="AI8375" s="41"/>
      <c r="AJ8375" s="41"/>
      <c r="AK8375" s="41"/>
      <c r="AL8375" s="41"/>
      <c r="AM8375" s="41"/>
      <c r="AN8375" s="41"/>
      <c r="AO8375" s="41"/>
      <c r="AP8375" s="41"/>
      <c r="AQ8375" s="41"/>
      <c r="AR8375" s="41"/>
      <c r="AS8375" s="41"/>
      <c r="AT8375" s="41"/>
      <c r="AU8375" s="41"/>
      <c r="AV8375" s="41"/>
      <c r="AW8375" s="41"/>
      <c r="AX8375" s="41"/>
      <c r="AY8375" s="41"/>
    </row>
    <row r="8376" spans="5:51" x14ac:dyDescent="0.25">
      <c r="E8376" s="40" t="s">
        <v>1284</v>
      </c>
      <c r="F8376" s="41"/>
      <c r="G8376" s="41"/>
      <c r="H8376" s="41"/>
      <c r="I8376" s="41"/>
      <c r="J8376" s="41"/>
      <c r="K8376" s="41"/>
      <c r="L8376" s="41"/>
      <c r="M8376" s="41"/>
      <c r="N8376" s="41"/>
      <c r="O8376" s="41"/>
      <c r="P8376" s="41"/>
      <c r="Q8376" s="41"/>
      <c r="R8376" s="41"/>
      <c r="S8376" s="41"/>
      <c r="T8376" s="41"/>
      <c r="U8376" s="41"/>
      <c r="V8376" s="41"/>
      <c r="W8376" s="41"/>
      <c r="X8376" s="41"/>
      <c r="Y8376" s="41"/>
      <c r="Z8376" s="41"/>
      <c r="AA8376" s="41"/>
      <c r="AB8376" s="41"/>
      <c r="AC8376" s="41"/>
      <c r="AD8376" s="41"/>
      <c r="AE8376" s="41"/>
      <c r="AF8376" s="41"/>
      <c r="AG8376" s="41"/>
      <c r="AH8376" s="41"/>
      <c r="AI8376" s="41"/>
      <c r="AJ8376" s="41"/>
      <c r="AK8376" s="41"/>
      <c r="AL8376" s="41"/>
      <c r="AM8376" s="41"/>
      <c r="AN8376" s="41"/>
      <c r="AO8376" s="41"/>
      <c r="AP8376" s="41"/>
      <c r="AQ8376" s="41"/>
      <c r="AR8376" s="41"/>
      <c r="AS8376" s="41"/>
      <c r="AT8376" s="41"/>
      <c r="AU8376" s="41"/>
      <c r="AV8376" s="41"/>
      <c r="AW8376" s="41"/>
      <c r="AX8376" s="41"/>
      <c r="AY8376" s="41"/>
    </row>
    <row r="8377" spans="5:51" x14ac:dyDescent="0.25">
      <c r="E8377" s="40" t="s">
        <v>1285</v>
      </c>
      <c r="F8377" s="41"/>
      <c r="G8377" s="41"/>
      <c r="H8377" s="41"/>
      <c r="I8377" s="41"/>
      <c r="J8377" s="41"/>
      <c r="K8377" s="41"/>
      <c r="L8377" s="41"/>
      <c r="M8377" s="41"/>
      <c r="N8377" s="41"/>
      <c r="O8377" s="41"/>
      <c r="P8377" s="41"/>
      <c r="Q8377" s="41"/>
      <c r="R8377" s="41"/>
      <c r="S8377" s="41"/>
      <c r="T8377" s="41"/>
      <c r="U8377" s="41"/>
      <c r="V8377" s="41"/>
      <c r="W8377" s="41"/>
      <c r="X8377" s="41"/>
      <c r="Y8377" s="41"/>
      <c r="Z8377" s="41"/>
      <c r="AA8377" s="41"/>
      <c r="AB8377" s="41"/>
      <c r="AC8377" s="41"/>
      <c r="AD8377" s="41"/>
      <c r="AE8377" s="41"/>
      <c r="AF8377" s="41"/>
      <c r="AG8377" s="41"/>
      <c r="AH8377" s="41"/>
      <c r="AI8377" s="41"/>
      <c r="AJ8377" s="41"/>
      <c r="AK8377" s="41"/>
      <c r="AL8377" s="41"/>
      <c r="AM8377" s="41"/>
      <c r="AN8377" s="41"/>
      <c r="AO8377" s="41"/>
      <c r="AP8377" s="41"/>
      <c r="AQ8377" s="41"/>
      <c r="AR8377" s="41"/>
      <c r="AS8377" s="41"/>
      <c r="AT8377" s="41"/>
      <c r="AU8377" s="41"/>
      <c r="AV8377" s="41"/>
      <c r="AW8377" s="41"/>
      <c r="AX8377" s="41"/>
      <c r="AY8377" s="41"/>
    </row>
    <row r="8378" spans="5:51" x14ac:dyDescent="0.25">
      <c r="E8378" s="40" t="s">
        <v>1286</v>
      </c>
      <c r="F8378" s="41"/>
      <c r="G8378" s="41"/>
      <c r="H8378" s="41"/>
      <c r="I8378" s="41"/>
      <c r="J8378" s="41"/>
      <c r="K8378" s="41"/>
      <c r="L8378" s="41"/>
      <c r="M8378" s="41"/>
      <c r="N8378" s="41"/>
      <c r="O8378" s="41"/>
      <c r="P8378" s="41"/>
      <c r="Q8378" s="41"/>
      <c r="R8378" s="41"/>
      <c r="S8378" s="41"/>
      <c r="T8378" s="41"/>
      <c r="U8378" s="41"/>
      <c r="V8378" s="41"/>
      <c r="W8378" s="41"/>
      <c r="X8378" s="41"/>
      <c r="Y8378" s="41"/>
      <c r="Z8378" s="41"/>
      <c r="AA8378" s="41"/>
      <c r="AB8378" s="41"/>
      <c r="AC8378" s="41"/>
      <c r="AD8378" s="41"/>
      <c r="AE8378" s="41"/>
      <c r="AF8378" s="41"/>
      <c r="AG8378" s="41"/>
      <c r="AH8378" s="41"/>
      <c r="AI8378" s="41"/>
      <c r="AJ8378" s="41"/>
      <c r="AK8378" s="41"/>
      <c r="AL8378" s="41"/>
      <c r="AM8378" s="41"/>
      <c r="AN8378" s="41"/>
      <c r="AO8378" s="41"/>
      <c r="AP8378" s="41"/>
      <c r="AQ8378" s="41"/>
      <c r="AR8378" s="41"/>
      <c r="AS8378" s="41"/>
      <c r="AT8378" s="41"/>
      <c r="AU8378" s="41"/>
      <c r="AV8378" s="41"/>
      <c r="AW8378" s="41"/>
      <c r="AX8378" s="41"/>
      <c r="AY8378" s="41"/>
    </row>
    <row r="8379" spans="5:51" x14ac:dyDescent="0.25">
      <c r="E8379" s="40"/>
      <c r="F8379" s="41"/>
      <c r="G8379" s="41"/>
      <c r="H8379" s="41"/>
      <c r="I8379" s="41"/>
      <c r="J8379" s="41"/>
      <c r="K8379" s="41"/>
      <c r="L8379" s="41"/>
      <c r="M8379" s="41"/>
      <c r="N8379" s="41"/>
      <c r="O8379" s="41"/>
      <c r="P8379" s="41"/>
      <c r="Q8379" s="41"/>
      <c r="R8379" s="41"/>
      <c r="S8379" s="41"/>
      <c r="T8379" s="41"/>
      <c r="U8379" s="41"/>
      <c r="V8379" s="41"/>
      <c r="W8379" s="41"/>
      <c r="X8379" s="41"/>
      <c r="Y8379" s="41"/>
      <c r="Z8379" s="41"/>
      <c r="AA8379" s="41"/>
      <c r="AB8379" s="41"/>
      <c r="AC8379" s="41"/>
      <c r="AD8379" s="41"/>
      <c r="AE8379" s="41"/>
      <c r="AF8379" s="41"/>
      <c r="AG8379" s="41"/>
      <c r="AH8379" s="41"/>
      <c r="AI8379" s="41"/>
      <c r="AJ8379" s="41"/>
      <c r="AK8379" s="41"/>
      <c r="AL8379" s="41"/>
      <c r="AM8379" s="41"/>
      <c r="AN8379" s="41"/>
      <c r="AO8379" s="41"/>
      <c r="AP8379" s="41"/>
      <c r="AQ8379" s="41"/>
      <c r="AR8379" s="41"/>
      <c r="AS8379" s="41"/>
      <c r="AT8379" s="41"/>
      <c r="AU8379" s="41"/>
      <c r="AV8379" s="41"/>
      <c r="AW8379" s="41"/>
      <c r="AX8379" s="41"/>
      <c r="AY8379" s="41"/>
    </row>
    <row r="8380" spans="5:51" x14ac:dyDescent="0.25">
      <c r="E8380" s="40" t="s">
        <v>1136</v>
      </c>
      <c r="F8380" s="41"/>
      <c r="G8380" s="41"/>
      <c r="H8380" s="41"/>
      <c r="I8380" s="41"/>
      <c r="J8380" s="41"/>
      <c r="K8380" s="41"/>
      <c r="L8380" s="41"/>
      <c r="M8380" s="41"/>
      <c r="N8380" s="41"/>
      <c r="O8380" s="41"/>
      <c r="P8380" s="41"/>
      <c r="Q8380" s="41"/>
      <c r="R8380" s="41"/>
      <c r="S8380" s="41"/>
      <c r="T8380" s="41"/>
      <c r="U8380" s="41"/>
      <c r="V8380" s="41"/>
      <c r="W8380" s="41"/>
      <c r="X8380" s="41"/>
      <c r="Y8380" s="41"/>
      <c r="Z8380" s="41"/>
      <c r="AA8380" s="41"/>
      <c r="AB8380" s="41"/>
      <c r="AC8380" s="41"/>
      <c r="AD8380" s="41"/>
      <c r="AE8380" s="41"/>
      <c r="AF8380" s="41"/>
      <c r="AG8380" s="41"/>
      <c r="AH8380" s="41"/>
      <c r="AI8380" s="41"/>
      <c r="AJ8380" s="41"/>
      <c r="AK8380" s="41"/>
      <c r="AL8380" s="41"/>
      <c r="AM8380" s="41"/>
      <c r="AN8380" s="41"/>
      <c r="AO8380" s="41"/>
      <c r="AP8380" s="41"/>
      <c r="AQ8380" s="41"/>
      <c r="AR8380" s="41"/>
      <c r="AS8380" s="41"/>
      <c r="AT8380" s="41"/>
      <c r="AU8380" s="41"/>
      <c r="AV8380" s="41"/>
      <c r="AW8380" s="41"/>
      <c r="AX8380" s="41"/>
      <c r="AY8380" s="41"/>
    </row>
    <row r="8381" spans="5:51" x14ac:dyDescent="0.25">
      <c r="E8381" s="40" t="s">
        <v>1137</v>
      </c>
      <c r="F8381" s="41"/>
      <c r="G8381" s="41"/>
      <c r="H8381" s="41"/>
      <c r="I8381" s="41"/>
      <c r="J8381" s="41"/>
      <c r="K8381" s="41"/>
      <c r="L8381" s="41"/>
      <c r="M8381" s="41"/>
      <c r="N8381" s="41"/>
      <c r="O8381" s="41"/>
      <c r="P8381" s="41"/>
      <c r="Q8381" s="41"/>
      <c r="R8381" s="41"/>
      <c r="S8381" s="41"/>
      <c r="T8381" s="41"/>
      <c r="U8381" s="41"/>
      <c r="V8381" s="41"/>
      <c r="W8381" s="41"/>
      <c r="X8381" s="41"/>
      <c r="Y8381" s="41"/>
      <c r="Z8381" s="41"/>
      <c r="AA8381" s="41"/>
      <c r="AB8381" s="41"/>
      <c r="AC8381" s="41"/>
      <c r="AD8381" s="41"/>
      <c r="AE8381" s="41"/>
      <c r="AF8381" s="41"/>
      <c r="AG8381" s="41"/>
      <c r="AH8381" s="41"/>
      <c r="AI8381" s="41"/>
      <c r="AJ8381" s="41"/>
      <c r="AK8381" s="41"/>
      <c r="AL8381" s="41"/>
      <c r="AM8381" s="41"/>
      <c r="AN8381" s="41"/>
      <c r="AO8381" s="41"/>
      <c r="AP8381" s="41"/>
      <c r="AQ8381" s="41"/>
      <c r="AR8381" s="41"/>
      <c r="AS8381" s="41"/>
      <c r="AT8381" s="41"/>
      <c r="AU8381" s="41"/>
      <c r="AV8381" s="41"/>
      <c r="AW8381" s="41"/>
      <c r="AX8381" s="41"/>
      <c r="AY8381" s="41"/>
    </row>
    <row r="8382" spans="5:51" x14ac:dyDescent="0.25">
      <c r="E8382" s="40" t="s">
        <v>1281</v>
      </c>
      <c r="F8382" s="41"/>
      <c r="G8382" s="41"/>
      <c r="H8382" s="41"/>
      <c r="I8382" s="41"/>
      <c r="J8382" s="41"/>
      <c r="K8382" s="41"/>
      <c r="L8382" s="41"/>
      <c r="M8382" s="41"/>
      <c r="N8382" s="41"/>
      <c r="O8382" s="41"/>
      <c r="P8382" s="41"/>
      <c r="Q8382" s="41"/>
      <c r="R8382" s="41"/>
      <c r="S8382" s="41"/>
      <c r="T8382" s="41"/>
      <c r="U8382" s="41"/>
      <c r="V8382" s="41"/>
      <c r="W8382" s="41"/>
      <c r="X8382" s="41"/>
      <c r="Y8382" s="41"/>
      <c r="Z8382" s="41"/>
      <c r="AA8382" s="41"/>
      <c r="AB8382" s="41"/>
      <c r="AC8382" s="41"/>
      <c r="AD8382" s="41"/>
      <c r="AE8382" s="41"/>
      <c r="AF8382" s="41"/>
      <c r="AG8382" s="41"/>
      <c r="AH8382" s="41"/>
      <c r="AI8382" s="41"/>
      <c r="AJ8382" s="41"/>
      <c r="AK8382" s="41"/>
      <c r="AL8382" s="41"/>
      <c r="AM8382" s="41"/>
      <c r="AN8382" s="41"/>
      <c r="AO8382" s="41"/>
      <c r="AP8382" s="41"/>
      <c r="AQ8382" s="41"/>
      <c r="AR8382" s="41"/>
      <c r="AS8382" s="41"/>
      <c r="AT8382" s="41"/>
      <c r="AU8382" s="41"/>
      <c r="AV8382" s="41"/>
      <c r="AW8382" s="41"/>
      <c r="AX8382" s="41"/>
      <c r="AY8382" s="41"/>
    </row>
    <row r="8383" spans="5:51" x14ac:dyDescent="0.25">
      <c r="E8383" s="40"/>
      <c r="F8383" s="41"/>
      <c r="G8383" s="41"/>
      <c r="H8383" s="41"/>
      <c r="I8383" s="41"/>
      <c r="J8383" s="41"/>
      <c r="K8383" s="41"/>
      <c r="L8383" s="41"/>
      <c r="M8383" s="41"/>
      <c r="N8383" s="41"/>
      <c r="O8383" s="41"/>
      <c r="P8383" s="41"/>
      <c r="Q8383" s="41"/>
      <c r="R8383" s="41"/>
      <c r="S8383" s="41"/>
      <c r="T8383" s="41"/>
      <c r="U8383" s="41"/>
      <c r="V8383" s="41"/>
      <c r="W8383" s="41"/>
      <c r="X8383" s="41"/>
      <c r="Y8383" s="41"/>
      <c r="Z8383" s="41"/>
      <c r="AA8383" s="41"/>
      <c r="AB8383" s="41"/>
      <c r="AC8383" s="41"/>
      <c r="AD8383" s="41"/>
      <c r="AE8383" s="41"/>
      <c r="AF8383" s="41"/>
      <c r="AG8383" s="41"/>
      <c r="AH8383" s="41"/>
      <c r="AI8383" s="41"/>
      <c r="AJ8383" s="41"/>
      <c r="AK8383" s="41"/>
      <c r="AL8383" s="41"/>
      <c r="AM8383" s="41"/>
      <c r="AN8383" s="41"/>
      <c r="AO8383" s="41"/>
      <c r="AP8383" s="41"/>
      <c r="AQ8383" s="41"/>
      <c r="AR8383" s="41"/>
      <c r="AS8383" s="41"/>
      <c r="AT8383" s="41"/>
      <c r="AU8383" s="41"/>
      <c r="AV8383" s="41"/>
      <c r="AW8383" s="41"/>
      <c r="AX8383" s="41"/>
      <c r="AY8383" s="41"/>
    </row>
    <row r="8384" spans="5:51" x14ac:dyDescent="0.25">
      <c r="E8384" s="40" t="s">
        <v>872</v>
      </c>
      <c r="F8384" s="41"/>
      <c r="G8384" s="41"/>
      <c r="H8384" s="41"/>
      <c r="I8384" s="41"/>
      <c r="J8384" s="41"/>
      <c r="K8384" s="41"/>
      <c r="L8384" s="41"/>
      <c r="M8384" s="41"/>
      <c r="N8384" s="41"/>
      <c r="O8384" s="41"/>
      <c r="P8384" s="41"/>
      <c r="Q8384" s="41"/>
      <c r="R8384" s="41"/>
      <c r="S8384" s="41"/>
      <c r="T8384" s="41"/>
      <c r="U8384" s="41"/>
      <c r="V8384" s="41"/>
      <c r="W8384" s="41"/>
      <c r="X8384" s="41"/>
      <c r="Y8384" s="41"/>
      <c r="Z8384" s="41"/>
      <c r="AA8384" s="41"/>
      <c r="AB8384" s="41"/>
      <c r="AC8384" s="41"/>
      <c r="AD8384" s="41"/>
      <c r="AE8384" s="41"/>
      <c r="AF8384" s="41"/>
      <c r="AG8384" s="41"/>
      <c r="AH8384" s="41"/>
      <c r="AI8384" s="41"/>
      <c r="AJ8384" s="41"/>
      <c r="AK8384" s="41"/>
      <c r="AL8384" s="41"/>
      <c r="AM8384" s="41"/>
      <c r="AN8384" s="41"/>
      <c r="AO8384" s="41"/>
      <c r="AP8384" s="41"/>
      <c r="AQ8384" s="41"/>
      <c r="AR8384" s="41"/>
      <c r="AS8384" s="41"/>
      <c r="AT8384" s="41"/>
      <c r="AU8384" s="41"/>
      <c r="AV8384" s="41"/>
      <c r="AW8384" s="41"/>
      <c r="AX8384" s="41"/>
      <c r="AY8384" s="41"/>
    </row>
    <row r="8385" spans="2:51" x14ac:dyDescent="0.25">
      <c r="E8385" s="40" t="s">
        <v>883</v>
      </c>
      <c r="F8385" s="41"/>
      <c r="G8385" s="41"/>
      <c r="H8385" s="41"/>
      <c r="I8385" s="41"/>
      <c r="J8385" s="41"/>
      <c r="K8385" s="41"/>
      <c r="L8385" s="41"/>
      <c r="M8385" s="41"/>
      <c r="N8385" s="41"/>
      <c r="O8385" s="41"/>
      <c r="P8385" s="41"/>
      <c r="Q8385" s="41"/>
      <c r="R8385" s="41"/>
      <c r="S8385" s="41"/>
      <c r="T8385" s="41"/>
      <c r="U8385" s="41"/>
      <c r="V8385" s="41"/>
      <c r="W8385" s="41"/>
      <c r="X8385" s="41"/>
      <c r="Y8385" s="41"/>
      <c r="Z8385" s="41"/>
      <c r="AA8385" s="41"/>
      <c r="AB8385" s="41"/>
      <c r="AC8385" s="41"/>
      <c r="AD8385" s="41"/>
      <c r="AE8385" s="41"/>
      <c r="AF8385" s="41"/>
      <c r="AG8385" s="41"/>
      <c r="AH8385" s="41"/>
      <c r="AI8385" s="41"/>
      <c r="AJ8385" s="41"/>
      <c r="AK8385" s="41"/>
      <c r="AL8385" s="41"/>
      <c r="AM8385" s="41"/>
      <c r="AN8385" s="41"/>
      <c r="AO8385" s="41"/>
      <c r="AP8385" s="41"/>
      <c r="AQ8385" s="41"/>
      <c r="AR8385" s="41"/>
      <c r="AS8385" s="41"/>
      <c r="AT8385" s="41"/>
      <c r="AU8385" s="41"/>
      <c r="AV8385" s="41"/>
      <c r="AW8385" s="41"/>
      <c r="AX8385" s="41"/>
      <c r="AY8385" s="41"/>
    </row>
    <row r="8386" spans="2:51" x14ac:dyDescent="0.25">
      <c r="E8386" s="40" t="s">
        <v>1282</v>
      </c>
      <c r="F8386" s="41"/>
      <c r="G8386" s="41"/>
      <c r="H8386" s="41"/>
      <c r="I8386" s="41"/>
      <c r="J8386" s="41"/>
      <c r="K8386" s="41"/>
      <c r="L8386" s="41"/>
      <c r="M8386" s="41"/>
      <c r="N8386" s="41"/>
      <c r="O8386" s="41"/>
      <c r="P8386" s="41"/>
      <c r="Q8386" s="41"/>
      <c r="R8386" s="41"/>
      <c r="S8386" s="41"/>
      <c r="T8386" s="41"/>
      <c r="U8386" s="41"/>
      <c r="V8386" s="41"/>
      <c r="W8386" s="41"/>
      <c r="X8386" s="41"/>
      <c r="Y8386" s="41"/>
      <c r="Z8386" s="41"/>
      <c r="AA8386" s="41"/>
      <c r="AB8386" s="41"/>
      <c r="AC8386" s="41"/>
      <c r="AD8386" s="41"/>
      <c r="AE8386" s="41"/>
      <c r="AF8386" s="41"/>
      <c r="AG8386" s="41"/>
      <c r="AH8386" s="41"/>
      <c r="AI8386" s="41"/>
      <c r="AJ8386" s="41"/>
      <c r="AK8386" s="41"/>
      <c r="AL8386" s="41"/>
      <c r="AM8386" s="41"/>
      <c r="AN8386" s="41"/>
      <c r="AO8386" s="41"/>
      <c r="AP8386" s="41"/>
      <c r="AQ8386" s="41"/>
      <c r="AR8386" s="41"/>
      <c r="AS8386" s="41"/>
      <c r="AT8386" s="41"/>
      <c r="AU8386" s="41"/>
      <c r="AV8386" s="41"/>
      <c r="AW8386" s="41"/>
      <c r="AX8386" s="41"/>
      <c r="AY8386" s="41"/>
    </row>
    <row r="8387" spans="2:51" x14ac:dyDescent="0.25">
      <c r="E8387" s="40"/>
      <c r="F8387" s="41"/>
      <c r="G8387" s="41"/>
      <c r="H8387" s="41"/>
      <c r="I8387" s="41"/>
      <c r="J8387" s="41"/>
      <c r="K8387" s="41"/>
      <c r="L8387" s="41"/>
      <c r="M8387" s="41"/>
      <c r="N8387" s="41"/>
      <c r="O8387" s="41"/>
      <c r="P8387" s="41"/>
      <c r="Q8387" s="41"/>
      <c r="R8387" s="41"/>
      <c r="S8387" s="41"/>
      <c r="T8387" s="41"/>
      <c r="U8387" s="41"/>
      <c r="V8387" s="41"/>
      <c r="W8387" s="41"/>
      <c r="X8387" s="41"/>
      <c r="Y8387" s="41"/>
      <c r="Z8387" s="41"/>
      <c r="AA8387" s="41"/>
      <c r="AB8387" s="41"/>
      <c r="AC8387" s="41"/>
      <c r="AD8387" s="41"/>
      <c r="AE8387" s="41"/>
      <c r="AF8387" s="41"/>
      <c r="AG8387" s="41"/>
      <c r="AH8387" s="41"/>
      <c r="AI8387" s="41"/>
      <c r="AJ8387" s="41"/>
      <c r="AK8387" s="41"/>
      <c r="AL8387" s="41"/>
      <c r="AM8387" s="41"/>
      <c r="AN8387" s="41"/>
      <c r="AO8387" s="41"/>
      <c r="AP8387" s="41"/>
      <c r="AQ8387" s="41"/>
      <c r="AR8387" s="41"/>
      <c r="AS8387" s="41"/>
      <c r="AT8387" s="41"/>
      <c r="AU8387" s="41"/>
      <c r="AV8387" s="41"/>
      <c r="AW8387" s="41"/>
      <c r="AX8387" s="41"/>
      <c r="AY8387" s="41"/>
    </row>
    <row r="8388" spans="2:51" x14ac:dyDescent="0.25">
      <c r="E8388" s="40" t="s">
        <v>942</v>
      </c>
      <c r="F8388" s="41"/>
      <c r="G8388" s="41"/>
      <c r="H8388" s="41"/>
      <c r="I8388" s="41"/>
      <c r="J8388" s="41"/>
      <c r="K8388" s="41"/>
      <c r="L8388" s="41"/>
      <c r="M8388" s="41"/>
      <c r="N8388" s="41"/>
      <c r="O8388" s="41"/>
      <c r="P8388" s="41"/>
      <c r="Q8388" s="41"/>
      <c r="R8388" s="41"/>
      <c r="S8388" s="41"/>
      <c r="T8388" s="41"/>
      <c r="U8388" s="41"/>
      <c r="V8388" s="41"/>
      <c r="W8388" s="41"/>
      <c r="X8388" s="41"/>
      <c r="Y8388" s="41"/>
      <c r="Z8388" s="41"/>
      <c r="AA8388" s="41"/>
      <c r="AB8388" s="41"/>
      <c r="AC8388" s="41"/>
      <c r="AD8388" s="41"/>
      <c r="AE8388" s="41"/>
      <c r="AF8388" s="41"/>
      <c r="AG8388" s="41"/>
      <c r="AH8388" s="41"/>
      <c r="AI8388" s="41"/>
      <c r="AJ8388" s="41"/>
      <c r="AK8388" s="41"/>
      <c r="AL8388" s="41"/>
      <c r="AM8388" s="41"/>
      <c r="AN8388" s="41"/>
      <c r="AO8388" s="41"/>
      <c r="AP8388" s="41"/>
      <c r="AQ8388" s="41"/>
      <c r="AR8388" s="41"/>
      <c r="AS8388" s="41"/>
      <c r="AT8388" s="41"/>
      <c r="AU8388" s="41"/>
      <c r="AV8388" s="41"/>
      <c r="AW8388" s="41"/>
      <c r="AX8388" s="41"/>
      <c r="AY8388" s="41"/>
    </row>
    <row r="8389" spans="2:51" x14ac:dyDescent="0.25">
      <c r="E8389" s="40" t="s">
        <v>1094</v>
      </c>
      <c r="F8389" s="41"/>
      <c r="G8389" s="41"/>
      <c r="H8389" s="41"/>
      <c r="I8389" s="41"/>
      <c r="J8389" s="41"/>
      <c r="K8389" s="41"/>
      <c r="L8389" s="41"/>
      <c r="M8389" s="41"/>
      <c r="N8389" s="41"/>
      <c r="O8389" s="41"/>
      <c r="P8389" s="41"/>
      <c r="Q8389" s="41"/>
      <c r="R8389" s="41"/>
      <c r="S8389" s="41"/>
      <c r="T8389" s="41"/>
      <c r="U8389" s="41"/>
      <c r="V8389" s="41"/>
      <c r="W8389" s="41"/>
      <c r="X8389" s="41"/>
      <c r="Y8389" s="41"/>
      <c r="Z8389" s="41"/>
      <c r="AA8389" s="41"/>
      <c r="AB8389" s="41"/>
      <c r="AC8389" s="41"/>
      <c r="AD8389" s="41"/>
      <c r="AE8389" s="41"/>
      <c r="AF8389" s="41"/>
      <c r="AG8389" s="41"/>
      <c r="AH8389" s="41"/>
      <c r="AI8389" s="41"/>
      <c r="AJ8389" s="41"/>
      <c r="AK8389" s="41"/>
      <c r="AL8389" s="41"/>
      <c r="AM8389" s="41"/>
      <c r="AN8389" s="41"/>
      <c r="AO8389" s="41"/>
      <c r="AP8389" s="41"/>
      <c r="AQ8389" s="41"/>
      <c r="AR8389" s="41"/>
      <c r="AS8389" s="41"/>
      <c r="AT8389" s="41"/>
      <c r="AU8389" s="41"/>
      <c r="AV8389" s="41"/>
      <c r="AW8389" s="41"/>
      <c r="AX8389" s="41"/>
      <c r="AY8389" s="41"/>
    </row>
    <row r="8390" spans="2:51" x14ac:dyDescent="0.25">
      <c r="E8390" s="40" t="s">
        <v>900</v>
      </c>
      <c r="F8390" s="41"/>
      <c r="G8390" s="41"/>
      <c r="H8390" s="41"/>
      <c r="I8390" s="41"/>
      <c r="J8390" s="41"/>
      <c r="K8390" s="41"/>
      <c r="L8390" s="41"/>
      <c r="M8390" s="41"/>
      <c r="N8390" s="41"/>
      <c r="O8390" s="41"/>
      <c r="P8390" s="41"/>
      <c r="Q8390" s="41"/>
      <c r="R8390" s="41"/>
      <c r="S8390" s="41"/>
      <c r="T8390" s="41"/>
      <c r="U8390" s="41"/>
      <c r="V8390" s="41"/>
      <c r="W8390" s="41"/>
      <c r="X8390" s="41"/>
      <c r="Y8390" s="41"/>
      <c r="Z8390" s="41"/>
      <c r="AA8390" s="41"/>
      <c r="AB8390" s="41"/>
      <c r="AC8390" s="41"/>
      <c r="AD8390" s="41"/>
      <c r="AE8390" s="41"/>
      <c r="AF8390" s="41"/>
      <c r="AG8390" s="41"/>
      <c r="AH8390" s="41"/>
      <c r="AI8390" s="41"/>
      <c r="AJ8390" s="41"/>
      <c r="AK8390" s="41"/>
      <c r="AL8390" s="41"/>
      <c r="AM8390" s="41"/>
      <c r="AN8390" s="41"/>
      <c r="AO8390" s="41"/>
      <c r="AP8390" s="41"/>
      <c r="AQ8390" s="41"/>
      <c r="AR8390" s="41"/>
      <c r="AS8390" s="41"/>
      <c r="AT8390" s="41"/>
      <c r="AU8390" s="41"/>
      <c r="AV8390" s="41"/>
      <c r="AW8390" s="41"/>
      <c r="AX8390" s="41"/>
      <c r="AY8390" s="41"/>
    </row>
    <row r="8394" spans="2:51" x14ac:dyDescent="0.25">
      <c r="B8394" s="1" t="s">
        <v>1287</v>
      </c>
    </row>
    <row r="8396" spans="2:51" x14ac:dyDescent="0.25">
      <c r="C8396" s="13">
        <v>0</v>
      </c>
    </row>
    <row r="8403" spans="41:41" x14ac:dyDescent="0.25">
      <c r="AO8403" s="4" t="s">
        <v>1288</v>
      </c>
    </row>
    <row r="8417" spans="5:44" x14ac:dyDescent="0.25">
      <c r="AO8417" s="1" t="s">
        <v>1289</v>
      </c>
    </row>
    <row r="8423" spans="5:44" x14ac:dyDescent="0.25">
      <c r="E8423" s="46" t="s">
        <v>1119</v>
      </c>
      <c r="F8423" s="43"/>
      <c r="G8423" s="43"/>
      <c r="H8423" s="43"/>
      <c r="I8423" s="43"/>
      <c r="J8423" s="43"/>
      <c r="K8423" s="43"/>
      <c r="L8423" s="43"/>
      <c r="M8423" s="43"/>
      <c r="N8423" s="43"/>
      <c r="O8423" s="43"/>
      <c r="P8423" s="43"/>
      <c r="Q8423" s="43"/>
      <c r="R8423" s="43"/>
      <c r="S8423" s="43"/>
      <c r="T8423" s="43"/>
      <c r="U8423" s="43"/>
      <c r="V8423" s="43"/>
      <c r="W8423" s="43"/>
      <c r="X8423" s="43"/>
      <c r="Y8423" s="43"/>
      <c r="Z8423" s="43"/>
      <c r="AA8423" s="43"/>
      <c r="AB8423" s="43"/>
      <c r="AC8423" s="43"/>
      <c r="AD8423" s="43"/>
      <c r="AE8423" s="43"/>
      <c r="AF8423" s="43"/>
      <c r="AG8423" s="43"/>
      <c r="AH8423" s="43"/>
      <c r="AI8423" s="43"/>
      <c r="AJ8423" s="43"/>
      <c r="AK8423" s="43"/>
      <c r="AL8423" s="43"/>
      <c r="AM8423" s="43"/>
      <c r="AN8423" s="43"/>
      <c r="AO8423" s="43"/>
      <c r="AP8423" s="43"/>
      <c r="AQ8423" s="43"/>
      <c r="AR8423" s="43"/>
    </row>
    <row r="8424" spans="5:44" x14ac:dyDescent="0.25">
      <c r="E8424" s="42" t="s">
        <v>864</v>
      </c>
      <c r="F8424" s="43"/>
      <c r="G8424" s="43"/>
      <c r="H8424" s="43"/>
      <c r="I8424" s="43"/>
      <c r="J8424" s="43"/>
      <c r="K8424" s="43"/>
      <c r="L8424" s="43"/>
      <c r="M8424" s="43"/>
      <c r="N8424" s="43"/>
      <c r="O8424" s="43"/>
      <c r="P8424" s="43"/>
      <c r="Q8424" s="43"/>
      <c r="R8424" s="43"/>
      <c r="S8424" s="43"/>
      <c r="T8424" s="43"/>
      <c r="U8424" s="43"/>
      <c r="V8424" s="43"/>
      <c r="W8424" s="43"/>
      <c r="X8424" s="43"/>
      <c r="Y8424" s="43"/>
      <c r="Z8424" s="43"/>
      <c r="AA8424" s="43"/>
      <c r="AB8424" s="43"/>
      <c r="AC8424" s="43"/>
      <c r="AD8424" s="43"/>
      <c r="AE8424" s="43"/>
      <c r="AF8424" s="43"/>
      <c r="AG8424" s="43"/>
      <c r="AH8424" s="43"/>
      <c r="AI8424" s="43"/>
      <c r="AJ8424" s="43"/>
      <c r="AK8424" s="43"/>
      <c r="AL8424" s="43"/>
      <c r="AM8424" s="43"/>
      <c r="AN8424" s="43"/>
      <c r="AO8424" s="43"/>
      <c r="AP8424" s="43"/>
      <c r="AQ8424" s="43"/>
      <c r="AR8424" s="43"/>
    </row>
    <row r="8425" spans="5:44" x14ac:dyDescent="0.25">
      <c r="E8425" s="42" t="s">
        <v>872</v>
      </c>
      <c r="F8425" s="43"/>
      <c r="G8425" s="43"/>
      <c r="H8425" s="43"/>
      <c r="I8425" s="43"/>
      <c r="J8425" s="43"/>
      <c r="K8425" s="43"/>
      <c r="L8425" s="43"/>
      <c r="M8425" s="43"/>
      <c r="N8425" s="43"/>
      <c r="O8425" s="43"/>
      <c r="P8425" s="43"/>
      <c r="Q8425" s="43"/>
      <c r="R8425" s="43"/>
      <c r="S8425" s="43"/>
      <c r="T8425" s="43"/>
      <c r="U8425" s="43"/>
      <c r="V8425" s="43"/>
      <c r="W8425" s="43"/>
      <c r="X8425" s="43"/>
      <c r="Y8425" s="43"/>
      <c r="Z8425" s="43"/>
      <c r="AA8425" s="43"/>
      <c r="AB8425" s="43"/>
      <c r="AC8425" s="43"/>
      <c r="AD8425" s="43"/>
      <c r="AE8425" s="43"/>
      <c r="AF8425" s="43"/>
      <c r="AG8425" s="43"/>
      <c r="AH8425" s="43"/>
      <c r="AI8425" s="43"/>
      <c r="AJ8425" s="43"/>
      <c r="AK8425" s="43"/>
      <c r="AL8425" s="43"/>
      <c r="AM8425" s="43"/>
      <c r="AN8425" s="43"/>
      <c r="AO8425" s="43"/>
      <c r="AP8425" s="43"/>
      <c r="AQ8425" s="43"/>
      <c r="AR8425" s="43"/>
    </row>
    <row r="8426" spans="5:44" x14ac:dyDescent="0.25">
      <c r="E8426" s="42" t="s">
        <v>1290</v>
      </c>
      <c r="F8426" s="43"/>
      <c r="G8426" s="43"/>
      <c r="H8426" s="43"/>
      <c r="I8426" s="43"/>
      <c r="J8426" s="43"/>
      <c r="K8426" s="43"/>
      <c r="L8426" s="43"/>
      <c r="M8426" s="43"/>
      <c r="N8426" s="43"/>
      <c r="O8426" s="43"/>
      <c r="P8426" s="43"/>
      <c r="Q8426" s="43"/>
      <c r="R8426" s="43"/>
      <c r="S8426" s="43"/>
      <c r="T8426" s="43"/>
      <c r="U8426" s="43"/>
      <c r="V8426" s="43"/>
      <c r="W8426" s="43"/>
      <c r="X8426" s="43"/>
      <c r="Y8426" s="43"/>
      <c r="Z8426" s="43"/>
      <c r="AA8426" s="43"/>
      <c r="AB8426" s="43"/>
      <c r="AC8426" s="43"/>
      <c r="AD8426" s="43"/>
      <c r="AE8426" s="43"/>
      <c r="AF8426" s="43"/>
      <c r="AG8426" s="43"/>
      <c r="AH8426" s="43"/>
      <c r="AI8426" s="43"/>
      <c r="AJ8426" s="43"/>
      <c r="AK8426" s="43"/>
      <c r="AL8426" s="43"/>
      <c r="AM8426" s="43"/>
      <c r="AN8426" s="43"/>
      <c r="AO8426" s="43"/>
      <c r="AP8426" s="43"/>
      <c r="AQ8426" s="43"/>
      <c r="AR8426" s="43"/>
    </row>
    <row r="8427" spans="5:44" x14ac:dyDescent="0.25">
      <c r="E8427" s="42" t="s">
        <v>1291</v>
      </c>
      <c r="F8427" s="43"/>
      <c r="G8427" s="43"/>
      <c r="H8427" s="43"/>
      <c r="I8427" s="43"/>
      <c r="J8427" s="43"/>
      <c r="K8427" s="43"/>
      <c r="L8427" s="43"/>
      <c r="M8427" s="43"/>
      <c r="N8427" s="43"/>
      <c r="O8427" s="43"/>
      <c r="P8427" s="43"/>
      <c r="Q8427" s="43"/>
      <c r="R8427" s="43"/>
      <c r="S8427" s="43"/>
      <c r="T8427" s="43"/>
      <c r="U8427" s="43"/>
      <c r="V8427" s="43"/>
      <c r="W8427" s="43"/>
      <c r="X8427" s="43"/>
      <c r="Y8427" s="43"/>
      <c r="Z8427" s="43"/>
      <c r="AA8427" s="43"/>
      <c r="AB8427" s="43"/>
      <c r="AC8427" s="43"/>
      <c r="AD8427" s="43"/>
      <c r="AE8427" s="43"/>
      <c r="AF8427" s="43"/>
      <c r="AG8427" s="43"/>
      <c r="AH8427" s="43"/>
      <c r="AI8427" s="43"/>
      <c r="AJ8427" s="43"/>
      <c r="AK8427" s="43"/>
      <c r="AL8427" s="43"/>
      <c r="AM8427" s="43"/>
      <c r="AN8427" s="43"/>
      <c r="AO8427" s="43"/>
      <c r="AP8427" s="43"/>
      <c r="AQ8427" s="43"/>
      <c r="AR8427" s="43"/>
    </row>
    <row r="8428" spans="5:44" x14ac:dyDescent="0.25">
      <c r="E8428" s="42" t="s">
        <v>1292</v>
      </c>
      <c r="F8428" s="43"/>
      <c r="G8428" s="43"/>
      <c r="H8428" s="43"/>
      <c r="I8428" s="43"/>
      <c r="J8428" s="43"/>
      <c r="K8428" s="43"/>
      <c r="L8428" s="43"/>
      <c r="M8428" s="43"/>
      <c r="N8428" s="43"/>
      <c r="O8428" s="43"/>
      <c r="P8428" s="43"/>
      <c r="Q8428" s="43"/>
      <c r="R8428" s="43"/>
      <c r="S8428" s="43"/>
      <c r="T8428" s="43"/>
      <c r="U8428" s="43"/>
      <c r="V8428" s="43"/>
      <c r="W8428" s="43"/>
      <c r="X8428" s="43"/>
      <c r="Y8428" s="43"/>
      <c r="Z8428" s="43"/>
      <c r="AA8428" s="43"/>
      <c r="AB8428" s="43"/>
      <c r="AC8428" s="43"/>
      <c r="AD8428" s="43"/>
      <c r="AE8428" s="43"/>
      <c r="AF8428" s="43"/>
      <c r="AG8428" s="43"/>
      <c r="AH8428" s="43"/>
      <c r="AI8428" s="43"/>
      <c r="AJ8428" s="43"/>
      <c r="AK8428" s="43"/>
      <c r="AL8428" s="43"/>
      <c r="AM8428" s="43"/>
      <c r="AN8428" s="43"/>
      <c r="AO8428" s="43"/>
      <c r="AP8428" s="43"/>
      <c r="AQ8428" s="43"/>
      <c r="AR8428" s="43"/>
    </row>
    <row r="8429" spans="5:44" x14ac:dyDescent="0.25">
      <c r="E8429" s="42" t="s">
        <v>896</v>
      </c>
      <c r="F8429" s="43"/>
      <c r="G8429" s="43"/>
      <c r="H8429" s="43"/>
      <c r="I8429" s="43"/>
      <c r="J8429" s="43"/>
      <c r="K8429" s="43"/>
      <c r="L8429" s="43"/>
      <c r="M8429" s="43"/>
      <c r="N8429" s="43"/>
      <c r="O8429" s="43"/>
      <c r="P8429" s="43"/>
      <c r="Q8429" s="43"/>
      <c r="R8429" s="43"/>
      <c r="S8429" s="43"/>
      <c r="T8429" s="43"/>
      <c r="U8429" s="43"/>
      <c r="V8429" s="43"/>
      <c r="W8429" s="43"/>
      <c r="X8429" s="43"/>
      <c r="Y8429" s="43"/>
      <c r="Z8429" s="43"/>
      <c r="AA8429" s="43"/>
      <c r="AB8429" s="43"/>
      <c r="AC8429" s="43"/>
      <c r="AD8429" s="43"/>
      <c r="AE8429" s="43"/>
      <c r="AF8429" s="43"/>
      <c r="AG8429" s="43"/>
      <c r="AH8429" s="43"/>
      <c r="AI8429" s="43"/>
      <c r="AJ8429" s="43"/>
      <c r="AK8429" s="43"/>
      <c r="AL8429" s="43"/>
      <c r="AM8429" s="43"/>
      <c r="AN8429" s="43"/>
      <c r="AO8429" s="43"/>
      <c r="AP8429" s="43"/>
      <c r="AQ8429" s="43"/>
      <c r="AR8429" s="43"/>
    </row>
    <row r="8430" spans="5:44" x14ac:dyDescent="0.25">
      <c r="E8430" s="42" t="s">
        <v>885</v>
      </c>
      <c r="F8430" s="43"/>
      <c r="G8430" s="43"/>
      <c r="H8430" s="43"/>
      <c r="I8430" s="43"/>
      <c r="J8430" s="43"/>
      <c r="K8430" s="43"/>
      <c r="L8430" s="43"/>
      <c r="M8430" s="43"/>
      <c r="N8430" s="43"/>
      <c r="O8430" s="43"/>
      <c r="P8430" s="43"/>
      <c r="Q8430" s="43"/>
      <c r="R8430" s="43"/>
      <c r="S8430" s="43"/>
      <c r="T8430" s="43"/>
      <c r="U8430" s="43"/>
      <c r="V8430" s="43"/>
      <c r="W8430" s="43"/>
      <c r="X8430" s="43"/>
      <c r="Y8430" s="43"/>
      <c r="Z8430" s="43"/>
      <c r="AA8430" s="43"/>
      <c r="AB8430" s="43"/>
      <c r="AC8430" s="43"/>
      <c r="AD8430" s="43"/>
      <c r="AE8430" s="43"/>
      <c r="AF8430" s="43"/>
      <c r="AG8430" s="43"/>
      <c r="AH8430" s="43"/>
      <c r="AI8430" s="43"/>
      <c r="AJ8430" s="43"/>
      <c r="AK8430" s="43"/>
      <c r="AL8430" s="43"/>
      <c r="AM8430" s="43"/>
      <c r="AN8430" s="43"/>
      <c r="AO8430" s="43"/>
      <c r="AP8430" s="43"/>
      <c r="AQ8430" s="43"/>
      <c r="AR8430" s="43"/>
    </row>
    <row r="8431" spans="5:44" x14ac:dyDescent="0.25">
      <c r="E8431" s="42" t="s">
        <v>948</v>
      </c>
      <c r="F8431" s="43"/>
      <c r="G8431" s="43"/>
      <c r="H8431" s="43"/>
      <c r="I8431" s="43"/>
      <c r="J8431" s="43"/>
      <c r="K8431" s="43"/>
      <c r="L8431" s="43"/>
      <c r="M8431" s="43"/>
      <c r="N8431" s="43"/>
      <c r="O8431" s="43"/>
      <c r="P8431" s="43"/>
      <c r="Q8431" s="43"/>
      <c r="R8431" s="43"/>
      <c r="S8431" s="43"/>
      <c r="T8431" s="43"/>
      <c r="U8431" s="43"/>
      <c r="V8431" s="43"/>
      <c r="W8431" s="43"/>
      <c r="X8431" s="43"/>
      <c r="Y8431" s="43"/>
      <c r="Z8431" s="43"/>
      <c r="AA8431" s="43"/>
      <c r="AB8431" s="43"/>
      <c r="AC8431" s="43"/>
      <c r="AD8431" s="43"/>
      <c r="AE8431" s="43"/>
      <c r="AF8431" s="43"/>
      <c r="AG8431" s="43"/>
      <c r="AH8431" s="43"/>
      <c r="AI8431" s="43"/>
      <c r="AJ8431" s="43"/>
      <c r="AK8431" s="43"/>
      <c r="AL8431" s="43"/>
      <c r="AM8431" s="43"/>
      <c r="AN8431" s="43"/>
      <c r="AO8431" s="43"/>
      <c r="AP8431" s="43"/>
      <c r="AQ8431" s="43"/>
      <c r="AR8431" s="43"/>
    </row>
    <row r="8432" spans="5:44" x14ac:dyDescent="0.25">
      <c r="E8432" s="42" t="s">
        <v>984</v>
      </c>
      <c r="F8432" s="43"/>
      <c r="G8432" s="43"/>
      <c r="H8432" s="43"/>
      <c r="I8432" s="43"/>
      <c r="J8432" s="43"/>
      <c r="K8432" s="43"/>
      <c r="L8432" s="43"/>
      <c r="M8432" s="43"/>
      <c r="N8432" s="43"/>
      <c r="O8432" s="43"/>
      <c r="P8432" s="43"/>
      <c r="Q8432" s="43"/>
      <c r="R8432" s="43"/>
      <c r="S8432" s="43"/>
      <c r="T8432" s="43"/>
      <c r="U8432" s="43"/>
      <c r="V8432" s="43"/>
      <c r="W8432" s="43"/>
      <c r="X8432" s="43"/>
      <c r="Y8432" s="43"/>
      <c r="Z8432" s="43"/>
      <c r="AA8432" s="43"/>
      <c r="AB8432" s="43"/>
      <c r="AC8432" s="43"/>
      <c r="AD8432" s="43"/>
      <c r="AE8432" s="43"/>
      <c r="AF8432" s="43"/>
      <c r="AG8432" s="43"/>
      <c r="AH8432" s="43"/>
      <c r="AI8432" s="43"/>
      <c r="AJ8432" s="43"/>
      <c r="AK8432" s="43"/>
      <c r="AL8432" s="43"/>
      <c r="AM8432" s="43"/>
      <c r="AN8432" s="43"/>
      <c r="AO8432" s="43"/>
      <c r="AP8432" s="43"/>
      <c r="AQ8432" s="43"/>
      <c r="AR8432" s="43"/>
    </row>
    <row r="8433" spans="5:44" x14ac:dyDescent="0.25">
      <c r="E8433" s="42" t="s">
        <v>985</v>
      </c>
      <c r="F8433" s="43"/>
      <c r="G8433" s="43"/>
      <c r="H8433" s="43"/>
      <c r="I8433" s="43"/>
      <c r="J8433" s="43"/>
      <c r="K8433" s="43"/>
      <c r="L8433" s="43"/>
      <c r="M8433" s="43"/>
      <c r="N8433" s="43"/>
      <c r="O8433" s="43"/>
      <c r="P8433" s="43"/>
      <c r="Q8433" s="43"/>
      <c r="R8433" s="43"/>
      <c r="S8433" s="43"/>
      <c r="T8433" s="43"/>
      <c r="U8433" s="43"/>
      <c r="V8433" s="43"/>
      <c r="W8433" s="43"/>
      <c r="X8433" s="43"/>
      <c r="Y8433" s="43"/>
      <c r="Z8433" s="43"/>
      <c r="AA8433" s="43"/>
      <c r="AB8433" s="43"/>
      <c r="AC8433" s="43"/>
      <c r="AD8433" s="43"/>
      <c r="AE8433" s="43"/>
      <c r="AF8433" s="43"/>
      <c r="AG8433" s="43"/>
      <c r="AH8433" s="43"/>
      <c r="AI8433" s="43"/>
      <c r="AJ8433" s="43"/>
      <c r="AK8433" s="43"/>
      <c r="AL8433" s="43"/>
      <c r="AM8433" s="43"/>
      <c r="AN8433" s="43"/>
      <c r="AO8433" s="43"/>
      <c r="AP8433" s="43"/>
      <c r="AQ8433" s="43"/>
      <c r="AR8433" s="43"/>
    </row>
    <row r="8434" spans="5:44" x14ac:dyDescent="0.25">
      <c r="E8434" s="42" t="s">
        <v>986</v>
      </c>
      <c r="F8434" s="43"/>
      <c r="G8434" s="43"/>
      <c r="H8434" s="43"/>
      <c r="I8434" s="43"/>
      <c r="J8434" s="43"/>
      <c r="K8434" s="43"/>
      <c r="L8434" s="43"/>
      <c r="M8434" s="43"/>
      <c r="N8434" s="43"/>
      <c r="O8434" s="43"/>
      <c r="P8434" s="43"/>
      <c r="Q8434" s="43"/>
      <c r="R8434" s="43"/>
      <c r="S8434" s="43"/>
      <c r="T8434" s="43"/>
      <c r="U8434" s="43"/>
      <c r="V8434" s="43"/>
      <c r="W8434" s="43"/>
      <c r="X8434" s="43"/>
      <c r="Y8434" s="43"/>
      <c r="Z8434" s="43"/>
      <c r="AA8434" s="43"/>
      <c r="AB8434" s="43"/>
      <c r="AC8434" s="43"/>
      <c r="AD8434" s="43"/>
      <c r="AE8434" s="43"/>
      <c r="AF8434" s="43"/>
      <c r="AG8434" s="43"/>
      <c r="AH8434" s="43"/>
      <c r="AI8434" s="43"/>
      <c r="AJ8434" s="43"/>
      <c r="AK8434" s="43"/>
      <c r="AL8434" s="43"/>
      <c r="AM8434" s="43"/>
      <c r="AN8434" s="43"/>
      <c r="AO8434" s="43"/>
      <c r="AP8434" s="43"/>
      <c r="AQ8434" s="43"/>
      <c r="AR8434" s="43"/>
    </row>
    <row r="8435" spans="5:44" x14ac:dyDescent="0.25">
      <c r="E8435" s="42" t="s">
        <v>987</v>
      </c>
      <c r="F8435" s="43"/>
      <c r="G8435" s="43"/>
      <c r="H8435" s="43"/>
      <c r="I8435" s="43"/>
      <c r="J8435" s="43"/>
      <c r="K8435" s="43"/>
      <c r="L8435" s="43"/>
      <c r="M8435" s="43"/>
      <c r="N8435" s="43"/>
      <c r="O8435" s="43"/>
      <c r="P8435" s="43"/>
      <c r="Q8435" s="43"/>
      <c r="R8435" s="43"/>
      <c r="S8435" s="43"/>
      <c r="T8435" s="43"/>
      <c r="U8435" s="43"/>
      <c r="V8435" s="43"/>
      <c r="W8435" s="43"/>
      <c r="X8435" s="43"/>
      <c r="Y8435" s="43"/>
      <c r="Z8435" s="43"/>
      <c r="AA8435" s="43"/>
      <c r="AB8435" s="43"/>
      <c r="AC8435" s="43"/>
      <c r="AD8435" s="43"/>
      <c r="AE8435" s="43"/>
      <c r="AF8435" s="43"/>
      <c r="AG8435" s="43"/>
      <c r="AH8435" s="43"/>
      <c r="AI8435" s="43"/>
      <c r="AJ8435" s="43"/>
      <c r="AK8435" s="43"/>
      <c r="AL8435" s="43"/>
      <c r="AM8435" s="43"/>
      <c r="AN8435" s="43"/>
      <c r="AO8435" s="43"/>
      <c r="AP8435" s="43"/>
      <c r="AQ8435" s="43"/>
      <c r="AR8435" s="43"/>
    </row>
    <row r="8436" spans="5:44" x14ac:dyDescent="0.25">
      <c r="E8436" s="42" t="s">
        <v>989</v>
      </c>
      <c r="F8436" s="43"/>
      <c r="G8436" s="43"/>
      <c r="H8436" s="43"/>
      <c r="I8436" s="43"/>
      <c r="J8436" s="43"/>
      <c r="K8436" s="43"/>
      <c r="L8436" s="43"/>
      <c r="M8436" s="43"/>
      <c r="N8436" s="43"/>
      <c r="O8436" s="43"/>
      <c r="P8436" s="43"/>
      <c r="Q8436" s="43"/>
      <c r="R8436" s="43"/>
      <c r="S8436" s="43"/>
      <c r="T8436" s="43"/>
      <c r="U8436" s="43"/>
      <c r="V8436" s="43"/>
      <c r="W8436" s="43"/>
      <c r="X8436" s="43"/>
      <c r="Y8436" s="43"/>
      <c r="Z8436" s="43"/>
      <c r="AA8436" s="43"/>
      <c r="AB8436" s="43"/>
      <c r="AC8436" s="43"/>
      <c r="AD8436" s="43"/>
      <c r="AE8436" s="43"/>
      <c r="AF8436" s="43"/>
      <c r="AG8436" s="43"/>
      <c r="AH8436" s="43"/>
      <c r="AI8436" s="43"/>
      <c r="AJ8436" s="43"/>
      <c r="AK8436" s="43"/>
      <c r="AL8436" s="43"/>
      <c r="AM8436" s="43"/>
      <c r="AN8436" s="43"/>
      <c r="AO8436" s="43"/>
      <c r="AP8436" s="43"/>
      <c r="AQ8436" s="43"/>
      <c r="AR8436" s="43"/>
    </row>
    <row r="8437" spans="5:44" x14ac:dyDescent="0.25">
      <c r="E8437" s="42" t="s">
        <v>990</v>
      </c>
      <c r="F8437" s="43"/>
      <c r="G8437" s="43"/>
      <c r="H8437" s="43"/>
      <c r="I8437" s="43"/>
      <c r="J8437" s="43"/>
      <c r="K8437" s="43"/>
      <c r="L8437" s="43"/>
      <c r="M8437" s="43"/>
      <c r="N8437" s="43"/>
      <c r="O8437" s="43"/>
      <c r="P8437" s="43"/>
      <c r="Q8437" s="43"/>
      <c r="R8437" s="43"/>
      <c r="S8437" s="43"/>
      <c r="T8437" s="43"/>
      <c r="U8437" s="43"/>
      <c r="V8437" s="43"/>
      <c r="W8437" s="43"/>
      <c r="X8437" s="43"/>
      <c r="Y8437" s="43"/>
      <c r="Z8437" s="43"/>
      <c r="AA8437" s="43"/>
      <c r="AB8437" s="43"/>
      <c r="AC8437" s="43"/>
      <c r="AD8437" s="43"/>
      <c r="AE8437" s="43"/>
      <c r="AF8437" s="43"/>
      <c r="AG8437" s="43"/>
      <c r="AH8437" s="43"/>
      <c r="AI8437" s="43"/>
      <c r="AJ8437" s="43"/>
      <c r="AK8437" s="43"/>
      <c r="AL8437" s="43"/>
      <c r="AM8437" s="43"/>
      <c r="AN8437" s="43"/>
      <c r="AO8437" s="43"/>
      <c r="AP8437" s="43"/>
      <c r="AQ8437" s="43"/>
      <c r="AR8437" s="43"/>
    </row>
    <row r="8438" spans="5:44" x14ac:dyDescent="0.25">
      <c r="E8438" s="42" t="s">
        <v>1114</v>
      </c>
      <c r="F8438" s="43"/>
      <c r="G8438" s="43"/>
      <c r="H8438" s="43"/>
      <c r="I8438" s="43"/>
      <c r="J8438" s="43"/>
      <c r="K8438" s="43"/>
      <c r="L8438" s="43"/>
      <c r="M8438" s="43"/>
      <c r="N8438" s="43"/>
      <c r="O8438" s="43"/>
      <c r="P8438" s="43"/>
      <c r="Q8438" s="43"/>
      <c r="R8438" s="43"/>
      <c r="S8438" s="43"/>
      <c r="T8438" s="43"/>
      <c r="U8438" s="43"/>
      <c r="V8438" s="43"/>
      <c r="W8438" s="43"/>
      <c r="X8438" s="43"/>
      <c r="Y8438" s="43"/>
      <c r="Z8438" s="43"/>
      <c r="AA8438" s="43"/>
      <c r="AB8438" s="43"/>
      <c r="AC8438" s="43"/>
      <c r="AD8438" s="43"/>
      <c r="AE8438" s="43"/>
      <c r="AF8438" s="43"/>
      <c r="AG8438" s="43"/>
      <c r="AH8438" s="43"/>
      <c r="AI8438" s="43"/>
      <c r="AJ8438" s="43"/>
      <c r="AK8438" s="43"/>
      <c r="AL8438" s="43"/>
      <c r="AM8438" s="43"/>
      <c r="AN8438" s="43"/>
      <c r="AO8438" s="43"/>
      <c r="AP8438" s="43"/>
      <c r="AQ8438" s="43"/>
      <c r="AR8438" s="43"/>
    </row>
    <row r="8439" spans="5:44" x14ac:dyDescent="0.25">
      <c r="E8439" s="42" t="s">
        <v>1291</v>
      </c>
      <c r="F8439" s="43"/>
      <c r="G8439" s="43"/>
      <c r="H8439" s="43"/>
      <c r="I8439" s="43"/>
      <c r="J8439" s="43"/>
      <c r="K8439" s="43"/>
      <c r="L8439" s="43"/>
      <c r="M8439" s="43"/>
      <c r="N8439" s="43"/>
      <c r="O8439" s="43"/>
      <c r="P8439" s="43"/>
      <c r="Q8439" s="43"/>
      <c r="R8439" s="43"/>
      <c r="S8439" s="43"/>
      <c r="T8439" s="43"/>
      <c r="U8439" s="43"/>
      <c r="V8439" s="43"/>
      <c r="W8439" s="43"/>
      <c r="X8439" s="43"/>
      <c r="Y8439" s="43"/>
      <c r="Z8439" s="43"/>
      <c r="AA8439" s="43"/>
      <c r="AB8439" s="43"/>
      <c r="AC8439" s="43"/>
      <c r="AD8439" s="43"/>
      <c r="AE8439" s="43"/>
      <c r="AF8439" s="43"/>
      <c r="AG8439" s="43"/>
      <c r="AH8439" s="43"/>
      <c r="AI8439" s="43"/>
      <c r="AJ8439" s="43"/>
      <c r="AK8439" s="43"/>
      <c r="AL8439" s="43"/>
      <c r="AM8439" s="43"/>
      <c r="AN8439" s="43"/>
      <c r="AO8439" s="43"/>
      <c r="AP8439" s="43"/>
      <c r="AQ8439" s="43"/>
      <c r="AR8439" s="43"/>
    </row>
    <row r="8440" spans="5:44" x14ac:dyDescent="0.25">
      <c r="E8440" s="42" t="s">
        <v>1292</v>
      </c>
      <c r="F8440" s="43"/>
      <c r="G8440" s="43"/>
      <c r="H8440" s="43"/>
      <c r="I8440" s="43"/>
      <c r="J8440" s="43"/>
      <c r="K8440" s="43"/>
      <c r="L8440" s="43"/>
      <c r="M8440" s="43"/>
      <c r="N8440" s="43"/>
      <c r="O8440" s="43"/>
      <c r="P8440" s="43"/>
      <c r="Q8440" s="43"/>
      <c r="R8440" s="43"/>
      <c r="S8440" s="43"/>
      <c r="T8440" s="43"/>
      <c r="U8440" s="43"/>
      <c r="V8440" s="43"/>
      <c r="W8440" s="43"/>
      <c r="X8440" s="43"/>
      <c r="Y8440" s="43"/>
      <c r="Z8440" s="43"/>
      <c r="AA8440" s="43"/>
      <c r="AB8440" s="43"/>
      <c r="AC8440" s="43"/>
      <c r="AD8440" s="43"/>
      <c r="AE8440" s="43"/>
      <c r="AF8440" s="43"/>
      <c r="AG8440" s="43"/>
      <c r="AH8440" s="43"/>
      <c r="AI8440" s="43"/>
      <c r="AJ8440" s="43"/>
      <c r="AK8440" s="43"/>
      <c r="AL8440" s="43"/>
      <c r="AM8440" s="43"/>
      <c r="AN8440" s="43"/>
      <c r="AO8440" s="43"/>
      <c r="AP8440" s="43"/>
      <c r="AQ8440" s="43"/>
      <c r="AR8440" s="43"/>
    </row>
    <row r="8441" spans="5:44" x14ac:dyDescent="0.25">
      <c r="E8441" s="42" t="s">
        <v>896</v>
      </c>
      <c r="F8441" s="43"/>
      <c r="G8441" s="43"/>
      <c r="H8441" s="43"/>
      <c r="I8441" s="43"/>
      <c r="J8441" s="43"/>
      <c r="K8441" s="43"/>
      <c r="L8441" s="43"/>
      <c r="M8441" s="43"/>
      <c r="N8441" s="43"/>
      <c r="O8441" s="43"/>
      <c r="P8441" s="43"/>
      <c r="Q8441" s="43"/>
      <c r="R8441" s="43"/>
      <c r="S8441" s="43"/>
      <c r="T8441" s="43"/>
      <c r="U8441" s="43"/>
      <c r="V8441" s="43"/>
      <c r="W8441" s="43"/>
      <c r="X8441" s="43"/>
      <c r="Y8441" s="43"/>
      <c r="Z8441" s="43"/>
      <c r="AA8441" s="43"/>
      <c r="AB8441" s="43"/>
      <c r="AC8441" s="43"/>
      <c r="AD8441" s="43"/>
      <c r="AE8441" s="43"/>
      <c r="AF8441" s="43"/>
      <c r="AG8441" s="43"/>
      <c r="AH8441" s="43"/>
      <c r="AI8441" s="43"/>
      <c r="AJ8441" s="43"/>
      <c r="AK8441" s="43"/>
      <c r="AL8441" s="43"/>
      <c r="AM8441" s="43"/>
      <c r="AN8441" s="43"/>
      <c r="AO8441" s="43"/>
      <c r="AP8441" s="43"/>
      <c r="AQ8441" s="43"/>
      <c r="AR8441" s="43"/>
    </row>
    <row r="8442" spans="5:44" x14ac:dyDescent="0.25">
      <c r="E8442" s="42" t="s">
        <v>900</v>
      </c>
      <c r="F8442" s="43"/>
      <c r="G8442" s="43"/>
      <c r="H8442" s="43"/>
      <c r="I8442" s="43"/>
      <c r="J8442" s="43"/>
      <c r="K8442" s="43"/>
      <c r="L8442" s="43"/>
      <c r="M8442" s="43"/>
      <c r="N8442" s="43"/>
      <c r="O8442" s="43"/>
      <c r="P8442" s="43"/>
      <c r="Q8442" s="43"/>
      <c r="R8442" s="43"/>
      <c r="S8442" s="43"/>
      <c r="T8442" s="43"/>
      <c r="U8442" s="43"/>
      <c r="V8442" s="43"/>
      <c r="W8442" s="43"/>
      <c r="X8442" s="43"/>
      <c r="Y8442" s="43"/>
      <c r="Z8442" s="43"/>
      <c r="AA8442" s="43"/>
      <c r="AB8442" s="43"/>
      <c r="AC8442" s="43"/>
      <c r="AD8442" s="43"/>
      <c r="AE8442" s="43"/>
      <c r="AF8442" s="43"/>
      <c r="AG8442" s="43"/>
      <c r="AH8442" s="43"/>
      <c r="AI8442" s="43"/>
      <c r="AJ8442" s="43"/>
      <c r="AK8442" s="43"/>
      <c r="AL8442" s="43"/>
      <c r="AM8442" s="43"/>
      <c r="AN8442" s="43"/>
      <c r="AO8442" s="43"/>
      <c r="AP8442" s="43"/>
      <c r="AQ8442" s="43"/>
      <c r="AR8442" s="43"/>
    </row>
    <row r="8443" spans="5:44" x14ac:dyDescent="0.25">
      <c r="E8443" s="42"/>
      <c r="F8443" s="43"/>
      <c r="G8443" s="43"/>
      <c r="H8443" s="43"/>
      <c r="I8443" s="43"/>
      <c r="J8443" s="43"/>
      <c r="K8443" s="43"/>
      <c r="L8443" s="43"/>
      <c r="M8443" s="43"/>
      <c r="N8443" s="43"/>
      <c r="O8443" s="43"/>
      <c r="P8443" s="43"/>
      <c r="Q8443" s="43"/>
      <c r="R8443" s="43"/>
      <c r="S8443" s="43"/>
      <c r="T8443" s="43"/>
      <c r="U8443" s="43"/>
      <c r="V8443" s="43"/>
      <c r="W8443" s="43"/>
      <c r="X8443" s="43"/>
      <c r="Y8443" s="43"/>
      <c r="Z8443" s="43"/>
      <c r="AA8443" s="43"/>
      <c r="AB8443" s="43"/>
      <c r="AC8443" s="43"/>
      <c r="AD8443" s="43"/>
      <c r="AE8443" s="43"/>
      <c r="AF8443" s="43"/>
      <c r="AG8443" s="43"/>
      <c r="AH8443" s="43"/>
      <c r="AI8443" s="43"/>
      <c r="AJ8443" s="43"/>
      <c r="AK8443" s="43"/>
      <c r="AL8443" s="43"/>
      <c r="AM8443" s="43"/>
      <c r="AN8443" s="43"/>
      <c r="AO8443" s="43"/>
      <c r="AP8443" s="43"/>
      <c r="AQ8443" s="43"/>
      <c r="AR8443" s="43"/>
    </row>
    <row r="8444" spans="5:44" x14ac:dyDescent="0.25">
      <c r="E8444" s="42" t="s">
        <v>864</v>
      </c>
      <c r="F8444" s="43"/>
      <c r="G8444" s="43"/>
      <c r="H8444" s="43"/>
      <c r="I8444" s="43"/>
      <c r="J8444" s="43"/>
      <c r="K8444" s="43"/>
      <c r="L8444" s="43"/>
      <c r="M8444" s="43"/>
      <c r="N8444" s="43"/>
      <c r="O8444" s="43"/>
      <c r="P8444" s="43"/>
      <c r="Q8444" s="43"/>
      <c r="R8444" s="43"/>
      <c r="S8444" s="43"/>
      <c r="T8444" s="43"/>
      <c r="U8444" s="43"/>
      <c r="V8444" s="43"/>
      <c r="W8444" s="43"/>
      <c r="X8444" s="43"/>
      <c r="Y8444" s="43"/>
      <c r="Z8444" s="43"/>
      <c r="AA8444" s="43"/>
      <c r="AB8444" s="43"/>
      <c r="AC8444" s="43"/>
      <c r="AD8444" s="43"/>
      <c r="AE8444" s="43"/>
      <c r="AF8444" s="43"/>
      <c r="AG8444" s="43"/>
      <c r="AH8444" s="43"/>
      <c r="AI8444" s="43"/>
      <c r="AJ8444" s="43"/>
      <c r="AK8444" s="43"/>
      <c r="AL8444" s="43"/>
      <c r="AM8444" s="43"/>
      <c r="AN8444" s="43"/>
      <c r="AO8444" s="43"/>
      <c r="AP8444" s="43"/>
      <c r="AQ8444" s="43"/>
      <c r="AR8444" s="43"/>
    </row>
    <row r="8445" spans="5:44" x14ac:dyDescent="0.25">
      <c r="E8445" s="42" t="s">
        <v>872</v>
      </c>
      <c r="F8445" s="43"/>
      <c r="G8445" s="43"/>
      <c r="H8445" s="43"/>
      <c r="I8445" s="43"/>
      <c r="J8445" s="43"/>
      <c r="K8445" s="43"/>
      <c r="L8445" s="43"/>
      <c r="M8445" s="43"/>
      <c r="N8445" s="43"/>
      <c r="O8445" s="43"/>
      <c r="P8445" s="43"/>
      <c r="Q8445" s="43"/>
      <c r="R8445" s="43"/>
      <c r="S8445" s="43"/>
      <c r="T8445" s="43"/>
      <c r="U8445" s="43"/>
      <c r="V8445" s="43"/>
      <c r="W8445" s="43"/>
      <c r="X8445" s="43"/>
      <c r="Y8445" s="43"/>
      <c r="Z8445" s="43"/>
      <c r="AA8445" s="43"/>
      <c r="AB8445" s="43"/>
      <c r="AC8445" s="43"/>
      <c r="AD8445" s="43"/>
      <c r="AE8445" s="43"/>
      <c r="AF8445" s="43"/>
      <c r="AG8445" s="43"/>
      <c r="AH8445" s="43"/>
      <c r="AI8445" s="43"/>
      <c r="AJ8445" s="43"/>
      <c r="AK8445" s="43"/>
      <c r="AL8445" s="43"/>
      <c r="AM8445" s="43"/>
      <c r="AN8445" s="43"/>
      <c r="AO8445" s="43"/>
      <c r="AP8445" s="43"/>
      <c r="AQ8445" s="43"/>
      <c r="AR8445" s="43"/>
    </row>
    <row r="8446" spans="5:44" x14ac:dyDescent="0.25">
      <c r="E8446" s="42" t="s">
        <v>1221</v>
      </c>
      <c r="F8446" s="43"/>
      <c r="G8446" s="43"/>
      <c r="H8446" s="43"/>
      <c r="I8446" s="43"/>
      <c r="J8446" s="43"/>
      <c r="K8446" s="43"/>
      <c r="L8446" s="43"/>
      <c r="M8446" s="43"/>
      <c r="N8446" s="43"/>
      <c r="O8446" s="43"/>
      <c r="P8446" s="43"/>
      <c r="Q8446" s="43"/>
      <c r="R8446" s="43"/>
      <c r="S8446" s="43"/>
      <c r="T8446" s="43"/>
      <c r="U8446" s="43"/>
      <c r="V8446" s="43"/>
      <c r="W8446" s="43"/>
      <c r="X8446" s="43"/>
      <c r="Y8446" s="43"/>
      <c r="Z8446" s="43"/>
      <c r="AA8446" s="43"/>
      <c r="AB8446" s="43"/>
      <c r="AC8446" s="43"/>
      <c r="AD8446" s="43"/>
      <c r="AE8446" s="43"/>
      <c r="AF8446" s="43"/>
      <c r="AG8446" s="43"/>
      <c r="AH8446" s="43"/>
      <c r="AI8446" s="43"/>
      <c r="AJ8446" s="43"/>
      <c r="AK8446" s="43"/>
      <c r="AL8446" s="43"/>
      <c r="AM8446" s="43"/>
      <c r="AN8446" s="43"/>
      <c r="AO8446" s="43"/>
      <c r="AP8446" s="43"/>
      <c r="AQ8446" s="43"/>
      <c r="AR8446" s="43"/>
    </row>
    <row r="8447" spans="5:44" x14ac:dyDescent="0.25">
      <c r="E8447" s="42" t="s">
        <v>1291</v>
      </c>
      <c r="F8447" s="43"/>
      <c r="G8447" s="43"/>
      <c r="H8447" s="43"/>
      <c r="I8447" s="43"/>
      <c r="J8447" s="43"/>
      <c r="K8447" s="43"/>
      <c r="L8447" s="43"/>
      <c r="M8447" s="43"/>
      <c r="N8447" s="43"/>
      <c r="O8447" s="43"/>
      <c r="P8447" s="43"/>
      <c r="Q8447" s="43"/>
      <c r="R8447" s="43"/>
      <c r="S8447" s="43"/>
      <c r="T8447" s="43"/>
      <c r="U8447" s="43"/>
      <c r="V8447" s="43"/>
      <c r="W8447" s="43"/>
      <c r="X8447" s="43"/>
      <c r="Y8447" s="43"/>
      <c r="Z8447" s="43"/>
      <c r="AA8447" s="43"/>
      <c r="AB8447" s="43"/>
      <c r="AC8447" s="43"/>
      <c r="AD8447" s="43"/>
      <c r="AE8447" s="43"/>
      <c r="AF8447" s="43"/>
      <c r="AG8447" s="43"/>
      <c r="AH8447" s="43"/>
      <c r="AI8447" s="43"/>
      <c r="AJ8447" s="43"/>
      <c r="AK8447" s="43"/>
      <c r="AL8447" s="43"/>
      <c r="AM8447" s="43"/>
      <c r="AN8447" s="43"/>
      <c r="AO8447" s="43"/>
      <c r="AP8447" s="43"/>
      <c r="AQ8447" s="43"/>
      <c r="AR8447" s="43"/>
    </row>
    <row r="8448" spans="5:44" x14ac:dyDescent="0.25">
      <c r="E8448" s="42" t="s">
        <v>1292</v>
      </c>
      <c r="F8448" s="43"/>
      <c r="G8448" s="43"/>
      <c r="H8448" s="43"/>
      <c r="I8448" s="43"/>
      <c r="J8448" s="43"/>
      <c r="K8448" s="43"/>
      <c r="L8448" s="43"/>
      <c r="M8448" s="43"/>
      <c r="N8448" s="43"/>
      <c r="O8448" s="43"/>
      <c r="P8448" s="43"/>
      <c r="Q8448" s="43"/>
      <c r="R8448" s="43"/>
      <c r="S8448" s="43"/>
      <c r="T8448" s="43"/>
      <c r="U8448" s="43"/>
      <c r="V8448" s="43"/>
      <c r="W8448" s="43"/>
      <c r="X8448" s="43"/>
      <c r="Y8448" s="43"/>
      <c r="Z8448" s="43"/>
      <c r="AA8448" s="43"/>
      <c r="AB8448" s="43"/>
      <c r="AC8448" s="43"/>
      <c r="AD8448" s="43"/>
      <c r="AE8448" s="43"/>
      <c r="AF8448" s="43"/>
      <c r="AG8448" s="43"/>
      <c r="AH8448" s="43"/>
      <c r="AI8448" s="43"/>
      <c r="AJ8448" s="43"/>
      <c r="AK8448" s="43"/>
      <c r="AL8448" s="43"/>
      <c r="AM8448" s="43"/>
      <c r="AN8448" s="43"/>
      <c r="AO8448" s="43"/>
      <c r="AP8448" s="43"/>
      <c r="AQ8448" s="43"/>
      <c r="AR8448" s="43"/>
    </row>
    <row r="8449" spans="5:44" x14ac:dyDescent="0.25">
      <c r="E8449" s="42" t="s">
        <v>896</v>
      </c>
      <c r="F8449" s="43"/>
      <c r="G8449" s="43"/>
      <c r="H8449" s="43"/>
      <c r="I8449" s="43"/>
      <c r="J8449" s="43"/>
      <c r="K8449" s="43"/>
      <c r="L8449" s="43"/>
      <c r="M8449" s="43"/>
      <c r="N8449" s="43"/>
      <c r="O8449" s="43"/>
      <c r="P8449" s="43"/>
      <c r="Q8449" s="43"/>
      <c r="R8449" s="43"/>
      <c r="S8449" s="43"/>
      <c r="T8449" s="43"/>
      <c r="U8449" s="43"/>
      <c r="V8449" s="43"/>
      <c r="W8449" s="43"/>
      <c r="X8449" s="43"/>
      <c r="Y8449" s="43"/>
      <c r="Z8449" s="43"/>
      <c r="AA8449" s="43"/>
      <c r="AB8449" s="43"/>
      <c r="AC8449" s="43"/>
      <c r="AD8449" s="43"/>
      <c r="AE8449" s="43"/>
      <c r="AF8449" s="43"/>
      <c r="AG8449" s="43"/>
      <c r="AH8449" s="43"/>
      <c r="AI8449" s="43"/>
      <c r="AJ8449" s="43"/>
      <c r="AK8449" s="43"/>
      <c r="AL8449" s="43"/>
      <c r="AM8449" s="43"/>
      <c r="AN8449" s="43"/>
      <c r="AO8449" s="43"/>
      <c r="AP8449" s="43"/>
      <c r="AQ8449" s="43"/>
      <c r="AR8449" s="43"/>
    </row>
    <row r="8450" spans="5:44" x14ac:dyDescent="0.25">
      <c r="E8450" s="42"/>
      <c r="F8450" s="43"/>
      <c r="G8450" s="43"/>
      <c r="H8450" s="43"/>
      <c r="I8450" s="43"/>
      <c r="J8450" s="43"/>
      <c r="K8450" s="43"/>
      <c r="L8450" s="43"/>
      <c r="M8450" s="43"/>
      <c r="N8450" s="43"/>
      <c r="O8450" s="43"/>
      <c r="P8450" s="43"/>
      <c r="Q8450" s="43"/>
      <c r="R8450" s="43"/>
      <c r="S8450" s="43"/>
      <c r="T8450" s="43"/>
      <c r="U8450" s="43"/>
      <c r="V8450" s="43"/>
      <c r="W8450" s="43"/>
      <c r="X8450" s="43"/>
      <c r="Y8450" s="43"/>
      <c r="Z8450" s="43"/>
      <c r="AA8450" s="43"/>
      <c r="AB8450" s="43"/>
      <c r="AC8450" s="43"/>
      <c r="AD8450" s="43"/>
      <c r="AE8450" s="43"/>
      <c r="AF8450" s="43"/>
      <c r="AG8450" s="43"/>
      <c r="AH8450" s="43"/>
      <c r="AI8450" s="43"/>
      <c r="AJ8450" s="43"/>
      <c r="AK8450" s="43"/>
      <c r="AL8450" s="43"/>
      <c r="AM8450" s="43"/>
      <c r="AN8450" s="43"/>
      <c r="AO8450" s="43"/>
      <c r="AP8450" s="43"/>
      <c r="AQ8450" s="43"/>
      <c r="AR8450" s="43"/>
    </row>
    <row r="8451" spans="5:44" x14ac:dyDescent="0.25">
      <c r="E8451" s="42" t="s">
        <v>992</v>
      </c>
      <c r="F8451" s="43"/>
      <c r="G8451" s="43"/>
      <c r="H8451" s="43"/>
      <c r="I8451" s="43"/>
      <c r="J8451" s="43"/>
      <c r="K8451" s="43"/>
      <c r="L8451" s="43"/>
      <c r="M8451" s="43"/>
      <c r="N8451" s="43"/>
      <c r="O8451" s="43"/>
      <c r="P8451" s="43"/>
      <c r="Q8451" s="43"/>
      <c r="R8451" s="43"/>
      <c r="S8451" s="43"/>
      <c r="T8451" s="43"/>
      <c r="U8451" s="43"/>
      <c r="V8451" s="43"/>
      <c r="W8451" s="43"/>
      <c r="X8451" s="43"/>
      <c r="Y8451" s="43"/>
      <c r="Z8451" s="43"/>
      <c r="AA8451" s="43"/>
      <c r="AB8451" s="43"/>
      <c r="AC8451" s="43"/>
      <c r="AD8451" s="43"/>
      <c r="AE8451" s="43"/>
      <c r="AF8451" s="43"/>
      <c r="AG8451" s="43"/>
      <c r="AH8451" s="43"/>
      <c r="AI8451" s="43"/>
      <c r="AJ8451" s="43"/>
      <c r="AK8451" s="43"/>
      <c r="AL8451" s="43"/>
      <c r="AM8451" s="43"/>
      <c r="AN8451" s="43"/>
      <c r="AO8451" s="43"/>
      <c r="AP8451" s="43"/>
      <c r="AQ8451" s="43"/>
      <c r="AR8451" s="43"/>
    </row>
    <row r="8452" spans="5:44" x14ac:dyDescent="0.25">
      <c r="E8452" s="42" t="s">
        <v>885</v>
      </c>
      <c r="F8452" s="43"/>
      <c r="G8452" s="43"/>
      <c r="H8452" s="43"/>
      <c r="I8452" s="43"/>
      <c r="J8452" s="43"/>
      <c r="K8452" s="43"/>
      <c r="L8452" s="43"/>
      <c r="M8452" s="43"/>
      <c r="N8452" s="43"/>
      <c r="O8452" s="43"/>
      <c r="P8452" s="43"/>
      <c r="Q8452" s="43"/>
      <c r="R8452" s="43"/>
      <c r="S8452" s="43"/>
      <c r="T8452" s="43"/>
      <c r="U8452" s="43"/>
      <c r="V8452" s="43"/>
      <c r="W8452" s="43"/>
      <c r="X8452" s="43"/>
      <c r="Y8452" s="43"/>
      <c r="Z8452" s="43"/>
      <c r="AA8452" s="43"/>
      <c r="AB8452" s="43"/>
      <c r="AC8452" s="43"/>
      <c r="AD8452" s="43"/>
      <c r="AE8452" s="43"/>
      <c r="AF8452" s="43"/>
      <c r="AG8452" s="43"/>
      <c r="AH8452" s="43"/>
      <c r="AI8452" s="43"/>
      <c r="AJ8452" s="43"/>
      <c r="AK8452" s="43"/>
      <c r="AL8452" s="43"/>
      <c r="AM8452" s="43"/>
      <c r="AN8452" s="43"/>
      <c r="AO8452" s="43"/>
      <c r="AP8452" s="43"/>
      <c r="AQ8452" s="43"/>
      <c r="AR8452" s="43"/>
    </row>
    <row r="8453" spans="5:44" x14ac:dyDescent="0.25">
      <c r="E8453" s="42" t="s">
        <v>1223</v>
      </c>
      <c r="F8453" s="43"/>
      <c r="G8453" s="43"/>
      <c r="H8453" s="43"/>
      <c r="I8453" s="43"/>
      <c r="J8453" s="43"/>
      <c r="K8453" s="43"/>
      <c r="L8453" s="43"/>
      <c r="M8453" s="43"/>
      <c r="N8453" s="43"/>
      <c r="O8453" s="43"/>
      <c r="P8453" s="43"/>
      <c r="Q8453" s="43"/>
      <c r="R8453" s="43"/>
      <c r="S8453" s="43"/>
      <c r="T8453" s="43"/>
      <c r="U8453" s="43"/>
      <c r="V8453" s="43"/>
      <c r="W8453" s="43"/>
      <c r="X8453" s="43"/>
      <c r="Y8453" s="43"/>
      <c r="Z8453" s="43"/>
      <c r="AA8453" s="43"/>
      <c r="AB8453" s="43"/>
      <c r="AC8453" s="43"/>
      <c r="AD8453" s="43"/>
      <c r="AE8453" s="43"/>
      <c r="AF8453" s="43"/>
      <c r="AG8453" s="43"/>
      <c r="AH8453" s="43"/>
      <c r="AI8453" s="43"/>
      <c r="AJ8453" s="43"/>
      <c r="AK8453" s="43"/>
      <c r="AL8453" s="43"/>
      <c r="AM8453" s="43"/>
      <c r="AN8453" s="43"/>
      <c r="AO8453" s="43"/>
      <c r="AP8453" s="43"/>
      <c r="AQ8453" s="43"/>
      <c r="AR8453" s="43"/>
    </row>
    <row r="8454" spans="5:44" x14ac:dyDescent="0.25">
      <c r="E8454" s="42" t="s">
        <v>889</v>
      </c>
      <c r="F8454" s="43"/>
      <c r="G8454" s="43"/>
      <c r="H8454" s="43"/>
      <c r="I8454" s="43"/>
      <c r="J8454" s="43"/>
      <c r="K8454" s="43"/>
      <c r="L8454" s="43"/>
      <c r="M8454" s="43"/>
      <c r="N8454" s="43"/>
      <c r="O8454" s="43"/>
      <c r="P8454" s="43"/>
      <c r="Q8454" s="43"/>
      <c r="R8454" s="43"/>
      <c r="S8454" s="43"/>
      <c r="T8454" s="43"/>
      <c r="U8454" s="43"/>
      <c r="V8454" s="43"/>
      <c r="W8454" s="43"/>
      <c r="X8454" s="43"/>
      <c r="Y8454" s="43"/>
      <c r="Z8454" s="43"/>
      <c r="AA8454" s="43"/>
      <c r="AB8454" s="43"/>
      <c r="AC8454" s="43"/>
      <c r="AD8454" s="43"/>
      <c r="AE8454" s="43"/>
      <c r="AF8454" s="43"/>
      <c r="AG8454" s="43"/>
      <c r="AH8454" s="43"/>
      <c r="AI8454" s="43"/>
      <c r="AJ8454" s="43"/>
      <c r="AK8454" s="43"/>
      <c r="AL8454" s="43"/>
      <c r="AM8454" s="43"/>
      <c r="AN8454" s="43"/>
      <c r="AO8454" s="43"/>
      <c r="AP8454" s="43"/>
      <c r="AQ8454" s="43"/>
      <c r="AR8454" s="43"/>
    </row>
    <row r="8455" spans="5:44" x14ac:dyDescent="0.25">
      <c r="E8455" s="42" t="s">
        <v>1224</v>
      </c>
      <c r="F8455" s="43"/>
      <c r="G8455" s="43"/>
      <c r="H8455" s="43"/>
      <c r="I8455" s="43"/>
      <c r="J8455" s="43"/>
      <c r="K8455" s="43"/>
      <c r="L8455" s="43"/>
      <c r="M8455" s="43"/>
      <c r="N8455" s="43"/>
      <c r="O8455" s="43"/>
      <c r="P8455" s="43"/>
      <c r="Q8455" s="43"/>
      <c r="R8455" s="43"/>
      <c r="S8455" s="43"/>
      <c r="T8455" s="43"/>
      <c r="U8455" s="43"/>
      <c r="V8455" s="43"/>
      <c r="W8455" s="43"/>
      <c r="X8455" s="43"/>
      <c r="Y8455" s="43"/>
      <c r="Z8455" s="43"/>
      <c r="AA8455" s="43"/>
      <c r="AB8455" s="43"/>
      <c r="AC8455" s="43"/>
      <c r="AD8455" s="43"/>
      <c r="AE8455" s="43"/>
      <c r="AF8455" s="43"/>
      <c r="AG8455" s="43"/>
      <c r="AH8455" s="43"/>
      <c r="AI8455" s="43"/>
      <c r="AJ8455" s="43"/>
      <c r="AK8455" s="43"/>
      <c r="AL8455" s="43"/>
      <c r="AM8455" s="43"/>
      <c r="AN8455" s="43"/>
      <c r="AO8455" s="43"/>
      <c r="AP8455" s="43"/>
      <c r="AQ8455" s="43"/>
      <c r="AR8455" s="43"/>
    </row>
    <row r="8456" spans="5:44" x14ac:dyDescent="0.25">
      <c r="E8456" s="42" t="s">
        <v>1225</v>
      </c>
      <c r="F8456" s="43"/>
      <c r="G8456" s="43"/>
      <c r="H8456" s="43"/>
      <c r="I8456" s="43"/>
      <c r="J8456" s="43"/>
      <c r="K8456" s="43"/>
      <c r="L8456" s="43"/>
      <c r="M8456" s="43"/>
      <c r="N8456" s="43"/>
      <c r="O8456" s="43"/>
      <c r="P8456" s="43"/>
      <c r="Q8456" s="43"/>
      <c r="R8456" s="43"/>
      <c r="S8456" s="43"/>
      <c r="T8456" s="43"/>
      <c r="U8456" s="43"/>
      <c r="V8456" s="43"/>
      <c r="W8456" s="43"/>
      <c r="X8456" s="43"/>
      <c r="Y8456" s="43"/>
      <c r="Z8456" s="43"/>
      <c r="AA8456" s="43"/>
      <c r="AB8456" s="43"/>
      <c r="AC8456" s="43"/>
      <c r="AD8456" s="43"/>
      <c r="AE8456" s="43"/>
      <c r="AF8456" s="43"/>
      <c r="AG8456" s="43"/>
      <c r="AH8456" s="43"/>
      <c r="AI8456" s="43"/>
      <c r="AJ8456" s="43"/>
      <c r="AK8456" s="43"/>
      <c r="AL8456" s="43"/>
      <c r="AM8456" s="43"/>
      <c r="AN8456" s="43"/>
      <c r="AO8456" s="43"/>
      <c r="AP8456" s="43"/>
      <c r="AQ8456" s="43"/>
      <c r="AR8456" s="43"/>
    </row>
    <row r="8457" spans="5:44" x14ac:dyDescent="0.25">
      <c r="E8457" s="42" t="s">
        <v>1226</v>
      </c>
      <c r="F8457" s="43"/>
      <c r="G8457" s="43"/>
      <c r="H8457" s="43"/>
      <c r="I8457" s="43"/>
      <c r="J8457" s="43"/>
      <c r="K8457" s="43"/>
      <c r="L8457" s="43"/>
      <c r="M8457" s="43"/>
      <c r="N8457" s="43"/>
      <c r="O8457" s="43"/>
      <c r="P8457" s="43"/>
      <c r="Q8457" s="43"/>
      <c r="R8457" s="43"/>
      <c r="S8457" s="43"/>
      <c r="T8457" s="43"/>
      <c r="U8457" s="43"/>
      <c r="V8457" s="43"/>
      <c r="W8457" s="43"/>
      <c r="X8457" s="43"/>
      <c r="Y8457" s="43"/>
      <c r="Z8457" s="43"/>
      <c r="AA8457" s="43"/>
      <c r="AB8457" s="43"/>
      <c r="AC8457" s="43"/>
      <c r="AD8457" s="43"/>
      <c r="AE8457" s="43"/>
      <c r="AF8457" s="43"/>
      <c r="AG8457" s="43"/>
      <c r="AH8457" s="43"/>
      <c r="AI8457" s="43"/>
      <c r="AJ8457" s="43"/>
      <c r="AK8457" s="43"/>
      <c r="AL8457" s="43"/>
      <c r="AM8457" s="43"/>
      <c r="AN8457" s="43"/>
      <c r="AO8457" s="43"/>
      <c r="AP8457" s="43"/>
      <c r="AQ8457" s="43"/>
      <c r="AR8457" s="43"/>
    </row>
    <row r="8458" spans="5:44" x14ac:dyDescent="0.25">
      <c r="E8458" s="42" t="s">
        <v>1227</v>
      </c>
      <c r="F8458" s="43"/>
      <c r="G8458" s="43"/>
      <c r="H8458" s="43"/>
      <c r="I8458" s="43"/>
      <c r="J8458" s="43"/>
      <c r="K8458" s="43"/>
      <c r="L8458" s="43"/>
      <c r="M8458" s="43"/>
      <c r="N8458" s="43"/>
      <c r="O8458" s="43"/>
      <c r="P8458" s="43"/>
      <c r="Q8458" s="43"/>
      <c r="R8458" s="43"/>
      <c r="S8458" s="43"/>
      <c r="T8458" s="43"/>
      <c r="U8458" s="43"/>
      <c r="V8458" s="43"/>
      <c r="W8458" s="43"/>
      <c r="X8458" s="43"/>
      <c r="Y8458" s="43"/>
      <c r="Z8458" s="43"/>
      <c r="AA8458" s="43"/>
      <c r="AB8458" s="43"/>
      <c r="AC8458" s="43"/>
      <c r="AD8458" s="43"/>
      <c r="AE8458" s="43"/>
      <c r="AF8458" s="43"/>
      <c r="AG8458" s="43"/>
      <c r="AH8458" s="43"/>
      <c r="AI8458" s="43"/>
      <c r="AJ8458" s="43"/>
      <c r="AK8458" s="43"/>
      <c r="AL8458" s="43"/>
      <c r="AM8458" s="43"/>
      <c r="AN8458" s="43"/>
      <c r="AO8458" s="43"/>
      <c r="AP8458" s="43"/>
      <c r="AQ8458" s="43"/>
      <c r="AR8458" s="43"/>
    </row>
    <row r="8459" spans="5:44" x14ac:dyDescent="0.25">
      <c r="E8459" s="42" t="s">
        <v>1228</v>
      </c>
      <c r="F8459" s="43"/>
      <c r="G8459" s="43"/>
      <c r="H8459" s="43"/>
      <c r="I8459" s="43"/>
      <c r="J8459" s="43"/>
      <c r="K8459" s="43"/>
      <c r="L8459" s="43"/>
      <c r="M8459" s="43"/>
      <c r="N8459" s="43"/>
      <c r="O8459" s="43"/>
      <c r="P8459" s="43"/>
      <c r="Q8459" s="43"/>
      <c r="R8459" s="43"/>
      <c r="S8459" s="43"/>
      <c r="T8459" s="43"/>
      <c r="U8459" s="43"/>
      <c r="V8459" s="43"/>
      <c r="W8459" s="43"/>
      <c r="X8459" s="43"/>
      <c r="Y8459" s="43"/>
      <c r="Z8459" s="43"/>
      <c r="AA8459" s="43"/>
      <c r="AB8459" s="43"/>
      <c r="AC8459" s="43"/>
      <c r="AD8459" s="43"/>
      <c r="AE8459" s="43"/>
      <c r="AF8459" s="43"/>
      <c r="AG8459" s="43"/>
      <c r="AH8459" s="43"/>
      <c r="AI8459" s="43"/>
      <c r="AJ8459" s="43"/>
      <c r="AK8459" s="43"/>
      <c r="AL8459" s="43"/>
      <c r="AM8459" s="43"/>
      <c r="AN8459" s="43"/>
      <c r="AO8459" s="43"/>
      <c r="AP8459" s="43"/>
      <c r="AQ8459" s="43"/>
      <c r="AR8459" s="43"/>
    </row>
    <row r="8460" spans="5:44" x14ac:dyDescent="0.25">
      <c r="E8460" s="42" t="s">
        <v>1229</v>
      </c>
      <c r="F8460" s="43"/>
      <c r="G8460" s="43"/>
      <c r="H8460" s="43"/>
      <c r="I8460" s="43"/>
      <c r="J8460" s="43"/>
      <c r="K8460" s="43"/>
      <c r="L8460" s="43"/>
      <c r="M8460" s="43"/>
      <c r="N8460" s="43"/>
      <c r="O8460" s="43"/>
      <c r="P8460" s="43"/>
      <c r="Q8460" s="43"/>
      <c r="R8460" s="43"/>
      <c r="S8460" s="43"/>
      <c r="T8460" s="43"/>
      <c r="U8460" s="43"/>
      <c r="V8460" s="43"/>
      <c r="W8460" s="43"/>
      <c r="X8460" s="43"/>
      <c r="Y8460" s="43"/>
      <c r="Z8460" s="43"/>
      <c r="AA8460" s="43"/>
      <c r="AB8460" s="43"/>
      <c r="AC8460" s="43"/>
      <c r="AD8460" s="43"/>
      <c r="AE8460" s="43"/>
      <c r="AF8460" s="43"/>
      <c r="AG8460" s="43"/>
      <c r="AH8460" s="43"/>
      <c r="AI8460" s="43"/>
      <c r="AJ8460" s="43"/>
      <c r="AK8460" s="43"/>
      <c r="AL8460" s="43"/>
      <c r="AM8460" s="43"/>
      <c r="AN8460" s="43"/>
      <c r="AO8460" s="43"/>
      <c r="AP8460" s="43"/>
      <c r="AQ8460" s="43"/>
      <c r="AR8460" s="43"/>
    </row>
    <row r="8461" spans="5:44" x14ac:dyDescent="0.25">
      <c r="E8461" s="42" t="s">
        <v>892</v>
      </c>
      <c r="F8461" s="43"/>
      <c r="G8461" s="43"/>
      <c r="H8461" s="43"/>
      <c r="I8461" s="43"/>
      <c r="J8461" s="43"/>
      <c r="K8461" s="43"/>
      <c r="L8461" s="43"/>
      <c r="M8461" s="43"/>
      <c r="N8461" s="43"/>
      <c r="O8461" s="43"/>
      <c r="P8461" s="43"/>
      <c r="Q8461" s="43"/>
      <c r="R8461" s="43"/>
      <c r="S8461" s="43"/>
      <c r="T8461" s="43"/>
      <c r="U8461" s="43"/>
      <c r="V8461" s="43"/>
      <c r="W8461" s="43"/>
      <c r="X8461" s="43"/>
      <c r="Y8461" s="43"/>
      <c r="Z8461" s="43"/>
      <c r="AA8461" s="43"/>
      <c r="AB8461" s="43"/>
      <c r="AC8461" s="43"/>
      <c r="AD8461" s="43"/>
      <c r="AE8461" s="43"/>
      <c r="AF8461" s="43"/>
      <c r="AG8461" s="43"/>
      <c r="AH8461" s="43"/>
      <c r="AI8461" s="43"/>
      <c r="AJ8461" s="43"/>
      <c r="AK8461" s="43"/>
      <c r="AL8461" s="43"/>
      <c r="AM8461" s="43"/>
      <c r="AN8461" s="43"/>
      <c r="AO8461" s="43"/>
      <c r="AP8461" s="43"/>
      <c r="AQ8461" s="43"/>
      <c r="AR8461" s="43"/>
    </row>
    <row r="8462" spans="5:44" x14ac:dyDescent="0.25">
      <c r="E8462" s="42" t="s">
        <v>893</v>
      </c>
      <c r="F8462" s="43"/>
      <c r="G8462" s="43"/>
      <c r="H8462" s="43"/>
      <c r="I8462" s="43"/>
      <c r="J8462" s="43"/>
      <c r="K8462" s="43"/>
      <c r="L8462" s="43"/>
      <c r="M8462" s="43"/>
      <c r="N8462" s="43"/>
      <c r="O8462" s="43"/>
      <c r="P8462" s="43"/>
      <c r="Q8462" s="43"/>
      <c r="R8462" s="43"/>
      <c r="S8462" s="43"/>
      <c r="T8462" s="43"/>
      <c r="U8462" s="43"/>
      <c r="V8462" s="43"/>
      <c r="W8462" s="43"/>
      <c r="X8462" s="43"/>
      <c r="Y8462" s="43"/>
      <c r="Z8462" s="43"/>
      <c r="AA8462" s="43"/>
      <c r="AB8462" s="43"/>
      <c r="AC8462" s="43"/>
      <c r="AD8462" s="43"/>
      <c r="AE8462" s="43"/>
      <c r="AF8462" s="43"/>
      <c r="AG8462" s="43"/>
      <c r="AH8462" s="43"/>
      <c r="AI8462" s="43"/>
      <c r="AJ8462" s="43"/>
      <c r="AK8462" s="43"/>
      <c r="AL8462" s="43"/>
      <c r="AM8462" s="43"/>
      <c r="AN8462" s="43"/>
      <c r="AO8462" s="43"/>
      <c r="AP8462" s="43"/>
      <c r="AQ8462" s="43"/>
      <c r="AR8462" s="43"/>
    </row>
    <row r="8463" spans="5:44" x14ac:dyDescent="0.25">
      <c r="E8463" s="42" t="s">
        <v>889</v>
      </c>
      <c r="F8463" s="43"/>
      <c r="G8463" s="43"/>
      <c r="H8463" s="43"/>
      <c r="I8463" s="43"/>
      <c r="J8463" s="43"/>
      <c r="K8463" s="43"/>
      <c r="L8463" s="43"/>
      <c r="M8463" s="43"/>
      <c r="N8463" s="43"/>
      <c r="O8463" s="43"/>
      <c r="P8463" s="43"/>
      <c r="Q8463" s="43"/>
      <c r="R8463" s="43"/>
      <c r="S8463" s="43"/>
      <c r="T8463" s="43"/>
      <c r="U8463" s="43"/>
      <c r="V8463" s="43"/>
      <c r="W8463" s="43"/>
      <c r="X8463" s="43"/>
      <c r="Y8463" s="43"/>
      <c r="Z8463" s="43"/>
      <c r="AA8463" s="43"/>
      <c r="AB8463" s="43"/>
      <c r="AC8463" s="43"/>
      <c r="AD8463" s="43"/>
      <c r="AE8463" s="43"/>
      <c r="AF8463" s="43"/>
      <c r="AG8463" s="43"/>
      <c r="AH8463" s="43"/>
      <c r="AI8463" s="43"/>
      <c r="AJ8463" s="43"/>
      <c r="AK8463" s="43"/>
      <c r="AL8463" s="43"/>
      <c r="AM8463" s="43"/>
      <c r="AN8463" s="43"/>
      <c r="AO8463" s="43"/>
      <c r="AP8463" s="43"/>
      <c r="AQ8463" s="43"/>
      <c r="AR8463" s="43"/>
    </row>
    <row r="8464" spans="5:44" x14ac:dyDescent="0.25">
      <c r="E8464" s="42" t="s">
        <v>1293</v>
      </c>
      <c r="F8464" s="43"/>
      <c r="G8464" s="43"/>
      <c r="H8464" s="43"/>
      <c r="I8464" s="43"/>
      <c r="J8464" s="43"/>
      <c r="K8464" s="43"/>
      <c r="L8464" s="43"/>
      <c r="M8464" s="43"/>
      <c r="N8464" s="43"/>
      <c r="O8464" s="43"/>
      <c r="P8464" s="43"/>
      <c r="Q8464" s="43"/>
      <c r="R8464" s="43"/>
      <c r="S8464" s="43"/>
      <c r="T8464" s="43"/>
      <c r="U8464" s="43"/>
      <c r="V8464" s="43"/>
      <c r="W8464" s="43"/>
      <c r="X8464" s="43"/>
      <c r="Y8464" s="43"/>
      <c r="Z8464" s="43"/>
      <c r="AA8464" s="43"/>
      <c r="AB8464" s="43"/>
      <c r="AC8464" s="43"/>
      <c r="AD8464" s="43"/>
      <c r="AE8464" s="43"/>
      <c r="AF8464" s="43"/>
      <c r="AG8464" s="43"/>
      <c r="AH8464" s="43"/>
      <c r="AI8464" s="43"/>
      <c r="AJ8464" s="43"/>
      <c r="AK8464" s="43"/>
      <c r="AL8464" s="43"/>
      <c r="AM8464" s="43"/>
      <c r="AN8464" s="43"/>
      <c r="AO8464" s="43"/>
      <c r="AP8464" s="43"/>
      <c r="AQ8464" s="43"/>
      <c r="AR8464" s="43"/>
    </row>
    <row r="8465" spans="5:44" x14ac:dyDescent="0.25">
      <c r="E8465" s="42" t="s">
        <v>1231</v>
      </c>
      <c r="F8465" s="43"/>
      <c r="G8465" s="43"/>
      <c r="H8465" s="43"/>
      <c r="I8465" s="43"/>
      <c r="J8465" s="43"/>
      <c r="K8465" s="43"/>
      <c r="L8465" s="43"/>
      <c r="M8465" s="43"/>
      <c r="N8465" s="43"/>
      <c r="O8465" s="43"/>
      <c r="P8465" s="43"/>
      <c r="Q8465" s="43"/>
      <c r="R8465" s="43"/>
      <c r="S8465" s="43"/>
      <c r="T8465" s="43"/>
      <c r="U8465" s="43"/>
      <c r="V8465" s="43"/>
      <c r="W8465" s="43"/>
      <c r="X8465" s="43"/>
      <c r="Y8465" s="43"/>
      <c r="Z8465" s="43"/>
      <c r="AA8465" s="43"/>
      <c r="AB8465" s="43"/>
      <c r="AC8465" s="43"/>
      <c r="AD8465" s="43"/>
      <c r="AE8465" s="43"/>
      <c r="AF8465" s="43"/>
      <c r="AG8465" s="43"/>
      <c r="AH8465" s="43"/>
      <c r="AI8465" s="43"/>
      <c r="AJ8465" s="43"/>
      <c r="AK8465" s="43"/>
      <c r="AL8465" s="43"/>
      <c r="AM8465" s="43"/>
      <c r="AN8465" s="43"/>
      <c r="AO8465" s="43"/>
      <c r="AP8465" s="43"/>
      <c r="AQ8465" s="43"/>
      <c r="AR8465" s="43"/>
    </row>
    <row r="8466" spans="5:44" x14ac:dyDescent="0.25">
      <c r="E8466" s="42" t="s">
        <v>1294</v>
      </c>
      <c r="F8466" s="43"/>
      <c r="G8466" s="43"/>
      <c r="H8466" s="43"/>
      <c r="I8466" s="43"/>
      <c r="J8466" s="43"/>
      <c r="K8466" s="43"/>
      <c r="L8466" s="43"/>
      <c r="M8466" s="43"/>
      <c r="N8466" s="43"/>
      <c r="O8466" s="43"/>
      <c r="P8466" s="43"/>
      <c r="Q8466" s="43"/>
      <c r="R8466" s="43"/>
      <c r="S8466" s="43"/>
      <c r="T8466" s="43"/>
      <c r="U8466" s="43"/>
      <c r="V8466" s="43"/>
      <c r="W8466" s="43"/>
      <c r="X8466" s="43"/>
      <c r="Y8466" s="43"/>
      <c r="Z8466" s="43"/>
      <c r="AA8466" s="43"/>
      <c r="AB8466" s="43"/>
      <c r="AC8466" s="43"/>
      <c r="AD8466" s="43"/>
      <c r="AE8466" s="43"/>
      <c r="AF8466" s="43"/>
      <c r="AG8466" s="43"/>
      <c r="AH8466" s="43"/>
      <c r="AI8466" s="43"/>
      <c r="AJ8466" s="43"/>
      <c r="AK8466" s="43"/>
      <c r="AL8466" s="43"/>
      <c r="AM8466" s="43"/>
      <c r="AN8466" s="43"/>
      <c r="AO8466" s="43"/>
      <c r="AP8466" s="43"/>
      <c r="AQ8466" s="43"/>
      <c r="AR8466" s="43"/>
    </row>
    <row r="8467" spans="5:44" x14ac:dyDescent="0.25">
      <c r="E8467" s="42" t="s">
        <v>1233</v>
      </c>
      <c r="F8467" s="43"/>
      <c r="G8467" s="43"/>
      <c r="H8467" s="43"/>
      <c r="I8467" s="43"/>
      <c r="J8467" s="43"/>
      <c r="K8467" s="43"/>
      <c r="L8467" s="43"/>
      <c r="M8467" s="43"/>
      <c r="N8467" s="43"/>
      <c r="O8467" s="43"/>
      <c r="P8467" s="43"/>
      <c r="Q8467" s="43"/>
      <c r="R8467" s="43"/>
      <c r="S8467" s="43"/>
      <c r="T8467" s="43"/>
      <c r="U8467" s="43"/>
      <c r="V8467" s="43"/>
      <c r="W8467" s="43"/>
      <c r="X8467" s="43"/>
      <c r="Y8467" s="43"/>
      <c r="Z8467" s="43"/>
      <c r="AA8467" s="43"/>
      <c r="AB8467" s="43"/>
      <c r="AC8467" s="43"/>
      <c r="AD8467" s="43"/>
      <c r="AE8467" s="43"/>
      <c r="AF8467" s="43"/>
      <c r="AG8467" s="43"/>
      <c r="AH8467" s="43"/>
      <c r="AI8467" s="43"/>
      <c r="AJ8467" s="43"/>
      <c r="AK8467" s="43"/>
      <c r="AL8467" s="43"/>
      <c r="AM8467" s="43"/>
      <c r="AN8467" s="43"/>
      <c r="AO8467" s="43"/>
      <c r="AP8467" s="43"/>
      <c r="AQ8467" s="43"/>
      <c r="AR8467" s="43"/>
    </row>
    <row r="8468" spans="5:44" x14ac:dyDescent="0.25">
      <c r="E8468" s="42" t="s">
        <v>1295</v>
      </c>
      <c r="F8468" s="43"/>
      <c r="G8468" s="43"/>
      <c r="H8468" s="43"/>
      <c r="I8468" s="43"/>
      <c r="J8468" s="43"/>
      <c r="K8468" s="43"/>
      <c r="L8468" s="43"/>
      <c r="M8468" s="43"/>
      <c r="N8468" s="43"/>
      <c r="O8468" s="43"/>
      <c r="P8468" s="43"/>
      <c r="Q8468" s="43"/>
      <c r="R8468" s="43"/>
      <c r="S8468" s="43"/>
      <c r="T8468" s="43"/>
      <c r="U8468" s="43"/>
      <c r="V8468" s="43"/>
      <c r="W8468" s="43"/>
      <c r="X8468" s="43"/>
      <c r="Y8468" s="43"/>
      <c r="Z8468" s="43"/>
      <c r="AA8468" s="43"/>
      <c r="AB8468" s="43"/>
      <c r="AC8468" s="43"/>
      <c r="AD8468" s="43"/>
      <c r="AE8468" s="43"/>
      <c r="AF8468" s="43"/>
      <c r="AG8468" s="43"/>
      <c r="AH8468" s="43"/>
      <c r="AI8468" s="43"/>
      <c r="AJ8468" s="43"/>
      <c r="AK8468" s="43"/>
      <c r="AL8468" s="43"/>
      <c r="AM8468" s="43"/>
      <c r="AN8468" s="43"/>
      <c r="AO8468" s="43"/>
      <c r="AP8468" s="43"/>
      <c r="AQ8468" s="43"/>
      <c r="AR8468" s="43"/>
    </row>
    <row r="8469" spans="5:44" x14ac:dyDescent="0.25">
      <c r="E8469" s="42" t="s">
        <v>1296</v>
      </c>
      <c r="F8469" s="43"/>
      <c r="G8469" s="43"/>
      <c r="H8469" s="43"/>
      <c r="I8469" s="43"/>
      <c r="J8469" s="43"/>
      <c r="K8469" s="43"/>
      <c r="L8469" s="43"/>
      <c r="M8469" s="43"/>
      <c r="N8469" s="43"/>
      <c r="O8469" s="43"/>
      <c r="P8469" s="43"/>
      <c r="Q8469" s="43"/>
      <c r="R8469" s="43"/>
      <c r="S8469" s="43"/>
      <c r="T8469" s="43"/>
      <c r="U8469" s="43"/>
      <c r="V8469" s="43"/>
      <c r="W8469" s="43"/>
      <c r="X8469" s="43"/>
      <c r="Y8469" s="43"/>
      <c r="Z8469" s="43"/>
      <c r="AA8469" s="43"/>
      <c r="AB8469" s="43"/>
      <c r="AC8469" s="43"/>
      <c r="AD8469" s="43"/>
      <c r="AE8469" s="43"/>
      <c r="AF8469" s="43"/>
      <c r="AG8469" s="43"/>
      <c r="AH8469" s="43"/>
      <c r="AI8469" s="43"/>
      <c r="AJ8469" s="43"/>
      <c r="AK8469" s="43"/>
      <c r="AL8469" s="43"/>
      <c r="AM8469" s="43"/>
      <c r="AN8469" s="43"/>
      <c r="AO8469" s="43"/>
      <c r="AP8469" s="43"/>
      <c r="AQ8469" s="43"/>
      <c r="AR8469" s="43"/>
    </row>
    <row r="8470" spans="5:44" x14ac:dyDescent="0.25">
      <c r="E8470" s="42" t="s">
        <v>896</v>
      </c>
      <c r="F8470" s="43"/>
      <c r="G8470" s="43"/>
      <c r="H8470" s="43"/>
      <c r="I8470" s="43"/>
      <c r="J8470" s="43"/>
      <c r="K8470" s="43"/>
      <c r="L8470" s="43"/>
      <c r="M8470" s="43"/>
      <c r="N8470" s="43"/>
      <c r="O8470" s="43"/>
      <c r="P8470" s="43"/>
      <c r="Q8470" s="43"/>
      <c r="R8470" s="43"/>
      <c r="S8470" s="43"/>
      <c r="T8470" s="43"/>
      <c r="U8470" s="43"/>
      <c r="V8470" s="43"/>
      <c r="W8470" s="43"/>
      <c r="X8470" s="43"/>
      <c r="Y8470" s="43"/>
      <c r="Z8470" s="43"/>
      <c r="AA8470" s="43"/>
      <c r="AB8470" s="43"/>
      <c r="AC8470" s="43"/>
      <c r="AD8470" s="43"/>
      <c r="AE8470" s="43"/>
      <c r="AF8470" s="43"/>
      <c r="AG8470" s="43"/>
      <c r="AH8470" s="43"/>
      <c r="AI8470" s="43"/>
      <c r="AJ8470" s="43"/>
      <c r="AK8470" s="43"/>
      <c r="AL8470" s="43"/>
      <c r="AM8470" s="43"/>
      <c r="AN8470" s="43"/>
      <c r="AO8470" s="43"/>
      <c r="AP8470" s="43"/>
      <c r="AQ8470" s="43"/>
      <c r="AR8470" s="43"/>
    </row>
    <row r="8471" spans="5:44" x14ac:dyDescent="0.25">
      <c r="E8471" s="42"/>
      <c r="F8471" s="43"/>
      <c r="G8471" s="43"/>
      <c r="H8471" s="43"/>
      <c r="I8471" s="43"/>
      <c r="J8471" s="43"/>
      <c r="K8471" s="43"/>
      <c r="L8471" s="43"/>
      <c r="M8471" s="43"/>
      <c r="N8471" s="43"/>
      <c r="O8471" s="43"/>
      <c r="P8471" s="43"/>
      <c r="Q8471" s="43"/>
      <c r="R8471" s="43"/>
      <c r="S8471" s="43"/>
      <c r="T8471" s="43"/>
      <c r="U8471" s="43"/>
      <c r="V8471" s="43"/>
      <c r="W8471" s="43"/>
      <c r="X8471" s="43"/>
      <c r="Y8471" s="43"/>
      <c r="Z8471" s="43"/>
      <c r="AA8471" s="43"/>
      <c r="AB8471" s="43"/>
      <c r="AC8471" s="43"/>
      <c r="AD8471" s="43"/>
      <c r="AE8471" s="43"/>
      <c r="AF8471" s="43"/>
      <c r="AG8471" s="43"/>
      <c r="AH8471" s="43"/>
      <c r="AI8471" s="43"/>
      <c r="AJ8471" s="43"/>
      <c r="AK8471" s="43"/>
      <c r="AL8471" s="43"/>
      <c r="AM8471" s="43"/>
      <c r="AN8471" s="43"/>
      <c r="AO8471" s="43"/>
      <c r="AP8471" s="43"/>
      <c r="AQ8471" s="43"/>
      <c r="AR8471" s="43"/>
    </row>
    <row r="8472" spans="5:44" x14ac:dyDescent="0.25">
      <c r="E8472" s="42" t="s">
        <v>872</v>
      </c>
      <c r="F8472" s="43"/>
      <c r="G8472" s="43"/>
      <c r="H8472" s="43"/>
      <c r="I8472" s="43"/>
      <c r="J8472" s="43"/>
      <c r="K8472" s="43"/>
      <c r="L8472" s="43"/>
      <c r="M8472" s="43"/>
      <c r="N8472" s="43"/>
      <c r="O8472" s="43"/>
      <c r="P8472" s="43"/>
      <c r="Q8472" s="43"/>
      <c r="R8472" s="43"/>
      <c r="S8472" s="43"/>
      <c r="T8472" s="43"/>
      <c r="U8472" s="43"/>
      <c r="V8472" s="43"/>
      <c r="W8472" s="43"/>
      <c r="X8472" s="43"/>
      <c r="Y8472" s="43"/>
      <c r="Z8472" s="43"/>
      <c r="AA8472" s="43"/>
      <c r="AB8472" s="43"/>
      <c r="AC8472" s="43"/>
      <c r="AD8472" s="43"/>
      <c r="AE8472" s="43"/>
      <c r="AF8472" s="43"/>
      <c r="AG8472" s="43"/>
      <c r="AH8472" s="43"/>
      <c r="AI8472" s="43"/>
      <c r="AJ8472" s="43"/>
      <c r="AK8472" s="43"/>
      <c r="AL8472" s="43"/>
      <c r="AM8472" s="43"/>
      <c r="AN8472" s="43"/>
      <c r="AO8472" s="43"/>
      <c r="AP8472" s="43"/>
      <c r="AQ8472" s="43"/>
      <c r="AR8472" s="43"/>
    </row>
    <row r="8473" spans="5:44" x14ac:dyDescent="0.25">
      <c r="E8473" s="42" t="s">
        <v>1221</v>
      </c>
      <c r="F8473" s="43"/>
      <c r="G8473" s="43"/>
      <c r="H8473" s="43"/>
      <c r="I8473" s="43"/>
      <c r="J8473" s="43"/>
      <c r="K8473" s="43"/>
      <c r="L8473" s="43"/>
      <c r="M8473" s="43"/>
      <c r="N8473" s="43"/>
      <c r="O8473" s="43"/>
      <c r="P8473" s="43"/>
      <c r="Q8473" s="43"/>
      <c r="R8473" s="43"/>
      <c r="S8473" s="43"/>
      <c r="T8473" s="43"/>
      <c r="U8473" s="43"/>
      <c r="V8473" s="43"/>
      <c r="W8473" s="43"/>
      <c r="X8473" s="43"/>
      <c r="Y8473" s="43"/>
      <c r="Z8473" s="43"/>
      <c r="AA8473" s="43"/>
      <c r="AB8473" s="43"/>
      <c r="AC8473" s="43"/>
      <c r="AD8473" s="43"/>
      <c r="AE8473" s="43"/>
      <c r="AF8473" s="43"/>
      <c r="AG8473" s="43"/>
      <c r="AH8473" s="43"/>
      <c r="AI8473" s="43"/>
      <c r="AJ8473" s="43"/>
      <c r="AK8473" s="43"/>
      <c r="AL8473" s="43"/>
      <c r="AM8473" s="43"/>
      <c r="AN8473" s="43"/>
      <c r="AO8473" s="43"/>
      <c r="AP8473" s="43"/>
      <c r="AQ8473" s="43"/>
      <c r="AR8473" s="43"/>
    </row>
    <row r="8474" spans="5:44" x14ac:dyDescent="0.25">
      <c r="E8474" s="42" t="s">
        <v>1291</v>
      </c>
      <c r="F8474" s="43"/>
      <c r="G8474" s="43"/>
      <c r="H8474" s="43"/>
      <c r="I8474" s="43"/>
      <c r="J8474" s="43"/>
      <c r="K8474" s="43"/>
      <c r="L8474" s="43"/>
      <c r="M8474" s="43"/>
      <c r="N8474" s="43"/>
      <c r="O8474" s="43"/>
      <c r="P8474" s="43"/>
      <c r="Q8474" s="43"/>
      <c r="R8474" s="43"/>
      <c r="S8474" s="43"/>
      <c r="T8474" s="43"/>
      <c r="U8474" s="43"/>
      <c r="V8474" s="43"/>
      <c r="W8474" s="43"/>
      <c r="X8474" s="43"/>
      <c r="Y8474" s="43"/>
      <c r="Z8474" s="43"/>
      <c r="AA8474" s="43"/>
      <c r="AB8474" s="43"/>
      <c r="AC8474" s="43"/>
      <c r="AD8474" s="43"/>
      <c r="AE8474" s="43"/>
      <c r="AF8474" s="43"/>
      <c r="AG8474" s="43"/>
      <c r="AH8474" s="43"/>
      <c r="AI8474" s="43"/>
      <c r="AJ8474" s="43"/>
      <c r="AK8474" s="43"/>
      <c r="AL8474" s="43"/>
      <c r="AM8474" s="43"/>
      <c r="AN8474" s="43"/>
      <c r="AO8474" s="43"/>
      <c r="AP8474" s="43"/>
      <c r="AQ8474" s="43"/>
      <c r="AR8474" s="43"/>
    </row>
    <row r="8475" spans="5:44" x14ac:dyDescent="0.25">
      <c r="E8475" s="42" t="s">
        <v>1292</v>
      </c>
      <c r="F8475" s="43"/>
      <c r="G8475" s="43"/>
      <c r="H8475" s="43"/>
      <c r="I8475" s="43"/>
      <c r="J8475" s="43"/>
      <c r="K8475" s="43"/>
      <c r="L8475" s="43"/>
      <c r="M8475" s="43"/>
      <c r="N8475" s="43"/>
      <c r="O8475" s="43"/>
      <c r="P8475" s="43"/>
      <c r="Q8475" s="43"/>
      <c r="R8475" s="43"/>
      <c r="S8475" s="43"/>
      <c r="T8475" s="43"/>
      <c r="U8475" s="43"/>
      <c r="V8475" s="43"/>
      <c r="W8475" s="43"/>
      <c r="X8475" s="43"/>
      <c r="Y8475" s="43"/>
      <c r="Z8475" s="43"/>
      <c r="AA8475" s="43"/>
      <c r="AB8475" s="43"/>
      <c r="AC8475" s="43"/>
      <c r="AD8475" s="43"/>
      <c r="AE8475" s="43"/>
      <c r="AF8475" s="43"/>
      <c r="AG8475" s="43"/>
      <c r="AH8475" s="43"/>
      <c r="AI8475" s="43"/>
      <c r="AJ8475" s="43"/>
      <c r="AK8475" s="43"/>
      <c r="AL8475" s="43"/>
      <c r="AM8475" s="43"/>
      <c r="AN8475" s="43"/>
      <c r="AO8475" s="43"/>
      <c r="AP8475" s="43"/>
      <c r="AQ8475" s="43"/>
      <c r="AR8475" s="43"/>
    </row>
    <row r="8476" spans="5:44" x14ac:dyDescent="0.25">
      <c r="E8476" s="42" t="s">
        <v>896</v>
      </c>
      <c r="F8476" s="43"/>
      <c r="G8476" s="43"/>
      <c r="H8476" s="43"/>
      <c r="I8476" s="43"/>
      <c r="J8476" s="43"/>
      <c r="K8476" s="43"/>
      <c r="L8476" s="43"/>
      <c r="M8476" s="43"/>
      <c r="N8476" s="43"/>
      <c r="O8476" s="43"/>
      <c r="P8476" s="43"/>
      <c r="Q8476" s="43"/>
      <c r="R8476" s="43"/>
      <c r="S8476" s="43"/>
      <c r="T8476" s="43"/>
      <c r="U8476" s="43"/>
      <c r="V8476" s="43"/>
      <c r="W8476" s="43"/>
      <c r="X8476" s="43"/>
      <c r="Y8476" s="43"/>
      <c r="Z8476" s="43"/>
      <c r="AA8476" s="43"/>
      <c r="AB8476" s="43"/>
      <c r="AC8476" s="43"/>
      <c r="AD8476" s="43"/>
      <c r="AE8476" s="43"/>
      <c r="AF8476" s="43"/>
      <c r="AG8476" s="43"/>
      <c r="AH8476" s="43"/>
      <c r="AI8476" s="43"/>
      <c r="AJ8476" s="43"/>
      <c r="AK8476" s="43"/>
      <c r="AL8476" s="43"/>
      <c r="AM8476" s="43"/>
      <c r="AN8476" s="43"/>
      <c r="AO8476" s="43"/>
      <c r="AP8476" s="43"/>
      <c r="AQ8476" s="43"/>
      <c r="AR8476" s="43"/>
    </row>
    <row r="8477" spans="5:44" x14ac:dyDescent="0.25">
      <c r="E8477" s="42"/>
      <c r="F8477" s="43"/>
      <c r="G8477" s="43"/>
      <c r="H8477" s="43"/>
      <c r="I8477" s="43"/>
      <c r="J8477" s="43"/>
      <c r="K8477" s="43"/>
      <c r="L8477" s="43"/>
      <c r="M8477" s="43"/>
      <c r="N8477" s="43"/>
      <c r="O8477" s="43"/>
      <c r="P8477" s="43"/>
      <c r="Q8477" s="43"/>
      <c r="R8477" s="43"/>
      <c r="S8477" s="43"/>
      <c r="T8477" s="43"/>
      <c r="U8477" s="43"/>
      <c r="V8477" s="43"/>
      <c r="W8477" s="43"/>
      <c r="X8477" s="43"/>
      <c r="Y8477" s="43"/>
      <c r="Z8477" s="43"/>
      <c r="AA8477" s="43"/>
      <c r="AB8477" s="43"/>
      <c r="AC8477" s="43"/>
      <c r="AD8477" s="43"/>
      <c r="AE8477" s="43"/>
      <c r="AF8477" s="43"/>
      <c r="AG8477" s="43"/>
      <c r="AH8477" s="43"/>
      <c r="AI8477" s="43"/>
      <c r="AJ8477" s="43"/>
      <c r="AK8477" s="43"/>
      <c r="AL8477" s="43"/>
      <c r="AM8477" s="43"/>
      <c r="AN8477" s="43"/>
      <c r="AO8477" s="43"/>
      <c r="AP8477" s="43"/>
      <c r="AQ8477" s="43"/>
      <c r="AR8477" s="43"/>
    </row>
    <row r="8478" spans="5:44" x14ac:dyDescent="0.25">
      <c r="E8478" s="42" t="s">
        <v>899</v>
      </c>
      <c r="F8478" s="43"/>
      <c r="G8478" s="43"/>
      <c r="H8478" s="43"/>
      <c r="I8478" s="43"/>
      <c r="J8478" s="43"/>
      <c r="K8478" s="43"/>
      <c r="L8478" s="43"/>
      <c r="M8478" s="43"/>
      <c r="N8478" s="43"/>
      <c r="O8478" s="43"/>
      <c r="P8478" s="43"/>
      <c r="Q8478" s="43"/>
      <c r="R8478" s="43"/>
      <c r="S8478" s="43"/>
      <c r="T8478" s="43"/>
      <c r="U8478" s="43"/>
      <c r="V8478" s="43"/>
      <c r="W8478" s="43"/>
      <c r="X8478" s="43"/>
      <c r="Y8478" s="43"/>
      <c r="Z8478" s="43"/>
      <c r="AA8478" s="43"/>
      <c r="AB8478" s="43"/>
      <c r="AC8478" s="43"/>
      <c r="AD8478" s="43"/>
      <c r="AE8478" s="43"/>
      <c r="AF8478" s="43"/>
      <c r="AG8478" s="43"/>
      <c r="AH8478" s="43"/>
      <c r="AI8478" s="43"/>
      <c r="AJ8478" s="43"/>
      <c r="AK8478" s="43"/>
      <c r="AL8478" s="43"/>
      <c r="AM8478" s="43"/>
      <c r="AN8478" s="43"/>
      <c r="AO8478" s="43"/>
      <c r="AP8478" s="43"/>
      <c r="AQ8478" s="43"/>
      <c r="AR8478" s="43"/>
    </row>
    <row r="8479" spans="5:44" x14ac:dyDescent="0.25">
      <c r="E8479" s="42" t="s">
        <v>1236</v>
      </c>
      <c r="F8479" s="43"/>
      <c r="G8479" s="43"/>
      <c r="H8479" s="43"/>
      <c r="I8479" s="43"/>
      <c r="J8479" s="43"/>
      <c r="K8479" s="43"/>
      <c r="L8479" s="43"/>
      <c r="M8479" s="43"/>
      <c r="N8479" s="43"/>
      <c r="O8479" s="43"/>
      <c r="P8479" s="43"/>
      <c r="Q8479" s="43"/>
      <c r="R8479" s="43"/>
      <c r="S8479" s="43"/>
      <c r="T8479" s="43"/>
      <c r="U8479" s="43"/>
      <c r="V8479" s="43"/>
      <c r="W8479" s="43"/>
      <c r="X8479" s="43"/>
      <c r="Y8479" s="43"/>
      <c r="Z8479" s="43"/>
      <c r="AA8479" s="43"/>
      <c r="AB8479" s="43"/>
      <c r="AC8479" s="43"/>
      <c r="AD8479" s="43"/>
      <c r="AE8479" s="43"/>
      <c r="AF8479" s="43"/>
      <c r="AG8479" s="43"/>
      <c r="AH8479" s="43"/>
      <c r="AI8479" s="43"/>
      <c r="AJ8479" s="43"/>
      <c r="AK8479" s="43"/>
      <c r="AL8479" s="43"/>
      <c r="AM8479" s="43"/>
      <c r="AN8479" s="43"/>
      <c r="AO8479" s="43"/>
      <c r="AP8479" s="43"/>
      <c r="AQ8479" s="43"/>
      <c r="AR8479" s="43"/>
    </row>
    <row r="8480" spans="5:44" x14ac:dyDescent="0.25">
      <c r="E8480" s="42" t="s">
        <v>900</v>
      </c>
      <c r="F8480" s="43"/>
      <c r="G8480" s="43"/>
      <c r="H8480" s="43"/>
      <c r="I8480" s="43"/>
      <c r="J8480" s="43"/>
      <c r="K8480" s="43"/>
      <c r="L8480" s="43"/>
      <c r="M8480" s="43"/>
      <c r="N8480" s="43"/>
      <c r="O8480" s="43"/>
      <c r="P8480" s="43"/>
      <c r="Q8480" s="43"/>
      <c r="R8480" s="43"/>
      <c r="S8480" s="43"/>
      <c r="T8480" s="43"/>
      <c r="U8480" s="43"/>
      <c r="V8480" s="43"/>
      <c r="W8480" s="43"/>
      <c r="X8480" s="43"/>
      <c r="Y8480" s="43"/>
      <c r="Z8480" s="43"/>
      <c r="AA8480" s="43"/>
      <c r="AB8480" s="43"/>
      <c r="AC8480" s="43"/>
      <c r="AD8480" s="43"/>
      <c r="AE8480" s="43"/>
      <c r="AF8480" s="43"/>
      <c r="AG8480" s="43"/>
      <c r="AH8480" s="43"/>
      <c r="AI8480" s="43"/>
      <c r="AJ8480" s="43"/>
      <c r="AK8480" s="43"/>
      <c r="AL8480" s="43"/>
      <c r="AM8480" s="43"/>
      <c r="AN8480" s="43"/>
      <c r="AO8480" s="43"/>
      <c r="AP8480" s="43"/>
      <c r="AQ8480" s="43"/>
      <c r="AR8480" s="43"/>
    </row>
    <row r="8485" spans="3:40" x14ac:dyDescent="0.25">
      <c r="C8485" s="13">
        <v>0</v>
      </c>
    </row>
    <row r="8492" spans="3:40" x14ac:dyDescent="0.25">
      <c r="AN8492" s="1" t="s">
        <v>1054</v>
      </c>
    </row>
    <row r="8494" spans="3:40" x14ac:dyDescent="0.25">
      <c r="AN8494" s="4" t="s">
        <v>273</v>
      </c>
    </row>
    <row r="8495" spans="3:40" x14ac:dyDescent="0.25">
      <c r="AN8495" s="4" t="s">
        <v>1297</v>
      </c>
    </row>
    <row r="8496" spans="3:40" x14ac:dyDescent="0.25">
      <c r="AN8496" s="1" t="s">
        <v>1298</v>
      </c>
    </row>
    <row r="8498" spans="5:50" x14ac:dyDescent="0.25">
      <c r="E8498" s="46" t="s">
        <v>1095</v>
      </c>
      <c r="F8498" s="43"/>
      <c r="G8498" s="43"/>
      <c r="H8498" s="43"/>
      <c r="I8498" s="43"/>
      <c r="J8498" s="43"/>
      <c r="K8498" s="43"/>
      <c r="L8498" s="43"/>
      <c r="M8498" s="43"/>
      <c r="N8498" s="43"/>
      <c r="O8498" s="43"/>
      <c r="P8498" s="43"/>
      <c r="Q8498" s="43"/>
      <c r="R8498" s="43"/>
      <c r="S8498" s="43"/>
      <c r="T8498" s="43"/>
      <c r="U8498" s="43"/>
      <c r="V8498" s="43"/>
      <c r="W8498" s="43"/>
      <c r="X8498" s="43"/>
      <c r="Y8498" s="43"/>
      <c r="Z8498" s="43"/>
      <c r="AA8498" s="43"/>
      <c r="AB8498" s="43"/>
      <c r="AC8498" s="43"/>
      <c r="AD8498" s="43"/>
      <c r="AE8498" s="43"/>
      <c r="AF8498" s="43"/>
      <c r="AG8498" s="43"/>
      <c r="AH8498" s="43"/>
      <c r="AI8498" s="43"/>
      <c r="AJ8498" s="43"/>
      <c r="AK8498" s="43"/>
      <c r="AL8498" s="43"/>
      <c r="AM8498" s="43"/>
      <c r="AN8498" s="43"/>
      <c r="AO8498" s="43"/>
      <c r="AP8498" s="43"/>
      <c r="AQ8498" s="43"/>
      <c r="AR8498" s="43"/>
      <c r="AS8498" s="43"/>
      <c r="AT8498" s="43"/>
      <c r="AU8498" s="43"/>
      <c r="AV8498" s="43"/>
      <c r="AW8498" s="43"/>
      <c r="AX8498" s="43"/>
    </row>
    <row r="8499" spans="5:50" x14ac:dyDescent="0.25">
      <c r="E8499" s="42" t="s">
        <v>864</v>
      </c>
      <c r="F8499" s="43"/>
      <c r="G8499" s="43"/>
      <c r="H8499" s="43"/>
      <c r="I8499" s="43"/>
      <c r="J8499" s="43"/>
      <c r="K8499" s="43"/>
      <c r="L8499" s="43"/>
      <c r="M8499" s="43"/>
      <c r="N8499" s="43"/>
      <c r="O8499" s="43"/>
      <c r="P8499" s="43"/>
      <c r="Q8499" s="43"/>
      <c r="R8499" s="43"/>
      <c r="S8499" s="43"/>
      <c r="T8499" s="43"/>
      <c r="U8499" s="43"/>
      <c r="V8499" s="43"/>
      <c r="W8499" s="43"/>
      <c r="X8499" s="43"/>
      <c r="Y8499" s="43"/>
      <c r="Z8499" s="43"/>
      <c r="AA8499" s="43"/>
      <c r="AB8499" s="43"/>
      <c r="AC8499" s="43"/>
      <c r="AD8499" s="43"/>
      <c r="AE8499" s="43"/>
      <c r="AF8499" s="43"/>
      <c r="AG8499" s="43"/>
      <c r="AH8499" s="43"/>
      <c r="AI8499" s="43"/>
      <c r="AJ8499" s="43"/>
      <c r="AK8499" s="43"/>
      <c r="AL8499" s="43"/>
      <c r="AM8499" s="43"/>
      <c r="AN8499" s="43"/>
      <c r="AO8499" s="43"/>
      <c r="AP8499" s="43"/>
      <c r="AQ8499" s="43"/>
      <c r="AR8499" s="43"/>
      <c r="AS8499" s="43"/>
      <c r="AT8499" s="43"/>
      <c r="AU8499" s="43"/>
      <c r="AV8499" s="43"/>
      <c r="AW8499" s="43"/>
      <c r="AX8499" s="43"/>
    </row>
    <row r="8500" spans="5:50" x14ac:dyDescent="0.25">
      <c r="E8500" s="42" t="s">
        <v>1136</v>
      </c>
      <c r="F8500" s="43"/>
      <c r="G8500" s="43"/>
      <c r="H8500" s="43"/>
      <c r="I8500" s="43"/>
      <c r="J8500" s="43"/>
      <c r="K8500" s="43"/>
      <c r="L8500" s="43"/>
      <c r="M8500" s="43"/>
      <c r="N8500" s="43"/>
      <c r="O8500" s="43"/>
      <c r="P8500" s="43"/>
      <c r="Q8500" s="43"/>
      <c r="R8500" s="43"/>
      <c r="S8500" s="43"/>
      <c r="T8500" s="43"/>
      <c r="U8500" s="43"/>
      <c r="V8500" s="43"/>
      <c r="W8500" s="43"/>
      <c r="X8500" s="43"/>
      <c r="Y8500" s="43"/>
      <c r="Z8500" s="43"/>
      <c r="AA8500" s="43"/>
      <c r="AB8500" s="43"/>
      <c r="AC8500" s="43"/>
      <c r="AD8500" s="43"/>
      <c r="AE8500" s="43"/>
      <c r="AF8500" s="43"/>
      <c r="AG8500" s="43"/>
      <c r="AH8500" s="43"/>
      <c r="AI8500" s="43"/>
      <c r="AJ8500" s="43"/>
      <c r="AK8500" s="43"/>
      <c r="AL8500" s="43"/>
      <c r="AM8500" s="43"/>
      <c r="AN8500" s="43"/>
      <c r="AO8500" s="43"/>
      <c r="AP8500" s="43"/>
      <c r="AQ8500" s="43"/>
      <c r="AR8500" s="43"/>
      <c r="AS8500" s="43"/>
      <c r="AT8500" s="43"/>
      <c r="AU8500" s="43"/>
      <c r="AV8500" s="43"/>
      <c r="AW8500" s="43"/>
      <c r="AX8500" s="43"/>
    </row>
    <row r="8501" spans="5:50" x14ac:dyDescent="0.25">
      <c r="E8501" s="42" t="s">
        <v>1137</v>
      </c>
      <c r="F8501" s="43"/>
      <c r="G8501" s="43"/>
      <c r="H8501" s="43"/>
      <c r="I8501" s="43"/>
      <c r="J8501" s="43"/>
      <c r="K8501" s="43"/>
      <c r="L8501" s="43"/>
      <c r="M8501" s="43"/>
      <c r="N8501" s="43"/>
      <c r="O8501" s="43"/>
      <c r="P8501" s="43"/>
      <c r="Q8501" s="43"/>
      <c r="R8501" s="43"/>
      <c r="S8501" s="43"/>
      <c r="T8501" s="43"/>
      <c r="U8501" s="43"/>
      <c r="V8501" s="43"/>
      <c r="W8501" s="43"/>
      <c r="X8501" s="43"/>
      <c r="Y8501" s="43"/>
      <c r="Z8501" s="43"/>
      <c r="AA8501" s="43"/>
      <c r="AB8501" s="43"/>
      <c r="AC8501" s="43"/>
      <c r="AD8501" s="43"/>
      <c r="AE8501" s="43"/>
      <c r="AF8501" s="43"/>
      <c r="AG8501" s="43"/>
      <c r="AH8501" s="43"/>
      <c r="AI8501" s="43"/>
      <c r="AJ8501" s="43"/>
      <c r="AK8501" s="43"/>
      <c r="AL8501" s="43"/>
      <c r="AM8501" s="43"/>
      <c r="AN8501" s="43"/>
      <c r="AO8501" s="43"/>
      <c r="AP8501" s="43"/>
      <c r="AQ8501" s="43"/>
      <c r="AR8501" s="43"/>
      <c r="AS8501" s="43"/>
      <c r="AT8501" s="43"/>
      <c r="AU8501" s="43"/>
      <c r="AV8501" s="43"/>
      <c r="AW8501" s="43"/>
      <c r="AX8501" s="43"/>
    </row>
    <row r="8502" spans="5:50" x14ac:dyDescent="0.25">
      <c r="E8502" s="42" t="s">
        <v>1299</v>
      </c>
      <c r="F8502" s="43"/>
      <c r="G8502" s="43"/>
      <c r="H8502" s="43"/>
      <c r="I8502" s="43"/>
      <c r="J8502" s="43"/>
      <c r="K8502" s="43"/>
      <c r="L8502" s="43"/>
      <c r="M8502" s="43"/>
      <c r="N8502" s="43"/>
      <c r="O8502" s="43"/>
      <c r="P8502" s="43"/>
      <c r="Q8502" s="43"/>
      <c r="R8502" s="43"/>
      <c r="S8502" s="43"/>
      <c r="T8502" s="43"/>
      <c r="U8502" s="43"/>
      <c r="V8502" s="43"/>
      <c r="W8502" s="43"/>
      <c r="X8502" s="43"/>
      <c r="Y8502" s="43"/>
      <c r="Z8502" s="43"/>
      <c r="AA8502" s="43"/>
      <c r="AB8502" s="43"/>
      <c r="AC8502" s="43"/>
      <c r="AD8502" s="43"/>
      <c r="AE8502" s="43"/>
      <c r="AF8502" s="43"/>
      <c r="AG8502" s="43"/>
      <c r="AH8502" s="43"/>
      <c r="AI8502" s="43"/>
      <c r="AJ8502" s="43"/>
      <c r="AK8502" s="43"/>
      <c r="AL8502" s="43"/>
      <c r="AM8502" s="43"/>
      <c r="AN8502" s="43"/>
      <c r="AO8502" s="43"/>
      <c r="AP8502" s="43"/>
      <c r="AQ8502" s="43"/>
      <c r="AR8502" s="43"/>
      <c r="AS8502" s="43"/>
      <c r="AT8502" s="43"/>
      <c r="AU8502" s="43"/>
      <c r="AV8502" s="43"/>
      <c r="AW8502" s="43"/>
      <c r="AX8502" s="43"/>
    </row>
    <row r="8503" spans="5:50" x14ac:dyDescent="0.25">
      <c r="E8503" s="42"/>
      <c r="F8503" s="43"/>
      <c r="G8503" s="43"/>
      <c r="H8503" s="43"/>
      <c r="I8503" s="43"/>
      <c r="J8503" s="43"/>
      <c r="K8503" s="43"/>
      <c r="L8503" s="43"/>
      <c r="M8503" s="43"/>
      <c r="N8503" s="43"/>
      <c r="O8503" s="43"/>
      <c r="P8503" s="43"/>
      <c r="Q8503" s="43"/>
      <c r="R8503" s="43"/>
      <c r="S8503" s="43"/>
      <c r="T8503" s="43"/>
      <c r="U8503" s="43"/>
      <c r="V8503" s="43"/>
      <c r="W8503" s="43"/>
      <c r="X8503" s="43"/>
      <c r="Y8503" s="43"/>
      <c r="Z8503" s="43"/>
      <c r="AA8503" s="43"/>
      <c r="AB8503" s="43"/>
      <c r="AC8503" s="43"/>
      <c r="AD8503" s="43"/>
      <c r="AE8503" s="43"/>
      <c r="AF8503" s="43"/>
      <c r="AG8503" s="43"/>
      <c r="AH8503" s="43"/>
      <c r="AI8503" s="43"/>
      <c r="AJ8503" s="43"/>
      <c r="AK8503" s="43"/>
      <c r="AL8503" s="43"/>
      <c r="AM8503" s="43"/>
      <c r="AN8503" s="43"/>
      <c r="AO8503" s="43"/>
      <c r="AP8503" s="43"/>
      <c r="AQ8503" s="43"/>
      <c r="AR8503" s="43"/>
      <c r="AS8503" s="43"/>
      <c r="AT8503" s="43"/>
      <c r="AU8503" s="43"/>
      <c r="AV8503" s="43"/>
      <c r="AW8503" s="43"/>
      <c r="AX8503" s="43"/>
    </row>
    <row r="8504" spans="5:50" x14ac:dyDescent="0.25">
      <c r="E8504" s="42" t="s">
        <v>872</v>
      </c>
      <c r="F8504" s="43"/>
      <c r="G8504" s="43"/>
      <c r="H8504" s="43"/>
      <c r="I8504" s="43"/>
      <c r="J8504" s="43"/>
      <c r="K8504" s="43"/>
      <c r="L8504" s="43"/>
      <c r="M8504" s="43"/>
      <c r="N8504" s="43"/>
      <c r="O8504" s="43"/>
      <c r="P8504" s="43"/>
      <c r="Q8504" s="43"/>
      <c r="R8504" s="43"/>
      <c r="S8504" s="43"/>
      <c r="T8504" s="43"/>
      <c r="U8504" s="43"/>
      <c r="V8504" s="43"/>
      <c r="W8504" s="43"/>
      <c r="X8504" s="43"/>
      <c r="Y8504" s="43"/>
      <c r="Z8504" s="43"/>
      <c r="AA8504" s="43"/>
      <c r="AB8504" s="43"/>
      <c r="AC8504" s="43"/>
      <c r="AD8504" s="43"/>
      <c r="AE8504" s="43"/>
      <c r="AF8504" s="43"/>
      <c r="AG8504" s="43"/>
      <c r="AH8504" s="43"/>
      <c r="AI8504" s="43"/>
      <c r="AJ8504" s="43"/>
      <c r="AK8504" s="43"/>
      <c r="AL8504" s="43"/>
      <c r="AM8504" s="43"/>
      <c r="AN8504" s="43"/>
      <c r="AO8504" s="43"/>
      <c r="AP8504" s="43"/>
      <c r="AQ8504" s="43"/>
      <c r="AR8504" s="43"/>
      <c r="AS8504" s="43"/>
      <c r="AT8504" s="43"/>
      <c r="AU8504" s="43"/>
      <c r="AV8504" s="43"/>
      <c r="AW8504" s="43"/>
      <c r="AX8504" s="43"/>
    </row>
    <row r="8505" spans="5:50" x14ac:dyDescent="0.25">
      <c r="E8505" s="42" t="s">
        <v>883</v>
      </c>
      <c r="F8505" s="43"/>
      <c r="G8505" s="43"/>
      <c r="H8505" s="43"/>
      <c r="I8505" s="43"/>
      <c r="J8505" s="43"/>
      <c r="K8505" s="43"/>
      <c r="L8505" s="43"/>
      <c r="M8505" s="43"/>
      <c r="N8505" s="43"/>
      <c r="O8505" s="43"/>
      <c r="P8505" s="43"/>
      <c r="Q8505" s="43"/>
      <c r="R8505" s="43"/>
      <c r="S8505" s="43"/>
      <c r="T8505" s="43"/>
      <c r="U8505" s="43"/>
      <c r="V8505" s="43"/>
      <c r="W8505" s="43"/>
      <c r="X8505" s="43"/>
      <c r="Y8505" s="43"/>
      <c r="Z8505" s="43"/>
      <c r="AA8505" s="43"/>
      <c r="AB8505" s="43"/>
      <c r="AC8505" s="43"/>
      <c r="AD8505" s="43"/>
      <c r="AE8505" s="43"/>
      <c r="AF8505" s="43"/>
      <c r="AG8505" s="43"/>
      <c r="AH8505" s="43"/>
      <c r="AI8505" s="43"/>
      <c r="AJ8505" s="43"/>
      <c r="AK8505" s="43"/>
      <c r="AL8505" s="43"/>
      <c r="AM8505" s="43"/>
      <c r="AN8505" s="43"/>
      <c r="AO8505" s="43"/>
      <c r="AP8505" s="43"/>
      <c r="AQ8505" s="43"/>
      <c r="AR8505" s="43"/>
      <c r="AS8505" s="43"/>
      <c r="AT8505" s="43"/>
      <c r="AU8505" s="43"/>
      <c r="AV8505" s="43"/>
      <c r="AW8505" s="43"/>
      <c r="AX8505" s="43"/>
    </row>
    <row r="8506" spans="5:50" x14ac:dyDescent="0.25">
      <c r="E8506" s="42" t="s">
        <v>1055</v>
      </c>
      <c r="F8506" s="43"/>
      <c r="G8506" s="43"/>
      <c r="H8506" s="43"/>
      <c r="I8506" s="43"/>
      <c r="J8506" s="43"/>
      <c r="K8506" s="43"/>
      <c r="L8506" s="43"/>
      <c r="M8506" s="43"/>
      <c r="N8506" s="43"/>
      <c r="O8506" s="43"/>
      <c r="P8506" s="43"/>
      <c r="Q8506" s="43"/>
      <c r="R8506" s="43"/>
      <c r="S8506" s="43"/>
      <c r="T8506" s="43"/>
      <c r="U8506" s="43"/>
      <c r="V8506" s="43"/>
      <c r="W8506" s="43"/>
      <c r="X8506" s="43"/>
      <c r="Y8506" s="43"/>
      <c r="Z8506" s="43"/>
      <c r="AA8506" s="43"/>
      <c r="AB8506" s="43"/>
      <c r="AC8506" s="43"/>
      <c r="AD8506" s="43"/>
      <c r="AE8506" s="43"/>
      <c r="AF8506" s="43"/>
      <c r="AG8506" s="43"/>
      <c r="AH8506" s="43"/>
      <c r="AI8506" s="43"/>
      <c r="AJ8506" s="43"/>
      <c r="AK8506" s="43"/>
      <c r="AL8506" s="43"/>
      <c r="AM8506" s="43"/>
      <c r="AN8506" s="43"/>
      <c r="AO8506" s="43"/>
      <c r="AP8506" s="43"/>
      <c r="AQ8506" s="43"/>
      <c r="AR8506" s="43"/>
      <c r="AS8506" s="43"/>
      <c r="AT8506" s="43"/>
      <c r="AU8506" s="43"/>
      <c r="AV8506" s="43"/>
      <c r="AW8506" s="43"/>
      <c r="AX8506" s="43"/>
    </row>
    <row r="8507" spans="5:50" x14ac:dyDescent="0.25">
      <c r="E8507" s="42"/>
      <c r="F8507" s="43"/>
      <c r="G8507" s="43"/>
      <c r="H8507" s="43"/>
      <c r="I8507" s="43"/>
      <c r="J8507" s="43"/>
      <c r="K8507" s="43"/>
      <c r="L8507" s="43"/>
      <c r="M8507" s="43"/>
      <c r="N8507" s="43"/>
      <c r="O8507" s="43"/>
      <c r="P8507" s="43"/>
      <c r="Q8507" s="43"/>
      <c r="R8507" s="43"/>
      <c r="S8507" s="43"/>
      <c r="T8507" s="43"/>
      <c r="U8507" s="43"/>
      <c r="V8507" s="43"/>
      <c r="W8507" s="43"/>
      <c r="X8507" s="43"/>
      <c r="Y8507" s="43"/>
      <c r="Z8507" s="43"/>
      <c r="AA8507" s="43"/>
      <c r="AB8507" s="43"/>
      <c r="AC8507" s="43"/>
      <c r="AD8507" s="43"/>
      <c r="AE8507" s="43"/>
      <c r="AF8507" s="43"/>
      <c r="AG8507" s="43"/>
      <c r="AH8507" s="43"/>
      <c r="AI8507" s="43"/>
      <c r="AJ8507" s="43"/>
      <c r="AK8507" s="43"/>
      <c r="AL8507" s="43"/>
      <c r="AM8507" s="43"/>
      <c r="AN8507" s="43"/>
      <c r="AO8507" s="43"/>
      <c r="AP8507" s="43"/>
      <c r="AQ8507" s="43"/>
      <c r="AR8507" s="43"/>
      <c r="AS8507" s="43"/>
      <c r="AT8507" s="43"/>
      <c r="AU8507" s="43"/>
      <c r="AV8507" s="43"/>
      <c r="AW8507" s="43"/>
      <c r="AX8507" s="43"/>
    </row>
    <row r="8508" spans="5:50" x14ac:dyDescent="0.25">
      <c r="E8508" s="42" t="s">
        <v>934</v>
      </c>
      <c r="F8508" s="43"/>
      <c r="G8508" s="43"/>
      <c r="H8508" s="43"/>
      <c r="I8508" s="43"/>
      <c r="J8508" s="43"/>
      <c r="K8508" s="43"/>
      <c r="L8508" s="43"/>
      <c r="M8508" s="43"/>
      <c r="N8508" s="43"/>
      <c r="O8508" s="43"/>
      <c r="P8508" s="43"/>
      <c r="Q8508" s="43"/>
      <c r="R8508" s="43"/>
      <c r="S8508" s="43"/>
      <c r="T8508" s="43"/>
      <c r="U8508" s="43"/>
      <c r="V8508" s="43"/>
      <c r="W8508" s="43"/>
      <c r="X8508" s="43"/>
      <c r="Y8508" s="43"/>
      <c r="Z8508" s="43"/>
      <c r="AA8508" s="43"/>
      <c r="AB8508" s="43"/>
      <c r="AC8508" s="43"/>
      <c r="AD8508" s="43"/>
      <c r="AE8508" s="43"/>
      <c r="AF8508" s="43"/>
      <c r="AG8508" s="43"/>
      <c r="AH8508" s="43"/>
      <c r="AI8508" s="43"/>
      <c r="AJ8508" s="43"/>
      <c r="AK8508" s="43"/>
      <c r="AL8508" s="43"/>
      <c r="AM8508" s="43"/>
      <c r="AN8508" s="43"/>
      <c r="AO8508" s="43"/>
      <c r="AP8508" s="43"/>
      <c r="AQ8508" s="43"/>
      <c r="AR8508" s="43"/>
      <c r="AS8508" s="43"/>
      <c r="AT8508" s="43"/>
      <c r="AU8508" s="43"/>
      <c r="AV8508" s="43"/>
      <c r="AW8508" s="43"/>
      <c r="AX8508" s="43"/>
    </row>
    <row r="8509" spans="5:50" x14ac:dyDescent="0.25">
      <c r="E8509" s="42" t="s">
        <v>885</v>
      </c>
      <c r="F8509" s="43"/>
      <c r="G8509" s="43"/>
      <c r="H8509" s="43"/>
      <c r="I8509" s="43"/>
      <c r="J8509" s="43"/>
      <c r="K8509" s="43"/>
      <c r="L8509" s="43"/>
      <c r="M8509" s="43"/>
      <c r="N8509" s="43"/>
      <c r="O8509" s="43"/>
      <c r="P8509" s="43"/>
      <c r="Q8509" s="43"/>
      <c r="R8509" s="43"/>
      <c r="S8509" s="43"/>
      <c r="T8509" s="43"/>
      <c r="U8509" s="43"/>
      <c r="V8509" s="43"/>
      <c r="W8509" s="43"/>
      <c r="X8509" s="43"/>
      <c r="Y8509" s="43"/>
      <c r="Z8509" s="43"/>
      <c r="AA8509" s="43"/>
      <c r="AB8509" s="43"/>
      <c r="AC8509" s="43"/>
      <c r="AD8509" s="43"/>
      <c r="AE8509" s="43"/>
      <c r="AF8509" s="43"/>
      <c r="AG8509" s="43"/>
      <c r="AH8509" s="43"/>
      <c r="AI8509" s="43"/>
      <c r="AJ8509" s="43"/>
      <c r="AK8509" s="43"/>
      <c r="AL8509" s="43"/>
      <c r="AM8509" s="43"/>
      <c r="AN8509" s="43"/>
      <c r="AO8509" s="43"/>
      <c r="AP8509" s="43"/>
      <c r="AQ8509" s="43"/>
      <c r="AR8509" s="43"/>
      <c r="AS8509" s="43"/>
      <c r="AT8509" s="43"/>
      <c r="AU8509" s="43"/>
      <c r="AV8509" s="43"/>
      <c r="AW8509" s="43"/>
      <c r="AX8509" s="43"/>
    </row>
    <row r="8510" spans="5:50" x14ac:dyDescent="0.25">
      <c r="E8510" s="42" t="s">
        <v>1091</v>
      </c>
      <c r="F8510" s="43"/>
      <c r="G8510" s="43"/>
      <c r="H8510" s="43"/>
      <c r="I8510" s="43"/>
      <c r="J8510" s="43"/>
      <c r="K8510" s="43"/>
      <c r="L8510" s="43"/>
      <c r="M8510" s="43"/>
      <c r="N8510" s="43"/>
      <c r="O8510" s="43"/>
      <c r="P8510" s="43"/>
      <c r="Q8510" s="43"/>
      <c r="R8510" s="43"/>
      <c r="S8510" s="43"/>
      <c r="T8510" s="43"/>
      <c r="U8510" s="43"/>
      <c r="V8510" s="43"/>
      <c r="W8510" s="43"/>
      <c r="X8510" s="43"/>
      <c r="Y8510" s="43"/>
      <c r="Z8510" s="43"/>
      <c r="AA8510" s="43"/>
      <c r="AB8510" s="43"/>
      <c r="AC8510" s="43"/>
      <c r="AD8510" s="43"/>
      <c r="AE8510" s="43"/>
      <c r="AF8510" s="43"/>
      <c r="AG8510" s="43"/>
      <c r="AH8510" s="43"/>
      <c r="AI8510" s="43"/>
      <c r="AJ8510" s="43"/>
      <c r="AK8510" s="43"/>
      <c r="AL8510" s="43"/>
      <c r="AM8510" s="43"/>
      <c r="AN8510" s="43"/>
      <c r="AO8510" s="43"/>
      <c r="AP8510" s="43"/>
      <c r="AQ8510" s="43"/>
      <c r="AR8510" s="43"/>
      <c r="AS8510" s="43"/>
      <c r="AT8510" s="43"/>
      <c r="AU8510" s="43"/>
      <c r="AV8510" s="43"/>
      <c r="AW8510" s="43"/>
      <c r="AX8510" s="43"/>
    </row>
    <row r="8511" spans="5:50" x14ac:dyDescent="0.25">
      <c r="E8511" s="42" t="s">
        <v>1092</v>
      </c>
      <c r="F8511" s="43"/>
      <c r="G8511" s="43"/>
      <c r="H8511" s="43"/>
      <c r="I8511" s="43"/>
      <c r="J8511" s="43"/>
      <c r="K8511" s="43"/>
      <c r="L8511" s="43"/>
      <c r="M8511" s="43"/>
      <c r="N8511" s="43"/>
      <c r="O8511" s="43"/>
      <c r="P8511" s="43"/>
      <c r="Q8511" s="43"/>
      <c r="R8511" s="43"/>
      <c r="S8511" s="43"/>
      <c r="T8511" s="43"/>
      <c r="U8511" s="43"/>
      <c r="V8511" s="43"/>
      <c r="W8511" s="43"/>
      <c r="X8511" s="43"/>
      <c r="Y8511" s="43"/>
      <c r="Z8511" s="43"/>
      <c r="AA8511" s="43"/>
      <c r="AB8511" s="43"/>
      <c r="AC8511" s="43"/>
      <c r="AD8511" s="43"/>
      <c r="AE8511" s="43"/>
      <c r="AF8511" s="43"/>
      <c r="AG8511" s="43"/>
      <c r="AH8511" s="43"/>
      <c r="AI8511" s="43"/>
      <c r="AJ8511" s="43"/>
      <c r="AK8511" s="43"/>
      <c r="AL8511" s="43"/>
      <c r="AM8511" s="43"/>
      <c r="AN8511" s="43"/>
      <c r="AO8511" s="43"/>
      <c r="AP8511" s="43"/>
      <c r="AQ8511" s="43"/>
      <c r="AR8511" s="43"/>
      <c r="AS8511" s="43"/>
      <c r="AT8511" s="43"/>
      <c r="AU8511" s="43"/>
      <c r="AV8511" s="43"/>
      <c r="AW8511" s="43"/>
      <c r="AX8511" s="43"/>
    </row>
    <row r="8512" spans="5:50" x14ac:dyDescent="0.25">
      <c r="E8512" s="42" t="s">
        <v>1093</v>
      </c>
      <c r="F8512" s="43"/>
      <c r="G8512" s="43"/>
      <c r="H8512" s="43"/>
      <c r="I8512" s="43"/>
      <c r="J8512" s="43"/>
      <c r="K8512" s="43"/>
      <c r="L8512" s="43"/>
      <c r="M8512" s="43"/>
      <c r="N8512" s="43"/>
      <c r="O8512" s="43"/>
      <c r="P8512" s="43"/>
      <c r="Q8512" s="43"/>
      <c r="R8512" s="43"/>
      <c r="S8512" s="43"/>
      <c r="T8512" s="43"/>
      <c r="U8512" s="43"/>
      <c r="V8512" s="43"/>
      <c r="W8512" s="43"/>
      <c r="X8512" s="43"/>
      <c r="Y8512" s="43"/>
      <c r="Z8512" s="43"/>
      <c r="AA8512" s="43"/>
      <c r="AB8512" s="43"/>
      <c r="AC8512" s="43"/>
      <c r="AD8512" s="43"/>
      <c r="AE8512" s="43"/>
      <c r="AF8512" s="43"/>
      <c r="AG8512" s="43"/>
      <c r="AH8512" s="43"/>
      <c r="AI8512" s="43"/>
      <c r="AJ8512" s="43"/>
      <c r="AK8512" s="43"/>
      <c r="AL8512" s="43"/>
      <c r="AM8512" s="43"/>
      <c r="AN8512" s="43"/>
      <c r="AO8512" s="43"/>
      <c r="AP8512" s="43"/>
      <c r="AQ8512" s="43"/>
      <c r="AR8512" s="43"/>
      <c r="AS8512" s="43"/>
      <c r="AT8512" s="43"/>
      <c r="AU8512" s="43"/>
      <c r="AV8512" s="43"/>
      <c r="AW8512" s="43"/>
      <c r="AX8512" s="43"/>
    </row>
    <row r="8513" spans="5:50" x14ac:dyDescent="0.25">
      <c r="E8513" s="42" t="s">
        <v>1300</v>
      </c>
      <c r="F8513" s="43"/>
      <c r="G8513" s="43"/>
      <c r="H8513" s="43"/>
      <c r="I8513" s="43"/>
      <c r="J8513" s="43"/>
      <c r="K8513" s="43"/>
      <c r="L8513" s="43"/>
      <c r="M8513" s="43"/>
      <c r="N8513" s="43"/>
      <c r="O8513" s="43"/>
      <c r="P8513" s="43"/>
      <c r="Q8513" s="43"/>
      <c r="R8513" s="43"/>
      <c r="S8513" s="43"/>
      <c r="T8513" s="43"/>
      <c r="U8513" s="43"/>
      <c r="V8513" s="43"/>
      <c r="W8513" s="43"/>
      <c r="X8513" s="43"/>
      <c r="Y8513" s="43"/>
      <c r="Z8513" s="43"/>
      <c r="AA8513" s="43"/>
      <c r="AB8513" s="43"/>
      <c r="AC8513" s="43"/>
      <c r="AD8513" s="43"/>
      <c r="AE8513" s="43"/>
      <c r="AF8513" s="43"/>
      <c r="AG8513" s="43"/>
      <c r="AH8513" s="43"/>
      <c r="AI8513" s="43"/>
      <c r="AJ8513" s="43"/>
      <c r="AK8513" s="43"/>
      <c r="AL8513" s="43"/>
      <c r="AM8513" s="43"/>
      <c r="AN8513" s="43"/>
      <c r="AO8513" s="43"/>
      <c r="AP8513" s="43"/>
      <c r="AQ8513" s="43"/>
      <c r="AR8513" s="43"/>
      <c r="AS8513" s="43"/>
      <c r="AT8513" s="43"/>
      <c r="AU8513" s="43"/>
      <c r="AV8513" s="43"/>
      <c r="AW8513" s="43"/>
      <c r="AX8513" s="43"/>
    </row>
    <row r="8514" spans="5:50" x14ac:dyDescent="0.25">
      <c r="E8514" s="42"/>
      <c r="F8514" s="43"/>
      <c r="G8514" s="43"/>
      <c r="H8514" s="43"/>
      <c r="I8514" s="43"/>
      <c r="J8514" s="43"/>
      <c r="K8514" s="43"/>
      <c r="L8514" s="43"/>
      <c r="M8514" s="43"/>
      <c r="N8514" s="43"/>
      <c r="O8514" s="43"/>
      <c r="P8514" s="43"/>
      <c r="Q8514" s="43"/>
      <c r="R8514" s="43"/>
      <c r="S8514" s="43"/>
      <c r="T8514" s="43"/>
      <c r="U8514" s="43"/>
      <c r="V8514" s="43"/>
      <c r="W8514" s="43"/>
      <c r="X8514" s="43"/>
      <c r="Y8514" s="43"/>
      <c r="Z8514" s="43"/>
      <c r="AA8514" s="43"/>
      <c r="AB8514" s="43"/>
      <c r="AC8514" s="43"/>
      <c r="AD8514" s="43"/>
      <c r="AE8514" s="43"/>
      <c r="AF8514" s="43"/>
      <c r="AG8514" s="43"/>
      <c r="AH8514" s="43"/>
      <c r="AI8514" s="43"/>
      <c r="AJ8514" s="43"/>
      <c r="AK8514" s="43"/>
      <c r="AL8514" s="43"/>
      <c r="AM8514" s="43"/>
      <c r="AN8514" s="43"/>
      <c r="AO8514" s="43"/>
      <c r="AP8514" s="43"/>
      <c r="AQ8514" s="43"/>
      <c r="AR8514" s="43"/>
      <c r="AS8514" s="43"/>
      <c r="AT8514" s="43"/>
      <c r="AU8514" s="43"/>
      <c r="AV8514" s="43"/>
      <c r="AW8514" s="43"/>
      <c r="AX8514" s="43"/>
    </row>
    <row r="8515" spans="5:50" x14ac:dyDescent="0.25">
      <c r="E8515" s="42" t="s">
        <v>897</v>
      </c>
      <c r="F8515" s="43"/>
      <c r="G8515" s="43"/>
      <c r="H8515" s="43"/>
      <c r="I8515" s="43"/>
      <c r="J8515" s="43"/>
      <c r="K8515" s="43"/>
      <c r="L8515" s="43"/>
      <c r="M8515" s="43"/>
      <c r="N8515" s="43"/>
      <c r="O8515" s="43"/>
      <c r="P8515" s="43"/>
      <c r="Q8515" s="43"/>
      <c r="R8515" s="43"/>
      <c r="S8515" s="43"/>
      <c r="T8515" s="43"/>
      <c r="U8515" s="43"/>
      <c r="V8515" s="43"/>
      <c r="W8515" s="43"/>
      <c r="X8515" s="43"/>
      <c r="Y8515" s="43"/>
      <c r="Z8515" s="43"/>
      <c r="AA8515" s="43"/>
      <c r="AB8515" s="43"/>
      <c r="AC8515" s="43"/>
      <c r="AD8515" s="43"/>
      <c r="AE8515" s="43"/>
      <c r="AF8515" s="43"/>
      <c r="AG8515" s="43"/>
      <c r="AH8515" s="43"/>
      <c r="AI8515" s="43"/>
      <c r="AJ8515" s="43"/>
      <c r="AK8515" s="43"/>
      <c r="AL8515" s="43"/>
      <c r="AM8515" s="43"/>
      <c r="AN8515" s="43"/>
      <c r="AO8515" s="43"/>
      <c r="AP8515" s="43"/>
      <c r="AQ8515" s="43"/>
      <c r="AR8515" s="43"/>
      <c r="AS8515" s="43"/>
      <c r="AT8515" s="43"/>
      <c r="AU8515" s="43"/>
      <c r="AV8515" s="43"/>
      <c r="AW8515" s="43"/>
      <c r="AX8515" s="43"/>
    </row>
    <row r="8516" spans="5:50" x14ac:dyDescent="0.25">
      <c r="E8516" s="42" t="s">
        <v>936</v>
      </c>
      <c r="F8516" s="43"/>
      <c r="G8516" s="43"/>
      <c r="H8516" s="43"/>
      <c r="I8516" s="43"/>
      <c r="J8516" s="43"/>
      <c r="K8516" s="43"/>
      <c r="L8516" s="43"/>
      <c r="M8516" s="43"/>
      <c r="N8516" s="43"/>
      <c r="O8516" s="43"/>
      <c r="P8516" s="43"/>
      <c r="Q8516" s="43"/>
      <c r="R8516" s="43"/>
      <c r="S8516" s="43"/>
      <c r="T8516" s="43"/>
      <c r="U8516" s="43"/>
      <c r="V8516" s="43"/>
      <c r="W8516" s="43"/>
      <c r="X8516" s="43"/>
      <c r="Y8516" s="43"/>
      <c r="Z8516" s="43"/>
      <c r="AA8516" s="43"/>
      <c r="AB8516" s="43"/>
      <c r="AC8516" s="43"/>
      <c r="AD8516" s="43"/>
      <c r="AE8516" s="43"/>
      <c r="AF8516" s="43"/>
      <c r="AG8516" s="43"/>
      <c r="AH8516" s="43"/>
      <c r="AI8516" s="43"/>
      <c r="AJ8516" s="43"/>
      <c r="AK8516" s="43"/>
      <c r="AL8516" s="43"/>
      <c r="AM8516" s="43"/>
      <c r="AN8516" s="43"/>
      <c r="AO8516" s="43"/>
      <c r="AP8516" s="43"/>
      <c r="AQ8516" s="43"/>
      <c r="AR8516" s="43"/>
      <c r="AS8516" s="43"/>
      <c r="AT8516" s="43"/>
      <c r="AU8516" s="43"/>
      <c r="AV8516" s="43"/>
      <c r="AW8516" s="43"/>
      <c r="AX8516" s="43"/>
    </row>
    <row r="8517" spans="5:50" x14ac:dyDescent="0.25">
      <c r="E8517" s="42" t="s">
        <v>1301</v>
      </c>
      <c r="F8517" s="43"/>
      <c r="G8517" s="43"/>
      <c r="H8517" s="43"/>
      <c r="I8517" s="43"/>
      <c r="J8517" s="43"/>
      <c r="K8517" s="43"/>
      <c r="L8517" s="43"/>
      <c r="M8517" s="43"/>
      <c r="N8517" s="43"/>
      <c r="O8517" s="43"/>
      <c r="P8517" s="43"/>
      <c r="Q8517" s="43"/>
      <c r="R8517" s="43"/>
      <c r="S8517" s="43"/>
      <c r="T8517" s="43"/>
      <c r="U8517" s="43"/>
      <c r="V8517" s="43"/>
      <c r="W8517" s="43"/>
      <c r="X8517" s="43"/>
      <c r="Y8517" s="43"/>
      <c r="Z8517" s="43"/>
      <c r="AA8517" s="43"/>
      <c r="AB8517" s="43"/>
      <c r="AC8517" s="43"/>
      <c r="AD8517" s="43"/>
      <c r="AE8517" s="43"/>
      <c r="AF8517" s="43"/>
      <c r="AG8517" s="43"/>
      <c r="AH8517" s="43"/>
      <c r="AI8517" s="43"/>
      <c r="AJ8517" s="43"/>
      <c r="AK8517" s="43"/>
      <c r="AL8517" s="43"/>
      <c r="AM8517" s="43"/>
      <c r="AN8517" s="43"/>
      <c r="AO8517" s="43"/>
      <c r="AP8517" s="43"/>
      <c r="AQ8517" s="43"/>
      <c r="AR8517" s="43"/>
      <c r="AS8517" s="43"/>
      <c r="AT8517" s="43"/>
      <c r="AU8517" s="43"/>
      <c r="AV8517" s="43"/>
      <c r="AW8517" s="43"/>
      <c r="AX8517" s="43"/>
    </row>
    <row r="8518" spans="5:50" x14ac:dyDescent="0.25">
      <c r="E8518" s="42" t="s">
        <v>1302</v>
      </c>
      <c r="F8518" s="43"/>
      <c r="G8518" s="43"/>
      <c r="H8518" s="43"/>
      <c r="I8518" s="43"/>
      <c r="J8518" s="43"/>
      <c r="K8518" s="43"/>
      <c r="L8518" s="43"/>
      <c r="M8518" s="43"/>
      <c r="N8518" s="43"/>
      <c r="O8518" s="43"/>
      <c r="P8518" s="43"/>
      <c r="Q8518" s="43"/>
      <c r="R8518" s="43"/>
      <c r="S8518" s="43"/>
      <c r="T8518" s="43"/>
      <c r="U8518" s="43"/>
      <c r="V8518" s="43"/>
      <c r="W8518" s="43"/>
      <c r="X8518" s="43"/>
      <c r="Y8518" s="43"/>
      <c r="Z8518" s="43"/>
      <c r="AA8518" s="43"/>
      <c r="AB8518" s="43"/>
      <c r="AC8518" s="43"/>
      <c r="AD8518" s="43"/>
      <c r="AE8518" s="43"/>
      <c r="AF8518" s="43"/>
      <c r="AG8518" s="43"/>
      <c r="AH8518" s="43"/>
      <c r="AI8518" s="43"/>
      <c r="AJ8518" s="43"/>
      <c r="AK8518" s="43"/>
      <c r="AL8518" s="43"/>
      <c r="AM8518" s="43"/>
      <c r="AN8518" s="43"/>
      <c r="AO8518" s="43"/>
      <c r="AP8518" s="43"/>
      <c r="AQ8518" s="43"/>
      <c r="AR8518" s="43"/>
      <c r="AS8518" s="43"/>
      <c r="AT8518" s="43"/>
      <c r="AU8518" s="43"/>
      <c r="AV8518" s="43"/>
      <c r="AW8518" s="43"/>
      <c r="AX8518" s="43"/>
    </row>
    <row r="8519" spans="5:50" x14ac:dyDescent="0.25">
      <c r="E8519" s="42" t="s">
        <v>1057</v>
      </c>
      <c r="F8519" s="43"/>
      <c r="G8519" s="43"/>
      <c r="H8519" s="43"/>
      <c r="I8519" s="43"/>
      <c r="J8519" s="43"/>
      <c r="K8519" s="43"/>
      <c r="L8519" s="43"/>
      <c r="M8519" s="43"/>
      <c r="N8519" s="43"/>
      <c r="O8519" s="43"/>
      <c r="P8519" s="43"/>
      <c r="Q8519" s="43"/>
      <c r="R8519" s="43"/>
      <c r="S8519" s="43"/>
      <c r="T8519" s="43"/>
      <c r="U8519" s="43"/>
      <c r="V8519" s="43"/>
      <c r="W8519" s="43"/>
      <c r="X8519" s="43"/>
      <c r="Y8519" s="43"/>
      <c r="Z8519" s="43"/>
      <c r="AA8519" s="43"/>
      <c r="AB8519" s="43"/>
      <c r="AC8519" s="43"/>
      <c r="AD8519" s="43"/>
      <c r="AE8519" s="43"/>
      <c r="AF8519" s="43"/>
      <c r="AG8519" s="43"/>
      <c r="AH8519" s="43"/>
      <c r="AI8519" s="43"/>
      <c r="AJ8519" s="43"/>
      <c r="AK8519" s="43"/>
      <c r="AL8519" s="43"/>
      <c r="AM8519" s="43"/>
      <c r="AN8519" s="43"/>
      <c r="AO8519" s="43"/>
      <c r="AP8519" s="43"/>
      <c r="AQ8519" s="43"/>
      <c r="AR8519" s="43"/>
      <c r="AS8519" s="43"/>
      <c r="AT8519" s="43"/>
      <c r="AU8519" s="43"/>
      <c r="AV8519" s="43"/>
      <c r="AW8519" s="43"/>
      <c r="AX8519" s="43"/>
    </row>
    <row r="8520" spans="5:50" x14ac:dyDescent="0.25">
      <c r="E8520" s="42"/>
      <c r="F8520" s="43"/>
      <c r="G8520" s="43"/>
      <c r="H8520" s="43"/>
      <c r="I8520" s="43"/>
      <c r="J8520" s="43"/>
      <c r="K8520" s="43"/>
      <c r="L8520" s="43"/>
      <c r="M8520" s="43"/>
      <c r="N8520" s="43"/>
      <c r="O8520" s="43"/>
      <c r="P8520" s="43"/>
      <c r="Q8520" s="43"/>
      <c r="R8520" s="43"/>
      <c r="S8520" s="43"/>
      <c r="T8520" s="43"/>
      <c r="U8520" s="43"/>
      <c r="V8520" s="43"/>
      <c r="W8520" s="43"/>
      <c r="X8520" s="43"/>
      <c r="Y8520" s="43"/>
      <c r="Z8520" s="43"/>
      <c r="AA8520" s="43"/>
      <c r="AB8520" s="43"/>
      <c r="AC8520" s="43"/>
      <c r="AD8520" s="43"/>
      <c r="AE8520" s="43"/>
      <c r="AF8520" s="43"/>
      <c r="AG8520" s="43"/>
      <c r="AH8520" s="43"/>
      <c r="AI8520" s="43"/>
      <c r="AJ8520" s="43"/>
      <c r="AK8520" s="43"/>
      <c r="AL8520" s="43"/>
      <c r="AM8520" s="43"/>
      <c r="AN8520" s="43"/>
      <c r="AO8520" s="43"/>
      <c r="AP8520" s="43"/>
      <c r="AQ8520" s="43"/>
      <c r="AR8520" s="43"/>
      <c r="AS8520" s="43"/>
      <c r="AT8520" s="43"/>
      <c r="AU8520" s="43"/>
      <c r="AV8520" s="43"/>
      <c r="AW8520" s="43"/>
      <c r="AX8520" s="43"/>
    </row>
    <row r="8521" spans="5:50" x14ac:dyDescent="0.25">
      <c r="E8521" s="42" t="s">
        <v>1136</v>
      </c>
      <c r="F8521" s="43"/>
      <c r="G8521" s="43"/>
      <c r="H8521" s="43"/>
      <c r="I8521" s="43"/>
      <c r="J8521" s="43"/>
      <c r="K8521" s="43"/>
      <c r="L8521" s="43"/>
      <c r="M8521" s="43"/>
      <c r="N8521" s="43"/>
      <c r="O8521" s="43"/>
      <c r="P8521" s="43"/>
      <c r="Q8521" s="43"/>
      <c r="R8521" s="43"/>
      <c r="S8521" s="43"/>
      <c r="T8521" s="43"/>
      <c r="U8521" s="43"/>
      <c r="V8521" s="43"/>
      <c r="W8521" s="43"/>
      <c r="X8521" s="43"/>
      <c r="Y8521" s="43"/>
      <c r="Z8521" s="43"/>
      <c r="AA8521" s="43"/>
      <c r="AB8521" s="43"/>
      <c r="AC8521" s="43"/>
      <c r="AD8521" s="43"/>
      <c r="AE8521" s="43"/>
      <c r="AF8521" s="43"/>
      <c r="AG8521" s="43"/>
      <c r="AH8521" s="43"/>
      <c r="AI8521" s="43"/>
      <c r="AJ8521" s="43"/>
      <c r="AK8521" s="43"/>
      <c r="AL8521" s="43"/>
      <c r="AM8521" s="43"/>
      <c r="AN8521" s="43"/>
      <c r="AO8521" s="43"/>
      <c r="AP8521" s="43"/>
      <c r="AQ8521" s="43"/>
      <c r="AR8521" s="43"/>
      <c r="AS8521" s="43"/>
      <c r="AT8521" s="43"/>
      <c r="AU8521" s="43"/>
      <c r="AV8521" s="43"/>
      <c r="AW8521" s="43"/>
      <c r="AX8521" s="43"/>
    </row>
    <row r="8522" spans="5:50" x14ac:dyDescent="0.25">
      <c r="E8522" s="42" t="s">
        <v>1137</v>
      </c>
      <c r="F8522" s="43"/>
      <c r="G8522" s="43"/>
      <c r="H8522" s="43"/>
      <c r="I8522" s="43"/>
      <c r="J8522" s="43"/>
      <c r="K8522" s="43"/>
      <c r="L8522" s="43"/>
      <c r="M8522" s="43"/>
      <c r="N8522" s="43"/>
      <c r="O8522" s="43"/>
      <c r="P8522" s="43"/>
      <c r="Q8522" s="43"/>
      <c r="R8522" s="43"/>
      <c r="S8522" s="43"/>
      <c r="T8522" s="43"/>
      <c r="U8522" s="43"/>
      <c r="V8522" s="43"/>
      <c r="W8522" s="43"/>
      <c r="X8522" s="43"/>
      <c r="Y8522" s="43"/>
      <c r="Z8522" s="43"/>
      <c r="AA8522" s="43"/>
      <c r="AB8522" s="43"/>
      <c r="AC8522" s="43"/>
      <c r="AD8522" s="43"/>
      <c r="AE8522" s="43"/>
      <c r="AF8522" s="43"/>
      <c r="AG8522" s="43"/>
      <c r="AH8522" s="43"/>
      <c r="AI8522" s="43"/>
      <c r="AJ8522" s="43"/>
      <c r="AK8522" s="43"/>
      <c r="AL8522" s="43"/>
      <c r="AM8522" s="43"/>
      <c r="AN8522" s="43"/>
      <c r="AO8522" s="43"/>
      <c r="AP8522" s="43"/>
      <c r="AQ8522" s="43"/>
      <c r="AR8522" s="43"/>
      <c r="AS8522" s="43"/>
      <c r="AT8522" s="43"/>
      <c r="AU8522" s="43"/>
      <c r="AV8522" s="43"/>
      <c r="AW8522" s="43"/>
      <c r="AX8522" s="43"/>
    </row>
    <row r="8523" spans="5:50" x14ac:dyDescent="0.25">
      <c r="E8523" s="42" t="s">
        <v>1299</v>
      </c>
      <c r="F8523" s="43"/>
      <c r="G8523" s="43"/>
      <c r="H8523" s="43"/>
      <c r="I8523" s="43"/>
      <c r="J8523" s="43"/>
      <c r="K8523" s="43"/>
      <c r="L8523" s="43"/>
      <c r="M8523" s="43"/>
      <c r="N8523" s="43"/>
      <c r="O8523" s="43"/>
      <c r="P8523" s="43"/>
      <c r="Q8523" s="43"/>
      <c r="R8523" s="43"/>
      <c r="S8523" s="43"/>
      <c r="T8523" s="43"/>
      <c r="U8523" s="43"/>
      <c r="V8523" s="43"/>
      <c r="W8523" s="43"/>
      <c r="X8523" s="43"/>
      <c r="Y8523" s="43"/>
      <c r="Z8523" s="43"/>
      <c r="AA8523" s="43"/>
      <c r="AB8523" s="43"/>
      <c r="AC8523" s="43"/>
      <c r="AD8523" s="43"/>
      <c r="AE8523" s="43"/>
      <c r="AF8523" s="43"/>
      <c r="AG8523" s="43"/>
      <c r="AH8523" s="43"/>
      <c r="AI8523" s="43"/>
      <c r="AJ8523" s="43"/>
      <c r="AK8523" s="43"/>
      <c r="AL8523" s="43"/>
      <c r="AM8523" s="43"/>
      <c r="AN8523" s="43"/>
      <c r="AO8523" s="43"/>
      <c r="AP8523" s="43"/>
      <c r="AQ8523" s="43"/>
      <c r="AR8523" s="43"/>
      <c r="AS8523" s="43"/>
      <c r="AT8523" s="43"/>
      <c r="AU8523" s="43"/>
      <c r="AV8523" s="43"/>
      <c r="AW8523" s="43"/>
      <c r="AX8523" s="43"/>
    </row>
    <row r="8524" spans="5:50" x14ac:dyDescent="0.25">
      <c r="E8524" s="42"/>
      <c r="F8524" s="43"/>
      <c r="G8524" s="43"/>
      <c r="H8524" s="43"/>
      <c r="I8524" s="43"/>
      <c r="J8524" s="43"/>
      <c r="K8524" s="43"/>
      <c r="L8524" s="43"/>
      <c r="M8524" s="43"/>
      <c r="N8524" s="43"/>
      <c r="O8524" s="43"/>
      <c r="P8524" s="43"/>
      <c r="Q8524" s="43"/>
      <c r="R8524" s="43"/>
      <c r="S8524" s="43"/>
      <c r="T8524" s="43"/>
      <c r="U8524" s="43"/>
      <c r="V8524" s="43"/>
      <c r="W8524" s="43"/>
      <c r="X8524" s="43"/>
      <c r="Y8524" s="43"/>
      <c r="Z8524" s="43"/>
      <c r="AA8524" s="43"/>
      <c r="AB8524" s="43"/>
      <c r="AC8524" s="43"/>
      <c r="AD8524" s="43"/>
      <c r="AE8524" s="43"/>
      <c r="AF8524" s="43"/>
      <c r="AG8524" s="43"/>
      <c r="AH8524" s="43"/>
      <c r="AI8524" s="43"/>
      <c r="AJ8524" s="43"/>
      <c r="AK8524" s="43"/>
      <c r="AL8524" s="43"/>
      <c r="AM8524" s="43"/>
      <c r="AN8524" s="43"/>
      <c r="AO8524" s="43"/>
      <c r="AP8524" s="43"/>
      <c r="AQ8524" s="43"/>
      <c r="AR8524" s="43"/>
      <c r="AS8524" s="43"/>
      <c r="AT8524" s="43"/>
      <c r="AU8524" s="43"/>
      <c r="AV8524" s="43"/>
      <c r="AW8524" s="43"/>
      <c r="AX8524" s="43"/>
    </row>
    <row r="8525" spans="5:50" x14ac:dyDescent="0.25">
      <c r="E8525" s="42" t="s">
        <v>872</v>
      </c>
      <c r="F8525" s="43"/>
      <c r="G8525" s="43"/>
      <c r="H8525" s="43"/>
      <c r="I8525" s="43"/>
      <c r="J8525" s="43"/>
      <c r="K8525" s="43"/>
      <c r="L8525" s="43"/>
      <c r="M8525" s="43"/>
      <c r="N8525" s="43"/>
      <c r="O8525" s="43"/>
      <c r="P8525" s="43"/>
      <c r="Q8525" s="43"/>
      <c r="R8525" s="43"/>
      <c r="S8525" s="43"/>
      <c r="T8525" s="43"/>
      <c r="U8525" s="43"/>
      <c r="V8525" s="43"/>
      <c r="W8525" s="43"/>
      <c r="X8525" s="43"/>
      <c r="Y8525" s="43"/>
      <c r="Z8525" s="43"/>
      <c r="AA8525" s="43"/>
      <c r="AB8525" s="43"/>
      <c r="AC8525" s="43"/>
      <c r="AD8525" s="43"/>
      <c r="AE8525" s="43"/>
      <c r="AF8525" s="43"/>
      <c r="AG8525" s="43"/>
      <c r="AH8525" s="43"/>
      <c r="AI8525" s="43"/>
      <c r="AJ8525" s="43"/>
      <c r="AK8525" s="43"/>
      <c r="AL8525" s="43"/>
      <c r="AM8525" s="43"/>
      <c r="AN8525" s="43"/>
      <c r="AO8525" s="43"/>
      <c r="AP8525" s="43"/>
      <c r="AQ8525" s="43"/>
      <c r="AR8525" s="43"/>
      <c r="AS8525" s="43"/>
      <c r="AT8525" s="43"/>
      <c r="AU8525" s="43"/>
      <c r="AV8525" s="43"/>
      <c r="AW8525" s="43"/>
      <c r="AX8525" s="43"/>
    </row>
    <row r="8526" spans="5:50" x14ac:dyDescent="0.25">
      <c r="E8526" s="42" t="s">
        <v>883</v>
      </c>
      <c r="F8526" s="43"/>
      <c r="G8526" s="43"/>
      <c r="H8526" s="43"/>
      <c r="I8526" s="43"/>
      <c r="J8526" s="43"/>
      <c r="K8526" s="43"/>
      <c r="L8526" s="43"/>
      <c r="M8526" s="43"/>
      <c r="N8526" s="43"/>
      <c r="O8526" s="43"/>
      <c r="P8526" s="43"/>
      <c r="Q8526" s="43"/>
      <c r="R8526" s="43"/>
      <c r="S8526" s="43"/>
      <c r="T8526" s="43"/>
      <c r="U8526" s="43"/>
      <c r="V8526" s="43"/>
      <c r="W8526" s="43"/>
      <c r="X8526" s="43"/>
      <c r="Y8526" s="43"/>
      <c r="Z8526" s="43"/>
      <c r="AA8526" s="43"/>
      <c r="AB8526" s="43"/>
      <c r="AC8526" s="43"/>
      <c r="AD8526" s="43"/>
      <c r="AE8526" s="43"/>
      <c r="AF8526" s="43"/>
      <c r="AG8526" s="43"/>
      <c r="AH8526" s="43"/>
      <c r="AI8526" s="43"/>
      <c r="AJ8526" s="43"/>
      <c r="AK8526" s="43"/>
      <c r="AL8526" s="43"/>
      <c r="AM8526" s="43"/>
      <c r="AN8526" s="43"/>
      <c r="AO8526" s="43"/>
      <c r="AP8526" s="43"/>
      <c r="AQ8526" s="43"/>
      <c r="AR8526" s="43"/>
      <c r="AS8526" s="43"/>
      <c r="AT8526" s="43"/>
      <c r="AU8526" s="43"/>
      <c r="AV8526" s="43"/>
      <c r="AW8526" s="43"/>
      <c r="AX8526" s="43"/>
    </row>
    <row r="8527" spans="5:50" x14ac:dyDescent="0.25">
      <c r="E8527" s="42" t="s">
        <v>1055</v>
      </c>
      <c r="F8527" s="43"/>
      <c r="G8527" s="43"/>
      <c r="H8527" s="43"/>
      <c r="I8527" s="43"/>
      <c r="J8527" s="43"/>
      <c r="K8527" s="43"/>
      <c r="L8527" s="43"/>
      <c r="M8527" s="43"/>
      <c r="N8527" s="43"/>
      <c r="O8527" s="43"/>
      <c r="P8527" s="43"/>
      <c r="Q8527" s="43"/>
      <c r="R8527" s="43"/>
      <c r="S8527" s="43"/>
      <c r="T8527" s="43"/>
      <c r="U8527" s="43"/>
      <c r="V8527" s="43"/>
      <c r="W8527" s="43"/>
      <c r="X8527" s="43"/>
      <c r="Y8527" s="43"/>
      <c r="Z8527" s="43"/>
      <c r="AA8527" s="43"/>
      <c r="AB8527" s="43"/>
      <c r="AC8527" s="43"/>
      <c r="AD8527" s="43"/>
      <c r="AE8527" s="43"/>
      <c r="AF8527" s="43"/>
      <c r="AG8527" s="43"/>
      <c r="AH8527" s="43"/>
      <c r="AI8527" s="43"/>
      <c r="AJ8527" s="43"/>
      <c r="AK8527" s="43"/>
      <c r="AL8527" s="43"/>
      <c r="AM8527" s="43"/>
      <c r="AN8527" s="43"/>
      <c r="AO8527" s="43"/>
      <c r="AP8527" s="43"/>
      <c r="AQ8527" s="43"/>
      <c r="AR8527" s="43"/>
      <c r="AS8527" s="43"/>
      <c r="AT8527" s="43"/>
      <c r="AU8527" s="43"/>
      <c r="AV8527" s="43"/>
      <c r="AW8527" s="43"/>
      <c r="AX8527" s="43"/>
    </row>
    <row r="8528" spans="5:50" x14ac:dyDescent="0.25">
      <c r="E8528" s="42"/>
      <c r="F8528" s="43"/>
      <c r="G8528" s="43"/>
      <c r="H8528" s="43"/>
      <c r="I8528" s="43"/>
      <c r="J8528" s="43"/>
      <c r="K8528" s="43"/>
      <c r="L8528" s="43"/>
      <c r="M8528" s="43"/>
      <c r="N8528" s="43"/>
      <c r="O8528" s="43"/>
      <c r="P8528" s="43"/>
      <c r="Q8528" s="43"/>
      <c r="R8528" s="43"/>
      <c r="S8528" s="43"/>
      <c r="T8528" s="43"/>
      <c r="U8528" s="43"/>
      <c r="V8528" s="43"/>
      <c r="W8528" s="43"/>
      <c r="X8528" s="43"/>
      <c r="Y8528" s="43"/>
      <c r="Z8528" s="43"/>
      <c r="AA8528" s="43"/>
      <c r="AB8528" s="43"/>
      <c r="AC8528" s="43"/>
      <c r="AD8528" s="43"/>
      <c r="AE8528" s="43"/>
      <c r="AF8528" s="43"/>
      <c r="AG8528" s="43"/>
      <c r="AH8528" s="43"/>
      <c r="AI8528" s="43"/>
      <c r="AJ8528" s="43"/>
      <c r="AK8528" s="43"/>
      <c r="AL8528" s="43"/>
      <c r="AM8528" s="43"/>
      <c r="AN8528" s="43"/>
      <c r="AO8528" s="43"/>
      <c r="AP8528" s="43"/>
      <c r="AQ8528" s="43"/>
      <c r="AR8528" s="43"/>
      <c r="AS8528" s="43"/>
      <c r="AT8528" s="43"/>
      <c r="AU8528" s="43"/>
      <c r="AV8528" s="43"/>
      <c r="AW8528" s="43"/>
      <c r="AX8528" s="43"/>
    </row>
    <row r="8529" spans="5:59" x14ac:dyDescent="0.25">
      <c r="E8529" s="42" t="s">
        <v>942</v>
      </c>
      <c r="F8529" s="43"/>
      <c r="G8529" s="43"/>
      <c r="H8529" s="43"/>
      <c r="I8529" s="43"/>
      <c r="J8529" s="43"/>
      <c r="K8529" s="43"/>
      <c r="L8529" s="43"/>
      <c r="M8529" s="43"/>
      <c r="N8529" s="43"/>
      <c r="O8529" s="43"/>
      <c r="P8529" s="43"/>
      <c r="Q8529" s="43"/>
      <c r="R8529" s="43"/>
      <c r="S8529" s="43"/>
      <c r="T8529" s="43"/>
      <c r="U8529" s="43"/>
      <c r="V8529" s="43"/>
      <c r="W8529" s="43"/>
      <c r="X8529" s="43"/>
      <c r="Y8529" s="43"/>
      <c r="Z8529" s="43"/>
      <c r="AA8529" s="43"/>
      <c r="AB8529" s="43"/>
      <c r="AC8529" s="43"/>
      <c r="AD8529" s="43"/>
      <c r="AE8529" s="43"/>
      <c r="AF8529" s="43"/>
      <c r="AG8529" s="43"/>
      <c r="AH8529" s="43"/>
      <c r="AI8529" s="43"/>
      <c r="AJ8529" s="43"/>
      <c r="AK8529" s="43"/>
      <c r="AL8529" s="43"/>
      <c r="AM8529" s="43"/>
      <c r="AN8529" s="43"/>
      <c r="AO8529" s="43"/>
      <c r="AP8529" s="43"/>
      <c r="AQ8529" s="43"/>
      <c r="AR8529" s="43"/>
      <c r="AS8529" s="43"/>
      <c r="AT8529" s="43"/>
      <c r="AU8529" s="43"/>
      <c r="AV8529" s="43"/>
      <c r="AW8529" s="43"/>
      <c r="AX8529" s="43"/>
    </row>
    <row r="8530" spans="5:59" x14ac:dyDescent="0.25">
      <c r="E8530" s="42" t="s">
        <v>1094</v>
      </c>
      <c r="F8530" s="43"/>
      <c r="G8530" s="43"/>
      <c r="H8530" s="43"/>
      <c r="I8530" s="43"/>
      <c r="J8530" s="43"/>
      <c r="K8530" s="43"/>
      <c r="L8530" s="43"/>
      <c r="M8530" s="43"/>
      <c r="N8530" s="43"/>
      <c r="O8530" s="43"/>
      <c r="P8530" s="43"/>
      <c r="Q8530" s="43"/>
      <c r="R8530" s="43"/>
      <c r="S8530" s="43"/>
      <c r="T8530" s="43"/>
      <c r="U8530" s="43"/>
      <c r="V8530" s="43"/>
      <c r="W8530" s="43"/>
      <c r="X8530" s="43"/>
      <c r="Y8530" s="43"/>
      <c r="Z8530" s="43"/>
      <c r="AA8530" s="43"/>
      <c r="AB8530" s="43"/>
      <c r="AC8530" s="43"/>
      <c r="AD8530" s="43"/>
      <c r="AE8530" s="43"/>
      <c r="AF8530" s="43"/>
      <c r="AG8530" s="43"/>
      <c r="AH8530" s="43"/>
      <c r="AI8530" s="43"/>
      <c r="AJ8530" s="43"/>
      <c r="AK8530" s="43"/>
      <c r="AL8530" s="43"/>
      <c r="AM8530" s="43"/>
      <c r="AN8530" s="43"/>
      <c r="AO8530" s="43"/>
      <c r="AP8530" s="43"/>
      <c r="AQ8530" s="43"/>
      <c r="AR8530" s="43"/>
      <c r="AS8530" s="43"/>
      <c r="AT8530" s="43"/>
      <c r="AU8530" s="43"/>
      <c r="AV8530" s="43"/>
      <c r="AW8530" s="43"/>
      <c r="AX8530" s="43"/>
    </row>
    <row r="8531" spans="5:59" x14ac:dyDescent="0.25">
      <c r="E8531" s="42" t="s">
        <v>900</v>
      </c>
      <c r="F8531" s="43"/>
      <c r="G8531" s="43"/>
      <c r="H8531" s="43"/>
      <c r="I8531" s="43"/>
      <c r="J8531" s="43"/>
      <c r="K8531" s="43"/>
      <c r="L8531" s="43"/>
      <c r="M8531" s="43"/>
      <c r="N8531" s="43"/>
      <c r="O8531" s="43"/>
      <c r="P8531" s="43"/>
      <c r="Q8531" s="43"/>
      <c r="R8531" s="43"/>
      <c r="S8531" s="43"/>
      <c r="T8531" s="43"/>
      <c r="U8531" s="43"/>
      <c r="V8531" s="43"/>
      <c r="W8531" s="43"/>
      <c r="X8531" s="43"/>
      <c r="Y8531" s="43"/>
      <c r="Z8531" s="43"/>
      <c r="AA8531" s="43"/>
      <c r="AB8531" s="43"/>
      <c r="AC8531" s="43"/>
      <c r="AD8531" s="43"/>
      <c r="AE8531" s="43"/>
      <c r="AF8531" s="43"/>
      <c r="AG8531" s="43"/>
      <c r="AH8531" s="43"/>
      <c r="AI8531" s="43"/>
      <c r="AJ8531" s="43"/>
      <c r="AK8531" s="43"/>
      <c r="AL8531" s="43"/>
      <c r="AM8531" s="43"/>
      <c r="AN8531" s="43"/>
      <c r="AO8531" s="43"/>
      <c r="AP8531" s="43"/>
      <c r="AQ8531" s="43"/>
      <c r="AR8531" s="43"/>
      <c r="AS8531" s="43"/>
      <c r="AT8531" s="43"/>
      <c r="AU8531" s="43"/>
      <c r="AV8531" s="43"/>
      <c r="AW8531" s="43"/>
      <c r="AX8531" s="43"/>
    </row>
    <row r="8533" spans="5:59" x14ac:dyDescent="0.25">
      <c r="E8533" s="44" t="s">
        <v>901</v>
      </c>
      <c r="F8533" s="41"/>
      <c r="G8533" s="41"/>
      <c r="H8533" s="41"/>
      <c r="I8533" s="41"/>
      <c r="J8533" s="41"/>
      <c r="K8533" s="41"/>
      <c r="L8533" s="41"/>
      <c r="M8533" s="41"/>
      <c r="N8533" s="41"/>
      <c r="O8533" s="41"/>
      <c r="P8533" s="41"/>
      <c r="Q8533" s="41"/>
      <c r="R8533" s="41"/>
      <c r="S8533" s="41"/>
      <c r="T8533" s="41"/>
      <c r="U8533" s="41"/>
      <c r="V8533" s="41"/>
      <c r="W8533" s="41"/>
      <c r="X8533" s="41"/>
      <c r="Y8533" s="41"/>
      <c r="Z8533" s="41"/>
      <c r="AA8533" s="41"/>
      <c r="AB8533" s="41"/>
      <c r="AC8533" s="41"/>
      <c r="AD8533" s="41"/>
      <c r="AE8533" s="41"/>
      <c r="AF8533" s="41"/>
      <c r="AG8533" s="41"/>
      <c r="AH8533" s="41"/>
      <c r="AI8533" s="41"/>
      <c r="AJ8533" s="41"/>
      <c r="AK8533" s="41"/>
      <c r="AL8533" s="41"/>
      <c r="AM8533" s="41"/>
      <c r="AN8533" s="41"/>
      <c r="AO8533" s="41"/>
      <c r="AP8533" s="41"/>
      <c r="AQ8533" s="41"/>
      <c r="AR8533" s="41"/>
      <c r="AS8533" s="41"/>
      <c r="AT8533" s="41"/>
      <c r="AU8533" s="41"/>
      <c r="AV8533" s="41"/>
      <c r="AW8533" s="41"/>
      <c r="AX8533" s="41"/>
      <c r="AY8533" s="41"/>
      <c r="AZ8533" s="41"/>
      <c r="BA8533" s="41"/>
      <c r="BB8533" s="41"/>
      <c r="BC8533" s="41"/>
      <c r="BD8533" s="41"/>
      <c r="BE8533" s="41"/>
      <c r="BF8533" s="41"/>
      <c r="BG8533" s="41"/>
    </row>
    <row r="8534" spans="5:59" x14ac:dyDescent="0.25">
      <c r="E8534" s="40" t="s">
        <v>864</v>
      </c>
      <c r="F8534" s="41"/>
      <c r="G8534" s="41"/>
      <c r="H8534" s="41"/>
      <c r="I8534" s="41"/>
      <c r="J8534" s="41"/>
      <c r="K8534" s="41"/>
      <c r="L8534" s="41"/>
      <c r="M8534" s="41"/>
      <c r="N8534" s="41"/>
      <c r="O8534" s="41"/>
      <c r="P8534" s="41"/>
      <c r="Q8534" s="41"/>
      <c r="R8534" s="41"/>
      <c r="S8534" s="41"/>
      <c r="T8534" s="41"/>
      <c r="U8534" s="41"/>
      <c r="V8534" s="41"/>
      <c r="W8534" s="41"/>
      <c r="X8534" s="41"/>
      <c r="Y8534" s="41"/>
      <c r="Z8534" s="41"/>
      <c r="AA8534" s="41"/>
      <c r="AB8534" s="41"/>
      <c r="AC8534" s="41"/>
      <c r="AD8534" s="41"/>
      <c r="AE8534" s="41"/>
      <c r="AF8534" s="41"/>
      <c r="AG8534" s="41"/>
      <c r="AH8534" s="41"/>
      <c r="AI8534" s="41"/>
      <c r="AJ8534" s="41"/>
      <c r="AK8534" s="41"/>
      <c r="AL8534" s="41"/>
      <c r="AM8534" s="41"/>
      <c r="AN8534" s="41"/>
      <c r="AO8534" s="41"/>
      <c r="AP8534" s="41"/>
      <c r="AQ8534" s="41"/>
      <c r="AR8534" s="41"/>
      <c r="AS8534" s="41"/>
      <c r="AT8534" s="41"/>
      <c r="AU8534" s="41"/>
      <c r="AV8534" s="41"/>
      <c r="AW8534" s="41"/>
      <c r="AX8534" s="41"/>
      <c r="AY8534" s="41"/>
      <c r="AZ8534" s="41"/>
      <c r="BA8534" s="41"/>
      <c r="BB8534" s="41"/>
      <c r="BC8534" s="41"/>
      <c r="BD8534" s="41"/>
      <c r="BE8534" s="41"/>
      <c r="BF8534" s="41"/>
      <c r="BG8534" s="41"/>
    </row>
    <row r="8535" spans="5:59" x14ac:dyDescent="0.25">
      <c r="E8535" s="40" t="s">
        <v>872</v>
      </c>
      <c r="F8535" s="41"/>
      <c r="G8535" s="41"/>
      <c r="H8535" s="41"/>
      <c r="I8535" s="41"/>
      <c r="J8535" s="41"/>
      <c r="K8535" s="41"/>
      <c r="L8535" s="41"/>
      <c r="M8535" s="41"/>
      <c r="N8535" s="41"/>
      <c r="O8535" s="41"/>
      <c r="P8535" s="41"/>
      <c r="Q8535" s="41"/>
      <c r="R8535" s="41"/>
      <c r="S8535" s="41"/>
      <c r="T8535" s="41"/>
      <c r="U8535" s="41"/>
      <c r="V8535" s="41"/>
      <c r="W8535" s="41"/>
      <c r="X8535" s="41"/>
      <c r="Y8535" s="41"/>
      <c r="Z8535" s="41"/>
      <c r="AA8535" s="41"/>
      <c r="AB8535" s="41"/>
      <c r="AC8535" s="41"/>
      <c r="AD8535" s="41"/>
      <c r="AE8535" s="41"/>
      <c r="AF8535" s="41"/>
      <c r="AG8535" s="41"/>
      <c r="AH8535" s="41"/>
      <c r="AI8535" s="41"/>
      <c r="AJ8535" s="41"/>
      <c r="AK8535" s="41"/>
      <c r="AL8535" s="41"/>
      <c r="AM8535" s="41"/>
      <c r="AN8535" s="41"/>
      <c r="AO8535" s="41"/>
      <c r="AP8535" s="41"/>
      <c r="AQ8535" s="41"/>
      <c r="AR8535" s="41"/>
      <c r="AS8535" s="41"/>
      <c r="AT8535" s="41"/>
      <c r="AU8535" s="41"/>
      <c r="AV8535" s="41"/>
      <c r="AW8535" s="41"/>
      <c r="AX8535" s="41"/>
      <c r="AY8535" s="41"/>
      <c r="AZ8535" s="41"/>
      <c r="BA8535" s="41"/>
      <c r="BB8535" s="41"/>
      <c r="BC8535" s="41"/>
      <c r="BD8535" s="41"/>
      <c r="BE8535" s="41"/>
      <c r="BF8535" s="41"/>
      <c r="BG8535" s="41"/>
    </row>
    <row r="8536" spans="5:59" x14ac:dyDescent="0.25">
      <c r="E8536" s="40" t="s">
        <v>883</v>
      </c>
      <c r="F8536" s="41"/>
      <c r="G8536" s="41"/>
      <c r="H8536" s="41"/>
      <c r="I8536" s="41"/>
      <c r="J8536" s="41"/>
      <c r="K8536" s="41"/>
      <c r="L8536" s="41"/>
      <c r="M8536" s="41"/>
      <c r="N8536" s="41"/>
      <c r="O8536" s="41"/>
      <c r="P8536" s="41"/>
      <c r="Q8536" s="41"/>
      <c r="R8536" s="41"/>
      <c r="S8536" s="41"/>
      <c r="T8536" s="41"/>
      <c r="U8536" s="41"/>
      <c r="V8536" s="41"/>
      <c r="W8536" s="41"/>
      <c r="X8536" s="41"/>
      <c r="Y8536" s="41"/>
      <c r="Z8536" s="41"/>
      <c r="AA8536" s="41"/>
      <c r="AB8536" s="41"/>
      <c r="AC8536" s="41"/>
      <c r="AD8536" s="41"/>
      <c r="AE8536" s="41"/>
      <c r="AF8536" s="41"/>
      <c r="AG8536" s="41"/>
      <c r="AH8536" s="41"/>
      <c r="AI8536" s="41"/>
      <c r="AJ8536" s="41"/>
      <c r="AK8536" s="41"/>
      <c r="AL8536" s="41"/>
      <c r="AM8536" s="41"/>
      <c r="AN8536" s="41"/>
      <c r="AO8536" s="41"/>
      <c r="AP8536" s="41"/>
      <c r="AQ8536" s="41"/>
      <c r="AR8536" s="41"/>
      <c r="AS8536" s="41"/>
      <c r="AT8536" s="41"/>
      <c r="AU8536" s="41"/>
      <c r="AV8536" s="41"/>
      <c r="AW8536" s="41"/>
      <c r="AX8536" s="41"/>
      <c r="AY8536" s="41"/>
      <c r="AZ8536" s="41"/>
      <c r="BA8536" s="41"/>
      <c r="BB8536" s="41"/>
      <c r="BC8536" s="41"/>
      <c r="BD8536" s="41"/>
      <c r="BE8536" s="41"/>
      <c r="BF8536" s="41"/>
      <c r="BG8536" s="41"/>
    </row>
    <row r="8537" spans="5:59" x14ac:dyDescent="0.25">
      <c r="E8537" s="40" t="s">
        <v>1055</v>
      </c>
      <c r="F8537" s="41"/>
      <c r="G8537" s="41"/>
      <c r="H8537" s="41"/>
      <c r="I8537" s="41"/>
      <c r="J8537" s="41"/>
      <c r="K8537" s="41"/>
      <c r="L8537" s="41"/>
      <c r="M8537" s="41"/>
      <c r="N8537" s="41"/>
      <c r="O8537" s="41"/>
      <c r="P8537" s="41"/>
      <c r="Q8537" s="41"/>
      <c r="R8537" s="41"/>
      <c r="S8537" s="41"/>
      <c r="T8537" s="41"/>
      <c r="U8537" s="41"/>
      <c r="V8537" s="41"/>
      <c r="W8537" s="41"/>
      <c r="X8537" s="41"/>
      <c r="Y8537" s="41"/>
      <c r="Z8537" s="41"/>
      <c r="AA8537" s="41"/>
      <c r="AB8537" s="41"/>
      <c r="AC8537" s="41"/>
      <c r="AD8537" s="41"/>
      <c r="AE8537" s="41"/>
      <c r="AF8537" s="41"/>
      <c r="AG8537" s="41"/>
      <c r="AH8537" s="41"/>
      <c r="AI8537" s="41"/>
      <c r="AJ8537" s="41"/>
      <c r="AK8537" s="41"/>
      <c r="AL8537" s="41"/>
      <c r="AM8537" s="41"/>
      <c r="AN8537" s="41"/>
      <c r="AO8537" s="41"/>
      <c r="AP8537" s="41"/>
      <c r="AQ8537" s="41"/>
      <c r="AR8537" s="41"/>
      <c r="AS8537" s="41"/>
      <c r="AT8537" s="41"/>
      <c r="AU8537" s="41"/>
      <c r="AV8537" s="41"/>
      <c r="AW8537" s="41"/>
      <c r="AX8537" s="41"/>
      <c r="AY8537" s="41"/>
      <c r="AZ8537" s="41"/>
      <c r="BA8537" s="41"/>
      <c r="BB8537" s="41"/>
      <c r="BC8537" s="41"/>
      <c r="BD8537" s="41"/>
      <c r="BE8537" s="41"/>
      <c r="BF8537" s="41"/>
      <c r="BG8537" s="41"/>
    </row>
    <row r="8538" spans="5:59" x14ac:dyDescent="0.25">
      <c r="E8538" s="40" t="s">
        <v>885</v>
      </c>
      <c r="F8538" s="41"/>
      <c r="G8538" s="41"/>
      <c r="H8538" s="41"/>
      <c r="I8538" s="41"/>
      <c r="J8538" s="41"/>
      <c r="K8538" s="41"/>
      <c r="L8538" s="41"/>
      <c r="M8538" s="41"/>
      <c r="N8538" s="41"/>
      <c r="O8538" s="41"/>
      <c r="P8538" s="41"/>
      <c r="Q8538" s="41"/>
      <c r="R8538" s="41"/>
      <c r="S8538" s="41"/>
      <c r="T8538" s="41"/>
      <c r="U8538" s="41"/>
      <c r="V8538" s="41"/>
      <c r="W8538" s="41"/>
      <c r="X8538" s="41"/>
      <c r="Y8538" s="41"/>
      <c r="Z8538" s="41"/>
      <c r="AA8538" s="41"/>
      <c r="AB8538" s="41"/>
      <c r="AC8538" s="41"/>
      <c r="AD8538" s="41"/>
      <c r="AE8538" s="41"/>
      <c r="AF8538" s="41"/>
      <c r="AG8538" s="41"/>
      <c r="AH8538" s="41"/>
      <c r="AI8538" s="41"/>
      <c r="AJ8538" s="41"/>
      <c r="AK8538" s="41"/>
      <c r="AL8538" s="41"/>
      <c r="AM8538" s="41"/>
      <c r="AN8538" s="41"/>
      <c r="AO8538" s="41"/>
      <c r="AP8538" s="41"/>
      <c r="AQ8538" s="41"/>
      <c r="AR8538" s="41"/>
      <c r="AS8538" s="41"/>
      <c r="AT8538" s="41"/>
      <c r="AU8538" s="41"/>
      <c r="AV8538" s="41"/>
      <c r="AW8538" s="41"/>
      <c r="AX8538" s="41"/>
      <c r="AY8538" s="41"/>
      <c r="AZ8538" s="41"/>
      <c r="BA8538" s="41"/>
      <c r="BB8538" s="41"/>
      <c r="BC8538" s="41"/>
      <c r="BD8538" s="41"/>
      <c r="BE8538" s="41"/>
      <c r="BF8538" s="41"/>
      <c r="BG8538" s="41"/>
    </row>
    <row r="8539" spans="5:59" x14ac:dyDescent="0.25">
      <c r="E8539" s="40" t="s">
        <v>872</v>
      </c>
      <c r="F8539" s="41"/>
      <c r="G8539" s="41"/>
      <c r="H8539" s="41"/>
      <c r="I8539" s="41"/>
      <c r="J8539" s="41"/>
      <c r="K8539" s="41"/>
      <c r="L8539" s="41"/>
      <c r="M8539" s="41"/>
      <c r="N8539" s="41"/>
      <c r="O8539" s="41"/>
      <c r="P8539" s="41"/>
      <c r="Q8539" s="41"/>
      <c r="R8539" s="41"/>
      <c r="S8539" s="41"/>
      <c r="T8539" s="41"/>
      <c r="U8539" s="41"/>
      <c r="V8539" s="41"/>
      <c r="W8539" s="41"/>
      <c r="X8539" s="41"/>
      <c r="Y8539" s="41"/>
      <c r="Z8539" s="41"/>
      <c r="AA8539" s="41"/>
      <c r="AB8539" s="41"/>
      <c r="AC8539" s="41"/>
      <c r="AD8539" s="41"/>
      <c r="AE8539" s="41"/>
      <c r="AF8539" s="41"/>
      <c r="AG8539" s="41"/>
      <c r="AH8539" s="41"/>
      <c r="AI8539" s="41"/>
      <c r="AJ8539" s="41"/>
      <c r="AK8539" s="41"/>
      <c r="AL8539" s="41"/>
      <c r="AM8539" s="41"/>
      <c r="AN8539" s="41"/>
      <c r="AO8539" s="41"/>
      <c r="AP8539" s="41"/>
      <c r="AQ8539" s="41"/>
      <c r="AR8539" s="41"/>
      <c r="AS8539" s="41"/>
      <c r="AT8539" s="41"/>
      <c r="AU8539" s="41"/>
      <c r="AV8539" s="41"/>
      <c r="AW8539" s="41"/>
      <c r="AX8539" s="41"/>
      <c r="AY8539" s="41"/>
      <c r="AZ8539" s="41"/>
      <c r="BA8539" s="41"/>
      <c r="BB8539" s="41"/>
      <c r="BC8539" s="41"/>
      <c r="BD8539" s="41"/>
      <c r="BE8539" s="41"/>
      <c r="BF8539" s="41"/>
      <c r="BG8539" s="41"/>
    </row>
    <row r="8540" spans="5:59" x14ac:dyDescent="0.25">
      <c r="E8540" s="40" t="s">
        <v>873</v>
      </c>
      <c r="F8540" s="41"/>
      <c r="G8540" s="41"/>
      <c r="H8540" s="41"/>
      <c r="I8540" s="41"/>
      <c r="J8540" s="41"/>
      <c r="K8540" s="41"/>
      <c r="L8540" s="41"/>
      <c r="M8540" s="41"/>
      <c r="N8540" s="41"/>
      <c r="O8540" s="41"/>
      <c r="P8540" s="41"/>
      <c r="Q8540" s="41"/>
      <c r="R8540" s="41"/>
      <c r="S8540" s="41"/>
      <c r="T8540" s="41"/>
      <c r="U8540" s="41"/>
      <c r="V8540" s="41"/>
      <c r="W8540" s="41"/>
      <c r="X8540" s="41"/>
      <c r="Y8540" s="41"/>
      <c r="Z8540" s="41"/>
      <c r="AA8540" s="41"/>
      <c r="AB8540" s="41"/>
      <c r="AC8540" s="41"/>
      <c r="AD8540" s="41"/>
      <c r="AE8540" s="41"/>
      <c r="AF8540" s="41"/>
      <c r="AG8540" s="41"/>
      <c r="AH8540" s="41"/>
      <c r="AI8540" s="41"/>
      <c r="AJ8540" s="41"/>
      <c r="AK8540" s="41"/>
      <c r="AL8540" s="41"/>
      <c r="AM8540" s="41"/>
      <c r="AN8540" s="41"/>
      <c r="AO8540" s="41"/>
      <c r="AP8540" s="41"/>
      <c r="AQ8540" s="41"/>
      <c r="AR8540" s="41"/>
      <c r="AS8540" s="41"/>
      <c r="AT8540" s="41"/>
      <c r="AU8540" s="41"/>
      <c r="AV8540" s="41"/>
      <c r="AW8540" s="41"/>
      <c r="AX8540" s="41"/>
      <c r="AY8540" s="41"/>
      <c r="AZ8540" s="41"/>
      <c r="BA8540" s="41"/>
      <c r="BB8540" s="41"/>
      <c r="BC8540" s="41"/>
      <c r="BD8540" s="41"/>
      <c r="BE8540" s="41"/>
      <c r="BF8540" s="41"/>
      <c r="BG8540" s="41"/>
    </row>
    <row r="8541" spans="5:59" x14ac:dyDescent="0.25">
      <c r="E8541" s="40" t="s">
        <v>1303</v>
      </c>
      <c r="F8541" s="41"/>
      <c r="G8541" s="41"/>
      <c r="H8541" s="41"/>
      <c r="I8541" s="41"/>
      <c r="J8541" s="41"/>
      <c r="K8541" s="41"/>
      <c r="L8541" s="41"/>
      <c r="M8541" s="41"/>
      <c r="N8541" s="41"/>
      <c r="O8541" s="41"/>
      <c r="P8541" s="41"/>
      <c r="Q8541" s="41"/>
      <c r="R8541" s="41"/>
      <c r="S8541" s="41"/>
      <c r="T8541" s="41"/>
      <c r="U8541" s="41"/>
      <c r="V8541" s="41"/>
      <c r="W8541" s="41"/>
      <c r="X8541" s="41"/>
      <c r="Y8541" s="41"/>
      <c r="Z8541" s="41"/>
      <c r="AA8541" s="41"/>
      <c r="AB8541" s="41"/>
      <c r="AC8541" s="41"/>
      <c r="AD8541" s="41"/>
      <c r="AE8541" s="41"/>
      <c r="AF8541" s="41"/>
      <c r="AG8541" s="41"/>
      <c r="AH8541" s="41"/>
      <c r="AI8541" s="41"/>
      <c r="AJ8541" s="41"/>
      <c r="AK8541" s="41"/>
      <c r="AL8541" s="41"/>
      <c r="AM8541" s="41"/>
      <c r="AN8541" s="41"/>
      <c r="AO8541" s="41"/>
      <c r="AP8541" s="41"/>
      <c r="AQ8541" s="41"/>
      <c r="AR8541" s="41"/>
      <c r="AS8541" s="41"/>
      <c r="AT8541" s="41"/>
      <c r="AU8541" s="41"/>
      <c r="AV8541" s="41"/>
      <c r="AW8541" s="41"/>
      <c r="AX8541" s="41"/>
      <c r="AY8541" s="41"/>
      <c r="AZ8541" s="41"/>
      <c r="BA8541" s="41"/>
      <c r="BB8541" s="41"/>
      <c r="BC8541" s="41"/>
      <c r="BD8541" s="41"/>
      <c r="BE8541" s="41"/>
      <c r="BF8541" s="41"/>
      <c r="BG8541" s="41"/>
    </row>
    <row r="8542" spans="5:59" x14ac:dyDescent="0.25">
      <c r="E8542" s="40" t="s">
        <v>885</v>
      </c>
      <c r="F8542" s="41"/>
      <c r="G8542" s="41"/>
      <c r="H8542" s="41"/>
      <c r="I8542" s="41"/>
      <c r="J8542" s="41"/>
      <c r="K8542" s="41"/>
      <c r="L8542" s="41"/>
      <c r="M8542" s="41"/>
      <c r="N8542" s="41"/>
      <c r="O8542" s="41"/>
      <c r="P8542" s="41"/>
      <c r="Q8542" s="41"/>
      <c r="R8542" s="41"/>
      <c r="S8542" s="41"/>
      <c r="T8542" s="41"/>
      <c r="U8542" s="41"/>
      <c r="V8542" s="41"/>
      <c r="W8542" s="41"/>
      <c r="X8542" s="41"/>
      <c r="Y8542" s="41"/>
      <c r="Z8542" s="41"/>
      <c r="AA8542" s="41"/>
      <c r="AB8542" s="41"/>
      <c r="AC8542" s="41"/>
      <c r="AD8542" s="41"/>
      <c r="AE8542" s="41"/>
      <c r="AF8542" s="41"/>
      <c r="AG8542" s="41"/>
      <c r="AH8542" s="41"/>
      <c r="AI8542" s="41"/>
      <c r="AJ8542" s="41"/>
      <c r="AK8542" s="41"/>
      <c r="AL8542" s="41"/>
      <c r="AM8542" s="41"/>
      <c r="AN8542" s="41"/>
      <c r="AO8542" s="41"/>
      <c r="AP8542" s="41"/>
      <c r="AQ8542" s="41"/>
      <c r="AR8542" s="41"/>
      <c r="AS8542" s="41"/>
      <c r="AT8542" s="41"/>
      <c r="AU8542" s="41"/>
      <c r="AV8542" s="41"/>
      <c r="AW8542" s="41"/>
      <c r="AX8542" s="41"/>
      <c r="AY8542" s="41"/>
      <c r="AZ8542" s="41"/>
      <c r="BA8542" s="41"/>
      <c r="BB8542" s="41"/>
      <c r="BC8542" s="41"/>
      <c r="BD8542" s="41"/>
      <c r="BE8542" s="41"/>
      <c r="BF8542" s="41"/>
      <c r="BG8542" s="41"/>
    </row>
    <row r="8543" spans="5:59" x14ac:dyDescent="0.25">
      <c r="E8543" s="40" t="s">
        <v>992</v>
      </c>
      <c r="F8543" s="41"/>
      <c r="G8543" s="41"/>
      <c r="H8543" s="41"/>
      <c r="I8543" s="41"/>
      <c r="J8543" s="41"/>
      <c r="K8543" s="41"/>
      <c r="L8543" s="41"/>
      <c r="M8543" s="41"/>
      <c r="N8543" s="41"/>
      <c r="O8543" s="41"/>
      <c r="P8543" s="41"/>
      <c r="Q8543" s="41"/>
      <c r="R8543" s="41"/>
      <c r="S8543" s="41"/>
      <c r="T8543" s="41"/>
      <c r="U8543" s="41"/>
      <c r="V8543" s="41"/>
      <c r="W8543" s="41"/>
      <c r="X8543" s="41"/>
      <c r="Y8543" s="41"/>
      <c r="Z8543" s="41"/>
      <c r="AA8543" s="41"/>
      <c r="AB8543" s="41"/>
      <c r="AC8543" s="41"/>
      <c r="AD8543" s="41"/>
      <c r="AE8543" s="41"/>
      <c r="AF8543" s="41"/>
      <c r="AG8543" s="41"/>
      <c r="AH8543" s="41"/>
      <c r="AI8543" s="41"/>
      <c r="AJ8543" s="41"/>
      <c r="AK8543" s="41"/>
      <c r="AL8543" s="41"/>
      <c r="AM8543" s="41"/>
      <c r="AN8543" s="41"/>
      <c r="AO8543" s="41"/>
      <c r="AP8543" s="41"/>
      <c r="AQ8543" s="41"/>
      <c r="AR8543" s="41"/>
      <c r="AS8543" s="41"/>
      <c r="AT8543" s="41"/>
      <c r="AU8543" s="41"/>
      <c r="AV8543" s="41"/>
      <c r="AW8543" s="41"/>
      <c r="AX8543" s="41"/>
      <c r="AY8543" s="41"/>
      <c r="AZ8543" s="41"/>
      <c r="BA8543" s="41"/>
      <c r="BB8543" s="41"/>
      <c r="BC8543" s="41"/>
      <c r="BD8543" s="41"/>
      <c r="BE8543" s="41"/>
      <c r="BF8543" s="41"/>
      <c r="BG8543" s="41"/>
    </row>
    <row r="8544" spans="5:59" x14ac:dyDescent="0.25">
      <c r="E8544" s="40" t="s">
        <v>885</v>
      </c>
      <c r="F8544" s="41"/>
      <c r="G8544" s="41"/>
      <c r="H8544" s="41"/>
      <c r="I8544" s="41"/>
      <c r="J8544" s="41"/>
      <c r="K8544" s="41"/>
      <c r="L8544" s="41"/>
      <c r="M8544" s="41"/>
      <c r="N8544" s="41"/>
      <c r="O8544" s="41"/>
      <c r="P8544" s="41"/>
      <c r="Q8544" s="41"/>
      <c r="R8544" s="41"/>
      <c r="S8544" s="41"/>
      <c r="T8544" s="41"/>
      <c r="U8544" s="41"/>
      <c r="V8544" s="41"/>
      <c r="W8544" s="41"/>
      <c r="X8544" s="41"/>
      <c r="Y8544" s="41"/>
      <c r="Z8544" s="41"/>
      <c r="AA8544" s="41"/>
      <c r="AB8544" s="41"/>
      <c r="AC8544" s="41"/>
      <c r="AD8544" s="41"/>
      <c r="AE8544" s="41"/>
      <c r="AF8544" s="41"/>
      <c r="AG8544" s="41"/>
      <c r="AH8544" s="41"/>
      <c r="AI8544" s="41"/>
      <c r="AJ8544" s="41"/>
      <c r="AK8544" s="41"/>
      <c r="AL8544" s="41"/>
      <c r="AM8544" s="41"/>
      <c r="AN8544" s="41"/>
      <c r="AO8544" s="41"/>
      <c r="AP8544" s="41"/>
      <c r="AQ8544" s="41"/>
      <c r="AR8544" s="41"/>
      <c r="AS8544" s="41"/>
      <c r="AT8544" s="41"/>
      <c r="AU8544" s="41"/>
      <c r="AV8544" s="41"/>
      <c r="AW8544" s="41"/>
      <c r="AX8544" s="41"/>
      <c r="AY8544" s="41"/>
      <c r="AZ8544" s="41"/>
      <c r="BA8544" s="41"/>
      <c r="BB8544" s="41"/>
      <c r="BC8544" s="41"/>
      <c r="BD8544" s="41"/>
      <c r="BE8544" s="41"/>
      <c r="BF8544" s="41"/>
      <c r="BG8544" s="41"/>
    </row>
    <row r="8545" spans="5:59" x14ac:dyDescent="0.25">
      <c r="E8545" s="40" t="s">
        <v>888</v>
      </c>
      <c r="F8545" s="41"/>
      <c r="G8545" s="41"/>
      <c r="H8545" s="41"/>
      <c r="I8545" s="41"/>
      <c r="J8545" s="41"/>
      <c r="K8545" s="41"/>
      <c r="L8545" s="41"/>
      <c r="M8545" s="41"/>
      <c r="N8545" s="41"/>
      <c r="O8545" s="41"/>
      <c r="P8545" s="41"/>
      <c r="Q8545" s="41"/>
      <c r="R8545" s="41"/>
      <c r="S8545" s="41"/>
      <c r="T8545" s="41"/>
      <c r="U8545" s="41"/>
      <c r="V8545" s="41"/>
      <c r="W8545" s="41"/>
      <c r="X8545" s="41"/>
      <c r="Y8545" s="41"/>
      <c r="Z8545" s="41"/>
      <c r="AA8545" s="41"/>
      <c r="AB8545" s="41"/>
      <c r="AC8545" s="41"/>
      <c r="AD8545" s="41"/>
      <c r="AE8545" s="41"/>
      <c r="AF8545" s="41"/>
      <c r="AG8545" s="41"/>
      <c r="AH8545" s="41"/>
      <c r="AI8545" s="41"/>
      <c r="AJ8545" s="41"/>
      <c r="AK8545" s="41"/>
      <c r="AL8545" s="41"/>
      <c r="AM8545" s="41"/>
      <c r="AN8545" s="41"/>
      <c r="AO8545" s="41"/>
      <c r="AP8545" s="41"/>
      <c r="AQ8545" s="41"/>
      <c r="AR8545" s="41"/>
      <c r="AS8545" s="41"/>
      <c r="AT8545" s="41"/>
      <c r="AU8545" s="41"/>
      <c r="AV8545" s="41"/>
      <c r="AW8545" s="41"/>
      <c r="AX8545" s="41"/>
      <c r="AY8545" s="41"/>
      <c r="AZ8545" s="41"/>
      <c r="BA8545" s="41"/>
      <c r="BB8545" s="41"/>
      <c r="BC8545" s="41"/>
      <c r="BD8545" s="41"/>
      <c r="BE8545" s="41"/>
      <c r="BF8545" s="41"/>
      <c r="BG8545" s="41"/>
    </row>
    <row r="8546" spans="5:59" x14ac:dyDescent="0.25">
      <c r="E8546" s="40" t="s">
        <v>889</v>
      </c>
      <c r="F8546" s="41"/>
      <c r="G8546" s="41"/>
      <c r="H8546" s="41"/>
      <c r="I8546" s="41"/>
      <c r="J8546" s="41"/>
      <c r="K8546" s="41"/>
      <c r="L8546" s="41"/>
      <c r="M8546" s="41"/>
      <c r="N8546" s="41"/>
      <c r="O8546" s="41"/>
      <c r="P8546" s="41"/>
      <c r="Q8546" s="41"/>
      <c r="R8546" s="41"/>
      <c r="S8546" s="41"/>
      <c r="T8546" s="41"/>
      <c r="U8546" s="41"/>
      <c r="V8546" s="41"/>
      <c r="W8546" s="41"/>
      <c r="X8546" s="41"/>
      <c r="Y8546" s="41"/>
      <c r="Z8546" s="41"/>
      <c r="AA8546" s="41"/>
      <c r="AB8546" s="41"/>
      <c r="AC8546" s="41"/>
      <c r="AD8546" s="41"/>
      <c r="AE8546" s="41"/>
      <c r="AF8546" s="41"/>
      <c r="AG8546" s="41"/>
      <c r="AH8546" s="41"/>
      <c r="AI8546" s="41"/>
      <c r="AJ8546" s="41"/>
      <c r="AK8546" s="41"/>
      <c r="AL8546" s="41"/>
      <c r="AM8546" s="41"/>
      <c r="AN8546" s="41"/>
      <c r="AO8546" s="41"/>
      <c r="AP8546" s="41"/>
      <c r="AQ8546" s="41"/>
      <c r="AR8546" s="41"/>
      <c r="AS8546" s="41"/>
      <c r="AT8546" s="41"/>
      <c r="AU8546" s="41"/>
      <c r="AV8546" s="41"/>
      <c r="AW8546" s="41"/>
      <c r="AX8546" s="41"/>
      <c r="AY8546" s="41"/>
      <c r="AZ8546" s="41"/>
      <c r="BA8546" s="41"/>
      <c r="BB8546" s="41"/>
      <c r="BC8546" s="41"/>
      <c r="BD8546" s="41"/>
      <c r="BE8546" s="41"/>
      <c r="BF8546" s="41"/>
      <c r="BG8546" s="41"/>
    </row>
    <row r="8547" spans="5:59" x14ac:dyDescent="0.25">
      <c r="E8547" s="40" t="s">
        <v>890</v>
      </c>
      <c r="F8547" s="41"/>
      <c r="G8547" s="41"/>
      <c r="H8547" s="41"/>
      <c r="I8547" s="41"/>
      <c r="J8547" s="41"/>
      <c r="K8547" s="41"/>
      <c r="L8547" s="41"/>
      <c r="M8547" s="41"/>
      <c r="N8547" s="41"/>
      <c r="O8547" s="41"/>
      <c r="P8547" s="41"/>
      <c r="Q8547" s="41"/>
      <c r="R8547" s="41"/>
      <c r="S8547" s="41"/>
      <c r="T8547" s="41"/>
      <c r="U8547" s="41"/>
      <c r="V8547" s="41"/>
      <c r="W8547" s="41"/>
      <c r="X8547" s="41"/>
      <c r="Y8547" s="41"/>
      <c r="Z8547" s="41"/>
      <c r="AA8547" s="41"/>
      <c r="AB8547" s="41"/>
      <c r="AC8547" s="41"/>
      <c r="AD8547" s="41"/>
      <c r="AE8547" s="41"/>
      <c r="AF8547" s="41"/>
      <c r="AG8547" s="41"/>
      <c r="AH8547" s="41"/>
      <c r="AI8547" s="41"/>
      <c r="AJ8547" s="41"/>
      <c r="AK8547" s="41"/>
      <c r="AL8547" s="41"/>
      <c r="AM8547" s="41"/>
      <c r="AN8547" s="41"/>
      <c r="AO8547" s="41"/>
      <c r="AP8547" s="41"/>
      <c r="AQ8547" s="41"/>
      <c r="AR8547" s="41"/>
      <c r="AS8547" s="41"/>
      <c r="AT8547" s="41"/>
      <c r="AU8547" s="41"/>
      <c r="AV8547" s="41"/>
      <c r="AW8547" s="41"/>
      <c r="AX8547" s="41"/>
      <c r="AY8547" s="41"/>
      <c r="AZ8547" s="41"/>
      <c r="BA8547" s="41"/>
      <c r="BB8547" s="41"/>
      <c r="BC8547" s="41"/>
      <c r="BD8547" s="41"/>
      <c r="BE8547" s="41"/>
      <c r="BF8547" s="41"/>
      <c r="BG8547" s="41"/>
    </row>
    <row r="8548" spans="5:59" x14ac:dyDescent="0.25">
      <c r="E8548" s="40" t="s">
        <v>891</v>
      </c>
      <c r="F8548" s="41"/>
      <c r="G8548" s="41"/>
      <c r="H8548" s="41"/>
      <c r="I8548" s="41"/>
      <c r="J8548" s="41"/>
      <c r="K8548" s="41"/>
      <c r="L8548" s="41"/>
      <c r="M8548" s="41"/>
      <c r="N8548" s="41"/>
      <c r="O8548" s="41"/>
      <c r="P8548" s="41"/>
      <c r="Q8548" s="41"/>
      <c r="R8548" s="41"/>
      <c r="S8548" s="41"/>
      <c r="T8548" s="41"/>
      <c r="U8548" s="41"/>
      <c r="V8548" s="41"/>
      <c r="W8548" s="41"/>
      <c r="X8548" s="41"/>
      <c r="Y8548" s="41"/>
      <c r="Z8548" s="41"/>
      <c r="AA8548" s="41"/>
      <c r="AB8548" s="41"/>
      <c r="AC8548" s="41"/>
      <c r="AD8548" s="41"/>
      <c r="AE8548" s="41"/>
      <c r="AF8548" s="41"/>
      <c r="AG8548" s="41"/>
      <c r="AH8548" s="41"/>
      <c r="AI8548" s="41"/>
      <c r="AJ8548" s="41"/>
      <c r="AK8548" s="41"/>
      <c r="AL8548" s="41"/>
      <c r="AM8548" s="41"/>
      <c r="AN8548" s="41"/>
      <c r="AO8548" s="41"/>
      <c r="AP8548" s="41"/>
      <c r="AQ8548" s="41"/>
      <c r="AR8548" s="41"/>
      <c r="AS8548" s="41"/>
      <c r="AT8548" s="41"/>
      <c r="AU8548" s="41"/>
      <c r="AV8548" s="41"/>
      <c r="AW8548" s="41"/>
      <c r="AX8548" s="41"/>
      <c r="AY8548" s="41"/>
      <c r="AZ8548" s="41"/>
      <c r="BA8548" s="41"/>
      <c r="BB8548" s="41"/>
      <c r="BC8548" s="41"/>
      <c r="BD8548" s="41"/>
      <c r="BE8548" s="41"/>
      <c r="BF8548" s="41"/>
      <c r="BG8548" s="41"/>
    </row>
    <row r="8549" spans="5:59" x14ac:dyDescent="0.25">
      <c r="E8549" s="40" t="s">
        <v>892</v>
      </c>
      <c r="F8549" s="41"/>
      <c r="G8549" s="41"/>
      <c r="H8549" s="41"/>
      <c r="I8549" s="41"/>
      <c r="J8549" s="41"/>
      <c r="K8549" s="41"/>
      <c r="L8549" s="41"/>
      <c r="M8549" s="41"/>
      <c r="N8549" s="41"/>
      <c r="O8549" s="41"/>
      <c r="P8549" s="41"/>
      <c r="Q8549" s="41"/>
      <c r="R8549" s="41"/>
      <c r="S8549" s="41"/>
      <c r="T8549" s="41"/>
      <c r="U8549" s="41"/>
      <c r="V8549" s="41"/>
      <c r="W8549" s="41"/>
      <c r="X8549" s="41"/>
      <c r="Y8549" s="41"/>
      <c r="Z8549" s="41"/>
      <c r="AA8549" s="41"/>
      <c r="AB8549" s="41"/>
      <c r="AC8549" s="41"/>
      <c r="AD8549" s="41"/>
      <c r="AE8549" s="41"/>
      <c r="AF8549" s="41"/>
      <c r="AG8549" s="41"/>
      <c r="AH8549" s="41"/>
      <c r="AI8549" s="41"/>
      <c r="AJ8549" s="41"/>
      <c r="AK8549" s="41"/>
      <c r="AL8549" s="41"/>
      <c r="AM8549" s="41"/>
      <c r="AN8549" s="41"/>
      <c r="AO8549" s="41"/>
      <c r="AP8549" s="41"/>
      <c r="AQ8549" s="41"/>
      <c r="AR8549" s="41"/>
      <c r="AS8549" s="41"/>
      <c r="AT8549" s="41"/>
      <c r="AU8549" s="41"/>
      <c r="AV8549" s="41"/>
      <c r="AW8549" s="41"/>
      <c r="AX8549" s="41"/>
      <c r="AY8549" s="41"/>
      <c r="AZ8549" s="41"/>
      <c r="BA8549" s="41"/>
      <c r="BB8549" s="41"/>
      <c r="BC8549" s="41"/>
      <c r="BD8549" s="41"/>
      <c r="BE8549" s="41"/>
      <c r="BF8549" s="41"/>
      <c r="BG8549" s="41"/>
    </row>
    <row r="8550" spans="5:59" x14ac:dyDescent="0.25">
      <c r="E8550" s="40" t="s">
        <v>893</v>
      </c>
      <c r="F8550" s="41"/>
      <c r="G8550" s="41"/>
      <c r="H8550" s="41"/>
      <c r="I8550" s="41"/>
      <c r="J8550" s="41"/>
      <c r="K8550" s="41"/>
      <c r="L8550" s="41"/>
      <c r="M8550" s="41"/>
      <c r="N8550" s="41"/>
      <c r="O8550" s="41"/>
      <c r="P8550" s="41"/>
      <c r="Q8550" s="41"/>
      <c r="R8550" s="41"/>
      <c r="S8550" s="41"/>
      <c r="T8550" s="41"/>
      <c r="U8550" s="41"/>
      <c r="V8550" s="41"/>
      <c r="W8550" s="41"/>
      <c r="X8550" s="41"/>
      <c r="Y8550" s="41"/>
      <c r="Z8550" s="41"/>
      <c r="AA8550" s="41"/>
      <c r="AB8550" s="41"/>
      <c r="AC8550" s="41"/>
      <c r="AD8550" s="41"/>
      <c r="AE8550" s="41"/>
      <c r="AF8550" s="41"/>
      <c r="AG8550" s="41"/>
      <c r="AH8550" s="41"/>
      <c r="AI8550" s="41"/>
      <c r="AJ8550" s="41"/>
      <c r="AK8550" s="41"/>
      <c r="AL8550" s="41"/>
      <c r="AM8550" s="41"/>
      <c r="AN8550" s="41"/>
      <c r="AO8550" s="41"/>
      <c r="AP8550" s="41"/>
      <c r="AQ8550" s="41"/>
      <c r="AR8550" s="41"/>
      <c r="AS8550" s="41"/>
      <c r="AT8550" s="41"/>
      <c r="AU8550" s="41"/>
      <c r="AV8550" s="41"/>
      <c r="AW8550" s="41"/>
      <c r="AX8550" s="41"/>
      <c r="AY8550" s="41"/>
      <c r="AZ8550" s="41"/>
      <c r="BA8550" s="41"/>
      <c r="BB8550" s="41"/>
      <c r="BC8550" s="41"/>
      <c r="BD8550" s="41"/>
      <c r="BE8550" s="41"/>
      <c r="BF8550" s="41"/>
      <c r="BG8550" s="41"/>
    </row>
    <row r="8551" spans="5:59" x14ac:dyDescent="0.25">
      <c r="E8551" s="40" t="s">
        <v>889</v>
      </c>
      <c r="F8551" s="41"/>
      <c r="G8551" s="41"/>
      <c r="H8551" s="41"/>
      <c r="I8551" s="41"/>
      <c r="J8551" s="41"/>
      <c r="K8551" s="41"/>
      <c r="L8551" s="41"/>
      <c r="M8551" s="41"/>
      <c r="N8551" s="41"/>
      <c r="O8551" s="41"/>
      <c r="P8551" s="41"/>
      <c r="Q8551" s="41"/>
      <c r="R8551" s="41"/>
      <c r="S8551" s="41"/>
      <c r="T8551" s="41"/>
      <c r="U8551" s="41"/>
      <c r="V8551" s="41"/>
      <c r="W8551" s="41"/>
      <c r="X8551" s="41"/>
      <c r="Y8551" s="41"/>
      <c r="Z8551" s="41"/>
      <c r="AA8551" s="41"/>
      <c r="AB8551" s="41"/>
      <c r="AC8551" s="41"/>
      <c r="AD8551" s="41"/>
      <c r="AE8551" s="41"/>
      <c r="AF8551" s="41"/>
      <c r="AG8551" s="41"/>
      <c r="AH8551" s="41"/>
      <c r="AI8551" s="41"/>
      <c r="AJ8551" s="41"/>
      <c r="AK8551" s="41"/>
      <c r="AL8551" s="41"/>
      <c r="AM8551" s="41"/>
      <c r="AN8551" s="41"/>
      <c r="AO8551" s="41"/>
      <c r="AP8551" s="41"/>
      <c r="AQ8551" s="41"/>
      <c r="AR8551" s="41"/>
      <c r="AS8551" s="41"/>
      <c r="AT8551" s="41"/>
      <c r="AU8551" s="41"/>
      <c r="AV8551" s="41"/>
      <c r="AW8551" s="41"/>
      <c r="AX8551" s="41"/>
      <c r="AY8551" s="41"/>
      <c r="AZ8551" s="41"/>
      <c r="BA8551" s="41"/>
      <c r="BB8551" s="41"/>
      <c r="BC8551" s="41"/>
      <c r="BD8551" s="41"/>
      <c r="BE8551" s="41"/>
      <c r="BF8551" s="41"/>
      <c r="BG8551" s="41"/>
    </row>
    <row r="8552" spans="5:59" x14ac:dyDescent="0.25">
      <c r="E8552" s="40" t="s">
        <v>1304</v>
      </c>
      <c r="F8552" s="41"/>
      <c r="G8552" s="41"/>
      <c r="H8552" s="41"/>
      <c r="I8552" s="41"/>
      <c r="J8552" s="41"/>
      <c r="K8552" s="41"/>
      <c r="L8552" s="41"/>
      <c r="M8552" s="41"/>
      <c r="N8552" s="41"/>
      <c r="O8552" s="41"/>
      <c r="P8552" s="41"/>
      <c r="Q8552" s="41"/>
      <c r="R8552" s="41"/>
      <c r="S8552" s="41"/>
      <c r="T8552" s="41"/>
      <c r="U8552" s="41"/>
      <c r="V8552" s="41"/>
      <c r="W8552" s="41"/>
      <c r="X8552" s="41"/>
      <c r="Y8552" s="41"/>
      <c r="Z8552" s="41"/>
      <c r="AA8552" s="41"/>
      <c r="AB8552" s="41"/>
      <c r="AC8552" s="41"/>
      <c r="AD8552" s="41"/>
      <c r="AE8552" s="41"/>
      <c r="AF8552" s="41"/>
      <c r="AG8552" s="41"/>
      <c r="AH8552" s="41"/>
      <c r="AI8552" s="41"/>
      <c r="AJ8552" s="41"/>
      <c r="AK8552" s="41"/>
      <c r="AL8552" s="41"/>
      <c r="AM8552" s="41"/>
      <c r="AN8552" s="41"/>
      <c r="AO8552" s="41"/>
      <c r="AP8552" s="41"/>
      <c r="AQ8552" s="41"/>
      <c r="AR8552" s="41"/>
      <c r="AS8552" s="41"/>
      <c r="AT8552" s="41"/>
      <c r="AU8552" s="41"/>
      <c r="AV8552" s="41"/>
      <c r="AW8552" s="41"/>
      <c r="AX8552" s="41"/>
      <c r="AY8552" s="41"/>
      <c r="AZ8552" s="41"/>
      <c r="BA8552" s="41"/>
      <c r="BB8552" s="41"/>
      <c r="BC8552" s="41"/>
      <c r="BD8552" s="41"/>
      <c r="BE8552" s="41"/>
      <c r="BF8552" s="41"/>
      <c r="BG8552" s="41"/>
    </row>
    <row r="8553" spans="5:59" x14ac:dyDescent="0.25">
      <c r="E8553" s="40" t="s">
        <v>1305</v>
      </c>
      <c r="F8553" s="41"/>
      <c r="G8553" s="41"/>
      <c r="H8553" s="41"/>
      <c r="I8553" s="41"/>
      <c r="J8553" s="41"/>
      <c r="K8553" s="41"/>
      <c r="L8553" s="41"/>
      <c r="M8553" s="41"/>
      <c r="N8553" s="41"/>
      <c r="O8553" s="41"/>
      <c r="P8553" s="41"/>
      <c r="Q8553" s="41"/>
      <c r="R8553" s="41"/>
      <c r="S8553" s="41"/>
      <c r="T8553" s="41"/>
      <c r="U8553" s="41"/>
      <c r="V8553" s="41"/>
      <c r="W8553" s="41"/>
      <c r="X8553" s="41"/>
      <c r="Y8553" s="41"/>
      <c r="Z8553" s="41"/>
      <c r="AA8553" s="41"/>
      <c r="AB8553" s="41"/>
      <c r="AC8553" s="41"/>
      <c r="AD8553" s="41"/>
      <c r="AE8553" s="41"/>
      <c r="AF8553" s="41"/>
      <c r="AG8553" s="41"/>
      <c r="AH8553" s="41"/>
      <c r="AI8553" s="41"/>
      <c r="AJ8553" s="41"/>
      <c r="AK8553" s="41"/>
      <c r="AL8553" s="41"/>
      <c r="AM8553" s="41"/>
      <c r="AN8553" s="41"/>
      <c r="AO8553" s="41"/>
      <c r="AP8553" s="41"/>
      <c r="AQ8553" s="41"/>
      <c r="AR8553" s="41"/>
      <c r="AS8553" s="41"/>
      <c r="AT8553" s="41"/>
      <c r="AU8553" s="41"/>
      <c r="AV8553" s="41"/>
      <c r="AW8553" s="41"/>
      <c r="AX8553" s="41"/>
      <c r="AY8553" s="41"/>
      <c r="AZ8553" s="41"/>
      <c r="BA8553" s="41"/>
      <c r="BB8553" s="41"/>
      <c r="BC8553" s="41"/>
      <c r="BD8553" s="41"/>
      <c r="BE8553" s="41"/>
      <c r="BF8553" s="41"/>
      <c r="BG8553" s="41"/>
    </row>
    <row r="8554" spans="5:59" x14ac:dyDescent="0.25">
      <c r="E8554" s="40" t="s">
        <v>896</v>
      </c>
      <c r="F8554" s="41"/>
      <c r="G8554" s="41"/>
      <c r="H8554" s="41"/>
      <c r="I8554" s="41"/>
      <c r="J8554" s="41"/>
      <c r="K8554" s="41"/>
      <c r="L8554" s="41"/>
      <c r="M8554" s="41"/>
      <c r="N8554" s="41"/>
      <c r="O8554" s="41"/>
      <c r="P8554" s="41"/>
      <c r="Q8554" s="41"/>
      <c r="R8554" s="41"/>
      <c r="S8554" s="41"/>
      <c r="T8554" s="41"/>
      <c r="U8554" s="41"/>
      <c r="V8554" s="41"/>
      <c r="W8554" s="41"/>
      <c r="X8554" s="41"/>
      <c r="Y8554" s="41"/>
      <c r="Z8554" s="41"/>
      <c r="AA8554" s="41"/>
      <c r="AB8554" s="41"/>
      <c r="AC8554" s="41"/>
      <c r="AD8554" s="41"/>
      <c r="AE8554" s="41"/>
      <c r="AF8554" s="41"/>
      <c r="AG8554" s="41"/>
      <c r="AH8554" s="41"/>
      <c r="AI8554" s="41"/>
      <c r="AJ8554" s="41"/>
      <c r="AK8554" s="41"/>
      <c r="AL8554" s="41"/>
      <c r="AM8554" s="41"/>
      <c r="AN8554" s="41"/>
      <c r="AO8554" s="41"/>
      <c r="AP8554" s="41"/>
      <c r="AQ8554" s="41"/>
      <c r="AR8554" s="41"/>
      <c r="AS8554" s="41"/>
      <c r="AT8554" s="41"/>
      <c r="AU8554" s="41"/>
      <c r="AV8554" s="41"/>
      <c r="AW8554" s="41"/>
      <c r="AX8554" s="41"/>
      <c r="AY8554" s="41"/>
      <c r="AZ8554" s="41"/>
      <c r="BA8554" s="41"/>
      <c r="BB8554" s="41"/>
      <c r="BC8554" s="41"/>
      <c r="BD8554" s="41"/>
      <c r="BE8554" s="41"/>
      <c r="BF8554" s="41"/>
      <c r="BG8554" s="41"/>
    </row>
    <row r="8555" spans="5:59" x14ac:dyDescent="0.25">
      <c r="E8555" s="40" t="s">
        <v>885</v>
      </c>
      <c r="F8555" s="41"/>
      <c r="G8555" s="41"/>
      <c r="H8555" s="41"/>
      <c r="I8555" s="41"/>
      <c r="J8555" s="41"/>
      <c r="K8555" s="41"/>
      <c r="L8555" s="41"/>
      <c r="M8555" s="41"/>
      <c r="N8555" s="41"/>
      <c r="O8555" s="41"/>
      <c r="P8555" s="41"/>
      <c r="Q8555" s="41"/>
      <c r="R8555" s="41"/>
      <c r="S8555" s="41"/>
      <c r="T8555" s="41"/>
      <c r="U8555" s="41"/>
      <c r="V8555" s="41"/>
      <c r="W8555" s="41"/>
      <c r="X8555" s="41"/>
      <c r="Y8555" s="41"/>
      <c r="Z8555" s="41"/>
      <c r="AA8555" s="41"/>
      <c r="AB8555" s="41"/>
      <c r="AC8555" s="41"/>
      <c r="AD8555" s="41"/>
      <c r="AE8555" s="41"/>
      <c r="AF8555" s="41"/>
      <c r="AG8555" s="41"/>
      <c r="AH8555" s="41"/>
      <c r="AI8555" s="41"/>
      <c r="AJ8555" s="41"/>
      <c r="AK8555" s="41"/>
      <c r="AL8555" s="41"/>
      <c r="AM8555" s="41"/>
      <c r="AN8555" s="41"/>
      <c r="AO8555" s="41"/>
      <c r="AP8555" s="41"/>
      <c r="AQ8555" s="41"/>
      <c r="AR8555" s="41"/>
      <c r="AS8555" s="41"/>
      <c r="AT8555" s="41"/>
      <c r="AU8555" s="41"/>
      <c r="AV8555" s="41"/>
      <c r="AW8555" s="41"/>
      <c r="AX8555" s="41"/>
      <c r="AY8555" s="41"/>
      <c r="AZ8555" s="41"/>
      <c r="BA8555" s="41"/>
      <c r="BB8555" s="41"/>
      <c r="BC8555" s="41"/>
      <c r="BD8555" s="41"/>
      <c r="BE8555" s="41"/>
      <c r="BF8555" s="41"/>
      <c r="BG8555" s="41"/>
    </row>
    <row r="8556" spans="5:59" x14ac:dyDescent="0.25">
      <c r="E8556" s="40" t="s">
        <v>872</v>
      </c>
      <c r="F8556" s="41"/>
      <c r="G8556" s="41"/>
      <c r="H8556" s="41"/>
      <c r="I8556" s="41"/>
      <c r="J8556" s="41"/>
      <c r="K8556" s="41"/>
      <c r="L8556" s="41"/>
      <c r="M8556" s="41"/>
      <c r="N8556" s="41"/>
      <c r="O8556" s="41"/>
      <c r="P8556" s="41"/>
      <c r="Q8556" s="41"/>
      <c r="R8556" s="41"/>
      <c r="S8556" s="41"/>
      <c r="T8556" s="41"/>
      <c r="U8556" s="41"/>
      <c r="V8556" s="41"/>
      <c r="W8556" s="41"/>
      <c r="X8556" s="41"/>
      <c r="Y8556" s="41"/>
      <c r="Z8556" s="41"/>
      <c r="AA8556" s="41"/>
      <c r="AB8556" s="41"/>
      <c r="AC8556" s="41"/>
      <c r="AD8556" s="41"/>
      <c r="AE8556" s="41"/>
      <c r="AF8556" s="41"/>
      <c r="AG8556" s="41"/>
      <c r="AH8556" s="41"/>
      <c r="AI8556" s="41"/>
      <c r="AJ8556" s="41"/>
      <c r="AK8556" s="41"/>
      <c r="AL8556" s="41"/>
      <c r="AM8556" s="41"/>
      <c r="AN8556" s="41"/>
      <c r="AO8556" s="41"/>
      <c r="AP8556" s="41"/>
      <c r="AQ8556" s="41"/>
      <c r="AR8556" s="41"/>
      <c r="AS8556" s="41"/>
      <c r="AT8556" s="41"/>
      <c r="AU8556" s="41"/>
      <c r="AV8556" s="41"/>
      <c r="AW8556" s="41"/>
      <c r="AX8556" s="41"/>
      <c r="AY8556" s="41"/>
      <c r="AZ8556" s="41"/>
      <c r="BA8556" s="41"/>
      <c r="BB8556" s="41"/>
      <c r="BC8556" s="41"/>
      <c r="BD8556" s="41"/>
      <c r="BE8556" s="41"/>
      <c r="BF8556" s="41"/>
      <c r="BG8556" s="41"/>
    </row>
    <row r="8557" spans="5:59" x14ac:dyDescent="0.25">
      <c r="E8557" s="40" t="s">
        <v>873</v>
      </c>
      <c r="F8557" s="41"/>
      <c r="G8557" s="41"/>
      <c r="H8557" s="41"/>
      <c r="I8557" s="41"/>
      <c r="J8557" s="41"/>
      <c r="K8557" s="41"/>
      <c r="L8557" s="41"/>
      <c r="M8557" s="41"/>
      <c r="N8557" s="41"/>
      <c r="O8557" s="41"/>
      <c r="P8557" s="41"/>
      <c r="Q8557" s="41"/>
      <c r="R8557" s="41"/>
      <c r="S8557" s="41"/>
      <c r="T8557" s="41"/>
      <c r="U8557" s="41"/>
      <c r="V8557" s="41"/>
      <c r="W8557" s="41"/>
      <c r="X8557" s="41"/>
      <c r="Y8557" s="41"/>
      <c r="Z8557" s="41"/>
      <c r="AA8557" s="41"/>
      <c r="AB8557" s="41"/>
      <c r="AC8557" s="41"/>
      <c r="AD8557" s="41"/>
      <c r="AE8557" s="41"/>
      <c r="AF8557" s="41"/>
      <c r="AG8557" s="41"/>
      <c r="AH8557" s="41"/>
      <c r="AI8557" s="41"/>
      <c r="AJ8557" s="41"/>
      <c r="AK8557" s="41"/>
      <c r="AL8557" s="41"/>
      <c r="AM8557" s="41"/>
      <c r="AN8557" s="41"/>
      <c r="AO8557" s="41"/>
      <c r="AP8557" s="41"/>
      <c r="AQ8557" s="41"/>
      <c r="AR8557" s="41"/>
      <c r="AS8557" s="41"/>
      <c r="AT8557" s="41"/>
      <c r="AU8557" s="41"/>
      <c r="AV8557" s="41"/>
      <c r="AW8557" s="41"/>
      <c r="AX8557" s="41"/>
      <c r="AY8557" s="41"/>
      <c r="AZ8557" s="41"/>
      <c r="BA8557" s="41"/>
      <c r="BB8557" s="41"/>
      <c r="BC8557" s="41"/>
      <c r="BD8557" s="41"/>
      <c r="BE8557" s="41"/>
      <c r="BF8557" s="41"/>
      <c r="BG8557" s="41"/>
    </row>
    <row r="8558" spans="5:59" x14ac:dyDescent="0.25">
      <c r="E8558" s="40" t="s">
        <v>1303</v>
      </c>
      <c r="F8558" s="41"/>
      <c r="G8558" s="41"/>
      <c r="H8558" s="41"/>
      <c r="I8558" s="41"/>
      <c r="J8558" s="41"/>
      <c r="K8558" s="41"/>
      <c r="L8558" s="41"/>
      <c r="M8558" s="41"/>
      <c r="N8558" s="41"/>
      <c r="O8558" s="41"/>
      <c r="P8558" s="41"/>
      <c r="Q8558" s="41"/>
      <c r="R8558" s="41"/>
      <c r="S8558" s="41"/>
      <c r="T8558" s="41"/>
      <c r="U8558" s="41"/>
      <c r="V8558" s="41"/>
      <c r="W8558" s="41"/>
      <c r="X8558" s="41"/>
      <c r="Y8558" s="41"/>
      <c r="Z8558" s="41"/>
      <c r="AA8558" s="41"/>
      <c r="AB8558" s="41"/>
      <c r="AC8558" s="41"/>
      <c r="AD8558" s="41"/>
      <c r="AE8558" s="41"/>
      <c r="AF8558" s="41"/>
      <c r="AG8558" s="41"/>
      <c r="AH8558" s="41"/>
      <c r="AI8558" s="41"/>
      <c r="AJ8558" s="41"/>
      <c r="AK8558" s="41"/>
      <c r="AL8558" s="41"/>
      <c r="AM8558" s="41"/>
      <c r="AN8558" s="41"/>
      <c r="AO8558" s="41"/>
      <c r="AP8558" s="41"/>
      <c r="AQ8558" s="41"/>
      <c r="AR8558" s="41"/>
      <c r="AS8558" s="41"/>
      <c r="AT8558" s="41"/>
      <c r="AU8558" s="41"/>
      <c r="AV8558" s="41"/>
      <c r="AW8558" s="41"/>
      <c r="AX8558" s="41"/>
      <c r="AY8558" s="41"/>
      <c r="AZ8558" s="41"/>
      <c r="BA8558" s="41"/>
      <c r="BB8558" s="41"/>
      <c r="BC8558" s="41"/>
      <c r="BD8558" s="41"/>
      <c r="BE8558" s="41"/>
      <c r="BF8558" s="41"/>
      <c r="BG8558" s="41"/>
    </row>
    <row r="8559" spans="5:59" x14ac:dyDescent="0.25">
      <c r="E8559" s="40" t="s">
        <v>885</v>
      </c>
      <c r="F8559" s="41"/>
      <c r="G8559" s="41"/>
      <c r="H8559" s="41"/>
      <c r="I8559" s="41"/>
      <c r="J8559" s="41"/>
      <c r="K8559" s="41"/>
      <c r="L8559" s="41"/>
      <c r="M8559" s="41"/>
      <c r="N8559" s="41"/>
      <c r="O8559" s="41"/>
      <c r="P8559" s="41"/>
      <c r="Q8559" s="41"/>
      <c r="R8559" s="41"/>
      <c r="S8559" s="41"/>
      <c r="T8559" s="41"/>
      <c r="U8559" s="41"/>
      <c r="V8559" s="41"/>
      <c r="W8559" s="41"/>
      <c r="X8559" s="41"/>
      <c r="Y8559" s="41"/>
      <c r="Z8559" s="41"/>
      <c r="AA8559" s="41"/>
      <c r="AB8559" s="41"/>
      <c r="AC8559" s="41"/>
      <c r="AD8559" s="41"/>
      <c r="AE8559" s="41"/>
      <c r="AF8559" s="41"/>
      <c r="AG8559" s="41"/>
      <c r="AH8559" s="41"/>
      <c r="AI8559" s="41"/>
      <c r="AJ8559" s="41"/>
      <c r="AK8559" s="41"/>
      <c r="AL8559" s="41"/>
      <c r="AM8559" s="41"/>
      <c r="AN8559" s="41"/>
      <c r="AO8559" s="41"/>
      <c r="AP8559" s="41"/>
      <c r="AQ8559" s="41"/>
      <c r="AR8559" s="41"/>
      <c r="AS8559" s="41"/>
      <c r="AT8559" s="41"/>
      <c r="AU8559" s="41"/>
      <c r="AV8559" s="41"/>
      <c r="AW8559" s="41"/>
      <c r="AX8559" s="41"/>
      <c r="AY8559" s="41"/>
      <c r="AZ8559" s="41"/>
      <c r="BA8559" s="41"/>
      <c r="BB8559" s="41"/>
      <c r="BC8559" s="41"/>
      <c r="BD8559" s="41"/>
      <c r="BE8559" s="41"/>
      <c r="BF8559" s="41"/>
      <c r="BG8559" s="41"/>
    </row>
    <row r="8560" spans="5:59" x14ac:dyDescent="0.25">
      <c r="E8560" s="40" t="s">
        <v>899</v>
      </c>
      <c r="F8560" s="41"/>
      <c r="G8560" s="41"/>
      <c r="H8560" s="41"/>
      <c r="I8560" s="41"/>
      <c r="J8560" s="41"/>
      <c r="K8560" s="41"/>
      <c r="L8560" s="41"/>
      <c r="M8560" s="41"/>
      <c r="N8560" s="41"/>
      <c r="O8560" s="41"/>
      <c r="P8560" s="41"/>
      <c r="Q8560" s="41"/>
      <c r="R8560" s="41"/>
      <c r="S8560" s="41"/>
      <c r="T8560" s="41"/>
      <c r="U8560" s="41"/>
      <c r="V8560" s="41"/>
      <c r="W8560" s="41"/>
      <c r="X8560" s="41"/>
      <c r="Y8560" s="41"/>
      <c r="Z8560" s="41"/>
      <c r="AA8560" s="41"/>
      <c r="AB8560" s="41"/>
      <c r="AC8560" s="41"/>
      <c r="AD8560" s="41"/>
      <c r="AE8560" s="41"/>
      <c r="AF8560" s="41"/>
      <c r="AG8560" s="41"/>
      <c r="AH8560" s="41"/>
      <c r="AI8560" s="41"/>
      <c r="AJ8560" s="41"/>
      <c r="AK8560" s="41"/>
      <c r="AL8560" s="41"/>
      <c r="AM8560" s="41"/>
      <c r="AN8560" s="41"/>
      <c r="AO8560" s="41"/>
      <c r="AP8560" s="41"/>
      <c r="AQ8560" s="41"/>
      <c r="AR8560" s="41"/>
      <c r="AS8560" s="41"/>
      <c r="AT8560" s="41"/>
      <c r="AU8560" s="41"/>
      <c r="AV8560" s="41"/>
      <c r="AW8560" s="41"/>
      <c r="AX8560" s="41"/>
      <c r="AY8560" s="41"/>
      <c r="AZ8560" s="41"/>
      <c r="BA8560" s="41"/>
      <c r="BB8560" s="41"/>
      <c r="BC8560" s="41"/>
      <c r="BD8560" s="41"/>
      <c r="BE8560" s="41"/>
      <c r="BF8560" s="41"/>
      <c r="BG8560" s="41"/>
    </row>
    <row r="8561" spans="3:95" x14ac:dyDescent="0.25">
      <c r="E8561" s="40" t="s">
        <v>1236</v>
      </c>
      <c r="F8561" s="41"/>
      <c r="G8561" s="41"/>
      <c r="H8561" s="41"/>
      <c r="I8561" s="41"/>
      <c r="J8561" s="41"/>
      <c r="K8561" s="41"/>
      <c r="L8561" s="41"/>
      <c r="M8561" s="41"/>
      <c r="N8561" s="41"/>
      <c r="O8561" s="41"/>
      <c r="P8561" s="41"/>
      <c r="Q8561" s="41"/>
      <c r="R8561" s="41"/>
      <c r="S8561" s="41"/>
      <c r="T8561" s="41"/>
      <c r="U8561" s="41"/>
      <c r="V8561" s="41"/>
      <c r="W8561" s="41"/>
      <c r="X8561" s="41"/>
      <c r="Y8561" s="41"/>
      <c r="Z8561" s="41"/>
      <c r="AA8561" s="41"/>
      <c r="AB8561" s="41"/>
      <c r="AC8561" s="41"/>
      <c r="AD8561" s="41"/>
      <c r="AE8561" s="41"/>
      <c r="AF8561" s="41"/>
      <c r="AG8561" s="41"/>
      <c r="AH8561" s="41"/>
      <c r="AI8561" s="41"/>
      <c r="AJ8561" s="41"/>
      <c r="AK8561" s="41"/>
      <c r="AL8561" s="41"/>
      <c r="AM8561" s="41"/>
      <c r="AN8561" s="41"/>
      <c r="AO8561" s="41"/>
      <c r="AP8561" s="41"/>
      <c r="AQ8561" s="41"/>
      <c r="AR8561" s="41"/>
      <c r="AS8561" s="41"/>
      <c r="AT8561" s="41"/>
      <c r="AU8561" s="41"/>
      <c r="AV8561" s="41"/>
      <c r="AW8561" s="41"/>
      <c r="AX8561" s="41"/>
      <c r="AY8561" s="41"/>
      <c r="AZ8561" s="41"/>
      <c r="BA8561" s="41"/>
      <c r="BB8561" s="41"/>
      <c r="BC8561" s="41"/>
      <c r="BD8561" s="41"/>
      <c r="BE8561" s="41"/>
      <c r="BF8561" s="41"/>
      <c r="BG8561" s="41"/>
    </row>
    <row r="8562" spans="3:95" x14ac:dyDescent="0.25">
      <c r="E8562" s="40" t="s">
        <v>900</v>
      </c>
      <c r="F8562" s="41"/>
      <c r="G8562" s="41"/>
      <c r="H8562" s="41"/>
      <c r="I8562" s="41"/>
      <c r="J8562" s="41"/>
      <c r="K8562" s="41"/>
      <c r="L8562" s="41"/>
      <c r="M8562" s="41"/>
      <c r="N8562" s="41"/>
      <c r="O8562" s="41"/>
      <c r="P8562" s="41"/>
      <c r="Q8562" s="41"/>
      <c r="R8562" s="41"/>
      <c r="S8562" s="41"/>
      <c r="T8562" s="41"/>
      <c r="U8562" s="41"/>
      <c r="V8562" s="41"/>
      <c r="W8562" s="41"/>
      <c r="X8562" s="41"/>
      <c r="Y8562" s="41"/>
      <c r="Z8562" s="41"/>
      <c r="AA8562" s="41"/>
      <c r="AB8562" s="41"/>
      <c r="AC8562" s="41"/>
      <c r="AD8562" s="41"/>
      <c r="AE8562" s="41"/>
      <c r="AF8562" s="41"/>
      <c r="AG8562" s="41"/>
      <c r="AH8562" s="41"/>
      <c r="AI8562" s="41"/>
      <c r="AJ8562" s="41"/>
      <c r="AK8562" s="41"/>
      <c r="AL8562" s="41"/>
      <c r="AM8562" s="41"/>
      <c r="AN8562" s="41"/>
      <c r="AO8562" s="41"/>
      <c r="AP8562" s="41"/>
      <c r="AQ8562" s="41"/>
      <c r="AR8562" s="41"/>
      <c r="AS8562" s="41"/>
      <c r="AT8562" s="41"/>
      <c r="AU8562" s="41"/>
      <c r="AV8562" s="41"/>
      <c r="AW8562" s="41"/>
      <c r="AX8562" s="41"/>
      <c r="AY8562" s="41"/>
      <c r="AZ8562" s="41"/>
      <c r="BA8562" s="41"/>
      <c r="BB8562" s="41"/>
      <c r="BC8562" s="41"/>
      <c r="BD8562" s="41"/>
      <c r="BE8562" s="41"/>
      <c r="BF8562" s="41"/>
      <c r="BG8562" s="41"/>
    </row>
    <row r="8566" spans="3:95" x14ac:dyDescent="0.25">
      <c r="C8566" s="13">
        <v>0</v>
      </c>
    </row>
    <row r="8568" spans="3:95" x14ac:dyDescent="0.25">
      <c r="BC8568" s="46" t="s">
        <v>1095</v>
      </c>
      <c r="BD8568" s="43"/>
      <c r="BE8568" s="43"/>
      <c r="BF8568" s="43"/>
      <c r="BG8568" s="43"/>
      <c r="BH8568" s="43"/>
      <c r="BI8568" s="43"/>
      <c r="BJ8568" s="43"/>
      <c r="BK8568" s="43"/>
      <c r="BL8568" s="43"/>
      <c r="BM8568" s="43"/>
      <c r="BN8568" s="43"/>
      <c r="BO8568" s="43"/>
      <c r="BP8568" s="43"/>
      <c r="BQ8568" s="43"/>
      <c r="BR8568" s="43"/>
      <c r="BS8568" s="43"/>
      <c r="BT8568" s="43"/>
      <c r="BU8568" s="43"/>
      <c r="BV8568" s="43"/>
      <c r="BW8568" s="43"/>
      <c r="BX8568" s="43"/>
      <c r="BY8568" s="43"/>
      <c r="BZ8568" s="43"/>
      <c r="CA8568" s="43"/>
      <c r="CB8568" s="43"/>
      <c r="CC8568" s="43"/>
      <c r="CD8568" s="43"/>
      <c r="CE8568" s="43"/>
      <c r="CF8568" s="43"/>
      <c r="CG8568" s="43"/>
      <c r="CH8568" s="43"/>
      <c r="CI8568" s="43"/>
      <c r="CJ8568" s="43"/>
      <c r="CK8568" s="43"/>
      <c r="CL8568" s="43"/>
      <c r="CM8568" s="43"/>
      <c r="CN8568" s="43"/>
      <c r="CO8568" s="43"/>
      <c r="CP8568" s="43"/>
      <c r="CQ8568" s="43"/>
    </row>
    <row r="8569" spans="3:95" x14ac:dyDescent="0.25">
      <c r="BC8569" s="42" t="s">
        <v>864</v>
      </c>
      <c r="BD8569" s="43"/>
      <c r="BE8569" s="43"/>
      <c r="BF8569" s="43"/>
      <c r="BG8569" s="43"/>
      <c r="BH8569" s="43"/>
      <c r="BI8569" s="43"/>
      <c r="BJ8569" s="43"/>
      <c r="BK8569" s="43"/>
      <c r="BL8569" s="43"/>
      <c r="BM8569" s="43"/>
      <c r="BN8569" s="43"/>
      <c r="BO8569" s="43"/>
      <c r="BP8569" s="43"/>
      <c r="BQ8569" s="43"/>
      <c r="BR8569" s="43"/>
      <c r="BS8569" s="43"/>
      <c r="BT8569" s="43"/>
      <c r="BU8569" s="43"/>
      <c r="BV8569" s="43"/>
      <c r="BW8569" s="43"/>
      <c r="BX8569" s="43"/>
      <c r="BY8569" s="43"/>
      <c r="BZ8569" s="43"/>
      <c r="CA8569" s="43"/>
      <c r="CB8569" s="43"/>
      <c r="CC8569" s="43"/>
      <c r="CD8569" s="43"/>
      <c r="CE8569" s="43"/>
      <c r="CF8569" s="43"/>
      <c r="CG8569" s="43"/>
      <c r="CH8569" s="43"/>
      <c r="CI8569" s="43"/>
      <c r="CJ8569" s="43"/>
      <c r="CK8569" s="43"/>
      <c r="CL8569" s="43"/>
      <c r="CM8569" s="43"/>
      <c r="CN8569" s="43"/>
      <c r="CO8569" s="43"/>
      <c r="CP8569" s="43"/>
      <c r="CQ8569" s="43"/>
    </row>
    <row r="8570" spans="3:95" x14ac:dyDescent="0.25">
      <c r="BC8570" s="42" t="s">
        <v>872</v>
      </c>
      <c r="BD8570" s="43"/>
      <c r="BE8570" s="43"/>
      <c r="BF8570" s="43"/>
      <c r="BG8570" s="43"/>
      <c r="BH8570" s="43"/>
      <c r="BI8570" s="43"/>
      <c r="BJ8570" s="43"/>
      <c r="BK8570" s="43"/>
      <c r="BL8570" s="43"/>
      <c r="BM8570" s="43"/>
      <c r="BN8570" s="43"/>
      <c r="BO8570" s="43"/>
      <c r="BP8570" s="43"/>
      <c r="BQ8570" s="43"/>
      <c r="BR8570" s="43"/>
      <c r="BS8570" s="43"/>
      <c r="BT8570" s="43"/>
      <c r="BU8570" s="43"/>
      <c r="BV8570" s="43"/>
      <c r="BW8570" s="43"/>
      <c r="BX8570" s="43"/>
      <c r="BY8570" s="43"/>
      <c r="BZ8570" s="43"/>
      <c r="CA8570" s="43"/>
      <c r="CB8570" s="43"/>
      <c r="CC8570" s="43"/>
      <c r="CD8570" s="43"/>
      <c r="CE8570" s="43"/>
      <c r="CF8570" s="43"/>
      <c r="CG8570" s="43"/>
      <c r="CH8570" s="43"/>
      <c r="CI8570" s="43"/>
      <c r="CJ8570" s="43"/>
      <c r="CK8570" s="43"/>
      <c r="CL8570" s="43"/>
      <c r="CM8570" s="43"/>
      <c r="CN8570" s="43"/>
      <c r="CO8570" s="43"/>
      <c r="CP8570" s="43"/>
      <c r="CQ8570" s="43"/>
    </row>
    <row r="8571" spans="3:95" x14ac:dyDescent="0.25">
      <c r="BC8571" s="42" t="s">
        <v>1221</v>
      </c>
      <c r="BD8571" s="43"/>
      <c r="BE8571" s="43"/>
      <c r="BF8571" s="43"/>
      <c r="BG8571" s="43"/>
      <c r="BH8571" s="43"/>
      <c r="BI8571" s="43"/>
      <c r="BJ8571" s="43"/>
      <c r="BK8571" s="43"/>
      <c r="BL8571" s="43"/>
      <c r="BM8571" s="43"/>
      <c r="BN8571" s="43"/>
      <c r="BO8571" s="43"/>
      <c r="BP8571" s="43"/>
      <c r="BQ8571" s="43"/>
      <c r="BR8571" s="43"/>
      <c r="BS8571" s="43"/>
      <c r="BT8571" s="43"/>
      <c r="BU8571" s="43"/>
      <c r="BV8571" s="43"/>
      <c r="BW8571" s="43"/>
      <c r="BX8571" s="43"/>
      <c r="BY8571" s="43"/>
      <c r="BZ8571" s="43"/>
      <c r="CA8571" s="43"/>
      <c r="CB8571" s="43"/>
      <c r="CC8571" s="43"/>
      <c r="CD8571" s="43"/>
      <c r="CE8571" s="43"/>
      <c r="CF8571" s="43"/>
      <c r="CG8571" s="43"/>
      <c r="CH8571" s="43"/>
      <c r="CI8571" s="43"/>
      <c r="CJ8571" s="43"/>
      <c r="CK8571" s="43"/>
      <c r="CL8571" s="43"/>
      <c r="CM8571" s="43"/>
      <c r="CN8571" s="43"/>
      <c r="CO8571" s="43"/>
      <c r="CP8571" s="43"/>
      <c r="CQ8571" s="43"/>
    </row>
    <row r="8572" spans="3:95" x14ac:dyDescent="0.25">
      <c r="BC8572" s="42" t="s">
        <v>1312</v>
      </c>
      <c r="BD8572" s="43"/>
      <c r="BE8572" s="43"/>
      <c r="BF8572" s="43"/>
      <c r="BG8572" s="43"/>
      <c r="BH8572" s="43"/>
      <c r="BI8572" s="43"/>
      <c r="BJ8572" s="43"/>
      <c r="BK8572" s="43"/>
      <c r="BL8572" s="43"/>
      <c r="BM8572" s="43"/>
      <c r="BN8572" s="43"/>
      <c r="BO8572" s="43"/>
      <c r="BP8572" s="43"/>
      <c r="BQ8572" s="43"/>
      <c r="BR8572" s="43"/>
      <c r="BS8572" s="43"/>
      <c r="BT8572" s="43"/>
      <c r="BU8572" s="43"/>
      <c r="BV8572" s="43"/>
      <c r="BW8572" s="43"/>
      <c r="BX8572" s="43"/>
      <c r="BY8572" s="43"/>
      <c r="BZ8572" s="43"/>
      <c r="CA8572" s="43"/>
      <c r="CB8572" s="43"/>
      <c r="CC8572" s="43"/>
      <c r="CD8572" s="43"/>
      <c r="CE8572" s="43"/>
      <c r="CF8572" s="43"/>
      <c r="CG8572" s="43"/>
      <c r="CH8572" s="43"/>
      <c r="CI8572" s="43"/>
      <c r="CJ8572" s="43"/>
      <c r="CK8572" s="43"/>
      <c r="CL8572" s="43"/>
      <c r="CM8572" s="43"/>
      <c r="CN8572" s="43"/>
      <c r="CO8572" s="43"/>
      <c r="CP8572" s="43"/>
      <c r="CQ8572" s="43"/>
    </row>
    <row r="8573" spans="3:95" x14ac:dyDescent="0.25">
      <c r="BC8573" s="42"/>
      <c r="BD8573" s="43"/>
      <c r="BE8573" s="43"/>
      <c r="BF8573" s="43"/>
      <c r="BG8573" s="43"/>
      <c r="BH8573" s="43"/>
      <c r="BI8573" s="43"/>
      <c r="BJ8573" s="43"/>
      <c r="BK8573" s="43"/>
      <c r="BL8573" s="43"/>
      <c r="BM8573" s="43"/>
      <c r="BN8573" s="43"/>
      <c r="BO8573" s="43"/>
      <c r="BP8573" s="43"/>
      <c r="BQ8573" s="43"/>
      <c r="BR8573" s="43"/>
      <c r="BS8573" s="43"/>
      <c r="BT8573" s="43"/>
      <c r="BU8573" s="43"/>
      <c r="BV8573" s="43"/>
      <c r="BW8573" s="43"/>
      <c r="BX8573" s="43"/>
      <c r="BY8573" s="43"/>
      <c r="BZ8573" s="43"/>
      <c r="CA8573" s="43"/>
      <c r="CB8573" s="43"/>
      <c r="CC8573" s="43"/>
      <c r="CD8573" s="43"/>
      <c r="CE8573" s="43"/>
      <c r="CF8573" s="43"/>
      <c r="CG8573" s="43"/>
      <c r="CH8573" s="43"/>
      <c r="CI8573" s="43"/>
      <c r="CJ8573" s="43"/>
      <c r="CK8573" s="43"/>
      <c r="CL8573" s="43"/>
      <c r="CM8573" s="43"/>
      <c r="CN8573" s="43"/>
      <c r="CO8573" s="43"/>
      <c r="CP8573" s="43"/>
      <c r="CQ8573" s="43"/>
    </row>
    <row r="8574" spans="3:95" x14ac:dyDescent="0.25">
      <c r="AO8574" s="1" t="s">
        <v>1309</v>
      </c>
      <c r="BC8574" s="42" t="s">
        <v>992</v>
      </c>
      <c r="BD8574" s="43"/>
      <c r="BE8574" s="43"/>
      <c r="BF8574" s="43"/>
      <c r="BG8574" s="43"/>
      <c r="BH8574" s="43"/>
      <c r="BI8574" s="43"/>
      <c r="BJ8574" s="43"/>
      <c r="BK8574" s="43"/>
      <c r="BL8574" s="43"/>
      <c r="BM8574" s="43"/>
      <c r="BN8574" s="43"/>
      <c r="BO8574" s="43"/>
      <c r="BP8574" s="43"/>
      <c r="BQ8574" s="43"/>
      <c r="BR8574" s="43"/>
      <c r="BS8574" s="43"/>
      <c r="BT8574" s="43"/>
      <c r="BU8574" s="43"/>
      <c r="BV8574" s="43"/>
      <c r="BW8574" s="43"/>
      <c r="BX8574" s="43"/>
      <c r="BY8574" s="43"/>
      <c r="BZ8574" s="43"/>
      <c r="CA8574" s="43"/>
      <c r="CB8574" s="43"/>
      <c r="CC8574" s="43"/>
      <c r="CD8574" s="43"/>
      <c r="CE8574" s="43"/>
      <c r="CF8574" s="43"/>
      <c r="CG8574" s="43"/>
      <c r="CH8574" s="43"/>
      <c r="CI8574" s="43"/>
      <c r="CJ8574" s="43"/>
      <c r="CK8574" s="43"/>
      <c r="CL8574" s="43"/>
      <c r="CM8574" s="43"/>
      <c r="CN8574" s="43"/>
      <c r="CO8574" s="43"/>
      <c r="CP8574" s="43"/>
      <c r="CQ8574" s="43"/>
    </row>
    <row r="8575" spans="3:95" x14ac:dyDescent="0.25">
      <c r="AO8575" s="4" t="s">
        <v>1310</v>
      </c>
      <c r="BC8575" s="42" t="s">
        <v>885</v>
      </c>
      <c r="BD8575" s="43"/>
      <c r="BE8575" s="43"/>
      <c r="BF8575" s="43"/>
      <c r="BG8575" s="43"/>
      <c r="BH8575" s="43"/>
      <c r="BI8575" s="43"/>
      <c r="BJ8575" s="43"/>
      <c r="BK8575" s="43"/>
      <c r="BL8575" s="43"/>
      <c r="BM8575" s="43"/>
      <c r="BN8575" s="43"/>
      <c r="BO8575" s="43"/>
      <c r="BP8575" s="43"/>
      <c r="BQ8575" s="43"/>
      <c r="BR8575" s="43"/>
      <c r="BS8575" s="43"/>
      <c r="BT8575" s="43"/>
      <c r="BU8575" s="43"/>
      <c r="BV8575" s="43"/>
      <c r="BW8575" s="43"/>
      <c r="BX8575" s="43"/>
      <c r="BY8575" s="43"/>
      <c r="BZ8575" s="43"/>
      <c r="CA8575" s="43"/>
      <c r="CB8575" s="43"/>
      <c r="CC8575" s="43"/>
      <c r="CD8575" s="43"/>
      <c r="CE8575" s="43"/>
      <c r="CF8575" s="43"/>
      <c r="CG8575" s="43"/>
      <c r="CH8575" s="43"/>
      <c r="CI8575" s="43"/>
      <c r="CJ8575" s="43"/>
      <c r="CK8575" s="43"/>
      <c r="CL8575" s="43"/>
      <c r="CM8575" s="43"/>
      <c r="CN8575" s="43"/>
      <c r="CO8575" s="43"/>
      <c r="CP8575" s="43"/>
      <c r="CQ8575" s="43"/>
    </row>
    <row r="8576" spans="3:95" x14ac:dyDescent="0.25">
      <c r="BC8576" s="42" t="s">
        <v>1223</v>
      </c>
      <c r="BD8576" s="43"/>
      <c r="BE8576" s="43"/>
      <c r="BF8576" s="43"/>
      <c r="BG8576" s="43"/>
      <c r="BH8576" s="43"/>
      <c r="BI8576" s="43"/>
      <c r="BJ8576" s="43"/>
      <c r="BK8576" s="43"/>
      <c r="BL8576" s="43"/>
      <c r="BM8576" s="43"/>
      <c r="BN8576" s="43"/>
      <c r="BO8576" s="43"/>
      <c r="BP8576" s="43"/>
      <c r="BQ8576" s="43"/>
      <c r="BR8576" s="43"/>
      <c r="BS8576" s="43"/>
      <c r="BT8576" s="43"/>
      <c r="BU8576" s="43"/>
      <c r="BV8576" s="43"/>
      <c r="BW8576" s="43"/>
      <c r="BX8576" s="43"/>
      <c r="BY8576" s="43"/>
      <c r="BZ8576" s="43"/>
      <c r="CA8576" s="43"/>
      <c r="CB8576" s="43"/>
      <c r="CC8576" s="43"/>
      <c r="CD8576" s="43"/>
      <c r="CE8576" s="43"/>
      <c r="CF8576" s="43"/>
      <c r="CG8576" s="43"/>
      <c r="CH8576" s="43"/>
      <c r="CI8576" s="43"/>
      <c r="CJ8576" s="43"/>
      <c r="CK8576" s="43"/>
      <c r="CL8576" s="43"/>
      <c r="CM8576" s="43"/>
      <c r="CN8576" s="43"/>
      <c r="CO8576" s="43"/>
      <c r="CP8576" s="43"/>
      <c r="CQ8576" s="43"/>
    </row>
    <row r="8577" spans="55:95" x14ac:dyDescent="0.25">
      <c r="BC8577" s="42" t="s">
        <v>889</v>
      </c>
      <c r="BD8577" s="43"/>
      <c r="BE8577" s="43"/>
      <c r="BF8577" s="43"/>
      <c r="BG8577" s="43"/>
      <c r="BH8577" s="43"/>
      <c r="BI8577" s="43"/>
      <c r="BJ8577" s="43"/>
      <c r="BK8577" s="43"/>
      <c r="BL8577" s="43"/>
      <c r="BM8577" s="43"/>
      <c r="BN8577" s="43"/>
      <c r="BO8577" s="43"/>
      <c r="BP8577" s="43"/>
      <c r="BQ8577" s="43"/>
      <c r="BR8577" s="43"/>
      <c r="BS8577" s="43"/>
      <c r="BT8577" s="43"/>
      <c r="BU8577" s="43"/>
      <c r="BV8577" s="43"/>
      <c r="BW8577" s="43"/>
      <c r="BX8577" s="43"/>
      <c r="BY8577" s="43"/>
      <c r="BZ8577" s="43"/>
      <c r="CA8577" s="43"/>
      <c r="CB8577" s="43"/>
      <c r="CC8577" s="43"/>
      <c r="CD8577" s="43"/>
      <c r="CE8577" s="43"/>
      <c r="CF8577" s="43"/>
      <c r="CG8577" s="43"/>
      <c r="CH8577" s="43"/>
      <c r="CI8577" s="43"/>
      <c r="CJ8577" s="43"/>
      <c r="CK8577" s="43"/>
      <c r="CL8577" s="43"/>
      <c r="CM8577" s="43"/>
      <c r="CN8577" s="43"/>
      <c r="CO8577" s="43"/>
      <c r="CP8577" s="43"/>
      <c r="CQ8577" s="43"/>
    </row>
    <row r="8578" spans="55:95" x14ac:dyDescent="0.25">
      <c r="BC8578" s="42" t="s">
        <v>1224</v>
      </c>
      <c r="BD8578" s="43"/>
      <c r="BE8578" s="43"/>
      <c r="BF8578" s="43"/>
      <c r="BG8578" s="43"/>
      <c r="BH8578" s="43"/>
      <c r="BI8578" s="43"/>
      <c r="BJ8578" s="43"/>
      <c r="BK8578" s="43"/>
      <c r="BL8578" s="43"/>
      <c r="BM8578" s="43"/>
      <c r="BN8578" s="43"/>
      <c r="BO8578" s="43"/>
      <c r="BP8578" s="43"/>
      <c r="BQ8578" s="43"/>
      <c r="BR8578" s="43"/>
      <c r="BS8578" s="43"/>
      <c r="BT8578" s="43"/>
      <c r="BU8578" s="43"/>
      <c r="BV8578" s="43"/>
      <c r="BW8578" s="43"/>
      <c r="BX8578" s="43"/>
      <c r="BY8578" s="43"/>
      <c r="BZ8578" s="43"/>
      <c r="CA8578" s="43"/>
      <c r="CB8578" s="43"/>
      <c r="CC8578" s="43"/>
      <c r="CD8578" s="43"/>
      <c r="CE8578" s="43"/>
      <c r="CF8578" s="43"/>
      <c r="CG8578" s="43"/>
      <c r="CH8578" s="43"/>
      <c r="CI8578" s="43"/>
      <c r="CJ8578" s="43"/>
      <c r="CK8578" s="43"/>
      <c r="CL8578" s="43"/>
      <c r="CM8578" s="43"/>
      <c r="CN8578" s="43"/>
      <c r="CO8578" s="43"/>
      <c r="CP8578" s="43"/>
      <c r="CQ8578" s="43"/>
    </row>
    <row r="8579" spans="55:95" x14ac:dyDescent="0.25">
      <c r="BC8579" s="42" t="s">
        <v>1225</v>
      </c>
      <c r="BD8579" s="43"/>
      <c r="BE8579" s="43"/>
      <c r="BF8579" s="43"/>
      <c r="BG8579" s="43"/>
      <c r="BH8579" s="43"/>
      <c r="BI8579" s="43"/>
      <c r="BJ8579" s="43"/>
      <c r="BK8579" s="43"/>
      <c r="BL8579" s="43"/>
      <c r="BM8579" s="43"/>
      <c r="BN8579" s="43"/>
      <c r="BO8579" s="43"/>
      <c r="BP8579" s="43"/>
      <c r="BQ8579" s="43"/>
      <c r="BR8579" s="43"/>
      <c r="BS8579" s="43"/>
      <c r="BT8579" s="43"/>
      <c r="BU8579" s="43"/>
      <c r="BV8579" s="43"/>
      <c r="BW8579" s="43"/>
      <c r="BX8579" s="43"/>
      <c r="BY8579" s="43"/>
      <c r="BZ8579" s="43"/>
      <c r="CA8579" s="43"/>
      <c r="CB8579" s="43"/>
      <c r="CC8579" s="43"/>
      <c r="CD8579" s="43"/>
      <c r="CE8579" s="43"/>
      <c r="CF8579" s="43"/>
      <c r="CG8579" s="43"/>
      <c r="CH8579" s="43"/>
      <c r="CI8579" s="43"/>
      <c r="CJ8579" s="43"/>
      <c r="CK8579" s="43"/>
      <c r="CL8579" s="43"/>
      <c r="CM8579" s="43"/>
      <c r="CN8579" s="43"/>
      <c r="CO8579" s="43"/>
      <c r="CP8579" s="43"/>
      <c r="CQ8579" s="43"/>
    </row>
    <row r="8580" spans="55:95" x14ac:dyDescent="0.25">
      <c r="BC8580" s="42" t="s">
        <v>1226</v>
      </c>
      <c r="BD8580" s="43"/>
      <c r="BE8580" s="43"/>
      <c r="BF8580" s="43"/>
      <c r="BG8580" s="43"/>
      <c r="BH8580" s="43"/>
      <c r="BI8580" s="43"/>
      <c r="BJ8580" s="43"/>
      <c r="BK8580" s="43"/>
      <c r="BL8580" s="43"/>
      <c r="BM8580" s="43"/>
      <c r="BN8580" s="43"/>
      <c r="BO8580" s="43"/>
      <c r="BP8580" s="43"/>
      <c r="BQ8580" s="43"/>
      <c r="BR8580" s="43"/>
      <c r="BS8580" s="43"/>
      <c r="BT8580" s="43"/>
      <c r="BU8580" s="43"/>
      <c r="BV8580" s="43"/>
      <c r="BW8580" s="43"/>
      <c r="BX8580" s="43"/>
      <c r="BY8580" s="43"/>
      <c r="BZ8580" s="43"/>
      <c r="CA8580" s="43"/>
      <c r="CB8580" s="43"/>
      <c r="CC8580" s="43"/>
      <c r="CD8580" s="43"/>
      <c r="CE8580" s="43"/>
      <c r="CF8580" s="43"/>
      <c r="CG8580" s="43"/>
      <c r="CH8580" s="43"/>
      <c r="CI8580" s="43"/>
      <c r="CJ8580" s="43"/>
      <c r="CK8580" s="43"/>
      <c r="CL8580" s="43"/>
      <c r="CM8580" s="43"/>
      <c r="CN8580" s="43"/>
      <c r="CO8580" s="43"/>
      <c r="CP8580" s="43"/>
      <c r="CQ8580" s="43"/>
    </row>
    <row r="8581" spans="55:95" x14ac:dyDescent="0.25">
      <c r="BC8581" s="42" t="s">
        <v>1227</v>
      </c>
      <c r="BD8581" s="43"/>
      <c r="BE8581" s="43"/>
      <c r="BF8581" s="43"/>
      <c r="BG8581" s="43"/>
      <c r="BH8581" s="43"/>
      <c r="BI8581" s="43"/>
      <c r="BJ8581" s="43"/>
      <c r="BK8581" s="43"/>
      <c r="BL8581" s="43"/>
      <c r="BM8581" s="43"/>
      <c r="BN8581" s="43"/>
      <c r="BO8581" s="43"/>
      <c r="BP8581" s="43"/>
      <c r="BQ8581" s="43"/>
      <c r="BR8581" s="43"/>
      <c r="BS8581" s="43"/>
      <c r="BT8581" s="43"/>
      <c r="BU8581" s="43"/>
      <c r="BV8581" s="43"/>
      <c r="BW8581" s="43"/>
      <c r="BX8581" s="43"/>
      <c r="BY8581" s="43"/>
      <c r="BZ8581" s="43"/>
      <c r="CA8581" s="43"/>
      <c r="CB8581" s="43"/>
      <c r="CC8581" s="43"/>
      <c r="CD8581" s="43"/>
      <c r="CE8581" s="43"/>
      <c r="CF8581" s="43"/>
      <c r="CG8581" s="43"/>
      <c r="CH8581" s="43"/>
      <c r="CI8581" s="43"/>
      <c r="CJ8581" s="43"/>
      <c r="CK8581" s="43"/>
      <c r="CL8581" s="43"/>
      <c r="CM8581" s="43"/>
      <c r="CN8581" s="43"/>
      <c r="CO8581" s="43"/>
      <c r="CP8581" s="43"/>
      <c r="CQ8581" s="43"/>
    </row>
    <row r="8582" spans="55:95" x14ac:dyDescent="0.25">
      <c r="BC8582" s="42" t="s">
        <v>1228</v>
      </c>
      <c r="BD8582" s="43"/>
      <c r="BE8582" s="43"/>
      <c r="BF8582" s="43"/>
      <c r="BG8582" s="43"/>
      <c r="BH8582" s="43"/>
      <c r="BI8582" s="43"/>
      <c r="BJ8582" s="43"/>
      <c r="BK8582" s="43"/>
      <c r="BL8582" s="43"/>
      <c r="BM8582" s="43"/>
      <c r="BN8582" s="43"/>
      <c r="BO8582" s="43"/>
      <c r="BP8582" s="43"/>
      <c r="BQ8582" s="43"/>
      <c r="BR8582" s="43"/>
      <c r="BS8582" s="43"/>
      <c r="BT8582" s="43"/>
      <c r="BU8582" s="43"/>
      <c r="BV8582" s="43"/>
      <c r="BW8582" s="43"/>
      <c r="BX8582" s="43"/>
      <c r="BY8582" s="43"/>
      <c r="BZ8582" s="43"/>
      <c r="CA8582" s="43"/>
      <c r="CB8582" s="43"/>
      <c r="CC8582" s="43"/>
      <c r="CD8582" s="43"/>
      <c r="CE8582" s="43"/>
      <c r="CF8582" s="43"/>
      <c r="CG8582" s="43"/>
      <c r="CH8582" s="43"/>
      <c r="CI8582" s="43"/>
      <c r="CJ8582" s="43"/>
      <c r="CK8582" s="43"/>
      <c r="CL8582" s="43"/>
      <c r="CM8582" s="43"/>
      <c r="CN8582" s="43"/>
      <c r="CO8582" s="43"/>
      <c r="CP8582" s="43"/>
      <c r="CQ8582" s="43"/>
    </row>
    <row r="8583" spans="55:95" x14ac:dyDescent="0.25">
      <c r="BC8583" s="42" t="s">
        <v>1229</v>
      </c>
      <c r="BD8583" s="43"/>
      <c r="BE8583" s="43"/>
      <c r="BF8583" s="43"/>
      <c r="BG8583" s="43"/>
      <c r="BH8583" s="43"/>
      <c r="BI8583" s="43"/>
      <c r="BJ8583" s="43"/>
      <c r="BK8583" s="43"/>
      <c r="BL8583" s="43"/>
      <c r="BM8583" s="43"/>
      <c r="BN8583" s="43"/>
      <c r="BO8583" s="43"/>
      <c r="BP8583" s="43"/>
      <c r="BQ8583" s="43"/>
      <c r="BR8583" s="43"/>
      <c r="BS8583" s="43"/>
      <c r="BT8583" s="43"/>
      <c r="BU8583" s="43"/>
      <c r="BV8583" s="43"/>
      <c r="BW8583" s="43"/>
      <c r="BX8583" s="43"/>
      <c r="BY8583" s="43"/>
      <c r="BZ8583" s="43"/>
      <c r="CA8583" s="43"/>
      <c r="CB8583" s="43"/>
      <c r="CC8583" s="43"/>
      <c r="CD8583" s="43"/>
      <c r="CE8583" s="43"/>
      <c r="CF8583" s="43"/>
      <c r="CG8583" s="43"/>
      <c r="CH8583" s="43"/>
      <c r="CI8583" s="43"/>
      <c r="CJ8583" s="43"/>
      <c r="CK8583" s="43"/>
      <c r="CL8583" s="43"/>
      <c r="CM8583" s="43"/>
      <c r="CN8583" s="43"/>
      <c r="CO8583" s="43"/>
      <c r="CP8583" s="43"/>
      <c r="CQ8583" s="43"/>
    </row>
    <row r="8584" spans="55:95" x14ac:dyDescent="0.25">
      <c r="BC8584" s="42" t="s">
        <v>892</v>
      </c>
      <c r="BD8584" s="43"/>
      <c r="BE8584" s="43"/>
      <c r="BF8584" s="43"/>
      <c r="BG8584" s="43"/>
      <c r="BH8584" s="43"/>
      <c r="BI8584" s="43"/>
      <c r="BJ8584" s="43"/>
      <c r="BK8584" s="43"/>
      <c r="BL8584" s="43"/>
      <c r="BM8584" s="43"/>
      <c r="BN8584" s="43"/>
      <c r="BO8584" s="43"/>
      <c r="BP8584" s="43"/>
      <c r="BQ8584" s="43"/>
      <c r="BR8584" s="43"/>
      <c r="BS8584" s="43"/>
      <c r="BT8584" s="43"/>
      <c r="BU8584" s="43"/>
      <c r="BV8584" s="43"/>
      <c r="BW8584" s="43"/>
      <c r="BX8584" s="43"/>
      <c r="BY8584" s="43"/>
      <c r="BZ8584" s="43"/>
      <c r="CA8584" s="43"/>
      <c r="CB8584" s="43"/>
      <c r="CC8584" s="43"/>
      <c r="CD8584" s="43"/>
      <c r="CE8584" s="43"/>
      <c r="CF8584" s="43"/>
      <c r="CG8584" s="43"/>
      <c r="CH8584" s="43"/>
      <c r="CI8584" s="43"/>
      <c r="CJ8584" s="43"/>
      <c r="CK8584" s="43"/>
      <c r="CL8584" s="43"/>
      <c r="CM8584" s="43"/>
      <c r="CN8584" s="43"/>
      <c r="CO8584" s="43"/>
      <c r="CP8584" s="43"/>
      <c r="CQ8584" s="43"/>
    </row>
    <row r="8585" spans="55:95" x14ac:dyDescent="0.25">
      <c r="BC8585" s="42" t="s">
        <v>893</v>
      </c>
      <c r="BD8585" s="43"/>
      <c r="BE8585" s="43"/>
      <c r="BF8585" s="43"/>
      <c r="BG8585" s="43"/>
      <c r="BH8585" s="43"/>
      <c r="BI8585" s="43"/>
      <c r="BJ8585" s="43"/>
      <c r="BK8585" s="43"/>
      <c r="BL8585" s="43"/>
      <c r="BM8585" s="43"/>
      <c r="BN8585" s="43"/>
      <c r="BO8585" s="43"/>
      <c r="BP8585" s="43"/>
      <c r="BQ8585" s="43"/>
      <c r="BR8585" s="43"/>
      <c r="BS8585" s="43"/>
      <c r="BT8585" s="43"/>
      <c r="BU8585" s="43"/>
      <c r="BV8585" s="43"/>
      <c r="BW8585" s="43"/>
      <c r="BX8585" s="43"/>
      <c r="BY8585" s="43"/>
      <c r="BZ8585" s="43"/>
      <c r="CA8585" s="43"/>
      <c r="CB8585" s="43"/>
      <c r="CC8585" s="43"/>
      <c r="CD8585" s="43"/>
      <c r="CE8585" s="43"/>
      <c r="CF8585" s="43"/>
      <c r="CG8585" s="43"/>
      <c r="CH8585" s="43"/>
      <c r="CI8585" s="43"/>
      <c r="CJ8585" s="43"/>
      <c r="CK8585" s="43"/>
      <c r="CL8585" s="43"/>
      <c r="CM8585" s="43"/>
      <c r="CN8585" s="43"/>
      <c r="CO8585" s="43"/>
      <c r="CP8585" s="43"/>
      <c r="CQ8585" s="43"/>
    </row>
    <row r="8586" spans="55:95" x14ac:dyDescent="0.25">
      <c r="BC8586" s="42" t="s">
        <v>889</v>
      </c>
      <c r="BD8586" s="43"/>
      <c r="BE8586" s="43"/>
      <c r="BF8586" s="43"/>
      <c r="BG8586" s="43"/>
      <c r="BH8586" s="43"/>
      <c r="BI8586" s="43"/>
      <c r="BJ8586" s="43"/>
      <c r="BK8586" s="43"/>
      <c r="BL8586" s="43"/>
      <c r="BM8586" s="43"/>
      <c r="BN8586" s="43"/>
      <c r="BO8586" s="43"/>
      <c r="BP8586" s="43"/>
      <c r="BQ8586" s="43"/>
      <c r="BR8586" s="43"/>
      <c r="BS8586" s="43"/>
      <c r="BT8586" s="43"/>
      <c r="BU8586" s="43"/>
      <c r="BV8586" s="43"/>
      <c r="BW8586" s="43"/>
      <c r="BX8586" s="43"/>
      <c r="BY8586" s="43"/>
      <c r="BZ8586" s="43"/>
      <c r="CA8586" s="43"/>
      <c r="CB8586" s="43"/>
      <c r="CC8586" s="43"/>
      <c r="CD8586" s="43"/>
      <c r="CE8586" s="43"/>
      <c r="CF8586" s="43"/>
      <c r="CG8586" s="43"/>
      <c r="CH8586" s="43"/>
      <c r="CI8586" s="43"/>
      <c r="CJ8586" s="43"/>
      <c r="CK8586" s="43"/>
      <c r="CL8586" s="43"/>
      <c r="CM8586" s="43"/>
      <c r="CN8586" s="43"/>
      <c r="CO8586" s="43"/>
      <c r="CP8586" s="43"/>
      <c r="CQ8586" s="43"/>
    </row>
    <row r="8587" spans="55:95" x14ac:dyDescent="0.25">
      <c r="BC8587" s="42" t="s">
        <v>1311</v>
      </c>
      <c r="BD8587" s="43"/>
      <c r="BE8587" s="43"/>
      <c r="BF8587" s="43"/>
      <c r="BG8587" s="43"/>
      <c r="BH8587" s="43"/>
      <c r="BI8587" s="43"/>
      <c r="BJ8587" s="43"/>
      <c r="BK8587" s="43"/>
      <c r="BL8587" s="43"/>
      <c r="BM8587" s="43"/>
      <c r="BN8587" s="43"/>
      <c r="BO8587" s="43"/>
      <c r="BP8587" s="43"/>
      <c r="BQ8587" s="43"/>
      <c r="BR8587" s="43"/>
      <c r="BS8587" s="43"/>
      <c r="BT8587" s="43"/>
      <c r="BU8587" s="43"/>
      <c r="BV8587" s="43"/>
      <c r="BW8587" s="43"/>
      <c r="BX8587" s="43"/>
      <c r="BY8587" s="43"/>
      <c r="BZ8587" s="43"/>
      <c r="CA8587" s="43"/>
      <c r="CB8587" s="43"/>
      <c r="CC8587" s="43"/>
      <c r="CD8587" s="43"/>
      <c r="CE8587" s="43"/>
      <c r="CF8587" s="43"/>
      <c r="CG8587" s="43"/>
      <c r="CH8587" s="43"/>
      <c r="CI8587" s="43"/>
      <c r="CJ8587" s="43"/>
      <c r="CK8587" s="43"/>
      <c r="CL8587" s="43"/>
      <c r="CM8587" s="43"/>
      <c r="CN8587" s="43"/>
      <c r="CO8587" s="43"/>
      <c r="CP8587" s="43"/>
      <c r="CQ8587" s="43"/>
    </row>
    <row r="8588" spans="55:95" x14ac:dyDescent="0.25">
      <c r="BC8588" s="42" t="s">
        <v>1231</v>
      </c>
      <c r="BD8588" s="43"/>
      <c r="BE8588" s="43"/>
      <c r="BF8588" s="43"/>
      <c r="BG8588" s="43"/>
      <c r="BH8588" s="43"/>
      <c r="BI8588" s="43"/>
      <c r="BJ8588" s="43"/>
      <c r="BK8588" s="43"/>
      <c r="BL8588" s="43"/>
      <c r="BM8588" s="43"/>
      <c r="BN8588" s="43"/>
      <c r="BO8588" s="43"/>
      <c r="BP8588" s="43"/>
      <c r="BQ8588" s="43"/>
      <c r="BR8588" s="43"/>
      <c r="BS8588" s="43"/>
      <c r="BT8588" s="43"/>
      <c r="BU8588" s="43"/>
      <c r="BV8588" s="43"/>
      <c r="BW8588" s="43"/>
      <c r="BX8588" s="43"/>
      <c r="BY8588" s="43"/>
      <c r="BZ8588" s="43"/>
      <c r="CA8588" s="43"/>
      <c r="CB8588" s="43"/>
      <c r="CC8588" s="43"/>
      <c r="CD8588" s="43"/>
      <c r="CE8588" s="43"/>
      <c r="CF8588" s="43"/>
      <c r="CG8588" s="43"/>
      <c r="CH8588" s="43"/>
      <c r="CI8588" s="43"/>
      <c r="CJ8588" s="43"/>
      <c r="CK8588" s="43"/>
      <c r="CL8588" s="43"/>
      <c r="CM8588" s="43"/>
      <c r="CN8588" s="43"/>
      <c r="CO8588" s="43"/>
      <c r="CP8588" s="43"/>
      <c r="CQ8588" s="43"/>
    </row>
    <row r="8589" spans="55:95" x14ac:dyDescent="0.25">
      <c r="BC8589" s="42" t="s">
        <v>1313</v>
      </c>
      <c r="BD8589" s="43"/>
      <c r="BE8589" s="43"/>
      <c r="BF8589" s="43"/>
      <c r="BG8589" s="43"/>
      <c r="BH8589" s="43"/>
      <c r="BI8589" s="43"/>
      <c r="BJ8589" s="43"/>
      <c r="BK8589" s="43"/>
      <c r="BL8589" s="43"/>
      <c r="BM8589" s="43"/>
      <c r="BN8589" s="43"/>
      <c r="BO8589" s="43"/>
      <c r="BP8589" s="43"/>
      <c r="BQ8589" s="43"/>
      <c r="BR8589" s="43"/>
      <c r="BS8589" s="43"/>
      <c r="BT8589" s="43"/>
      <c r="BU8589" s="43"/>
      <c r="BV8589" s="43"/>
      <c r="BW8589" s="43"/>
      <c r="BX8589" s="43"/>
      <c r="BY8589" s="43"/>
      <c r="BZ8589" s="43"/>
      <c r="CA8589" s="43"/>
      <c r="CB8589" s="43"/>
      <c r="CC8589" s="43"/>
      <c r="CD8589" s="43"/>
      <c r="CE8589" s="43"/>
      <c r="CF8589" s="43"/>
      <c r="CG8589" s="43"/>
      <c r="CH8589" s="43"/>
      <c r="CI8589" s="43"/>
      <c r="CJ8589" s="43"/>
      <c r="CK8589" s="43"/>
      <c r="CL8589" s="43"/>
      <c r="CM8589" s="43"/>
      <c r="CN8589" s="43"/>
      <c r="CO8589" s="43"/>
      <c r="CP8589" s="43"/>
      <c r="CQ8589" s="43"/>
    </row>
    <row r="8590" spans="55:95" x14ac:dyDescent="0.25">
      <c r="BC8590" s="42" t="s">
        <v>1314</v>
      </c>
      <c r="BD8590" s="43"/>
      <c r="BE8590" s="43"/>
      <c r="BF8590" s="43"/>
      <c r="BG8590" s="43"/>
      <c r="BH8590" s="43"/>
      <c r="BI8590" s="43"/>
      <c r="BJ8590" s="43"/>
      <c r="BK8590" s="43"/>
      <c r="BL8590" s="43"/>
      <c r="BM8590" s="43"/>
      <c r="BN8590" s="43"/>
      <c r="BO8590" s="43"/>
      <c r="BP8590" s="43"/>
      <c r="BQ8590" s="43"/>
      <c r="BR8590" s="43"/>
      <c r="BS8590" s="43"/>
      <c r="BT8590" s="43"/>
      <c r="BU8590" s="43"/>
      <c r="BV8590" s="43"/>
      <c r="BW8590" s="43"/>
      <c r="BX8590" s="43"/>
      <c r="BY8590" s="43"/>
      <c r="BZ8590" s="43"/>
      <c r="CA8590" s="43"/>
      <c r="CB8590" s="43"/>
      <c r="CC8590" s="43"/>
      <c r="CD8590" s="43"/>
      <c r="CE8590" s="43"/>
      <c r="CF8590" s="43"/>
      <c r="CG8590" s="43"/>
      <c r="CH8590" s="43"/>
      <c r="CI8590" s="43"/>
      <c r="CJ8590" s="43"/>
      <c r="CK8590" s="43"/>
      <c r="CL8590" s="43"/>
      <c r="CM8590" s="43"/>
      <c r="CN8590" s="43"/>
      <c r="CO8590" s="43"/>
      <c r="CP8590" s="43"/>
      <c r="CQ8590" s="43"/>
    </row>
    <row r="8591" spans="55:95" x14ac:dyDescent="0.25">
      <c r="BC8591" s="42" t="s">
        <v>1315</v>
      </c>
      <c r="BD8591" s="43"/>
      <c r="BE8591" s="43"/>
      <c r="BF8591" s="43"/>
      <c r="BG8591" s="43"/>
      <c r="BH8591" s="43"/>
      <c r="BI8591" s="43"/>
      <c r="BJ8591" s="43"/>
      <c r="BK8591" s="43"/>
      <c r="BL8591" s="43"/>
      <c r="BM8591" s="43"/>
      <c r="BN8591" s="43"/>
      <c r="BO8591" s="43"/>
      <c r="BP8591" s="43"/>
      <c r="BQ8591" s="43"/>
      <c r="BR8591" s="43"/>
      <c r="BS8591" s="43"/>
      <c r="BT8591" s="43"/>
      <c r="BU8591" s="43"/>
      <c r="BV8591" s="43"/>
      <c r="BW8591" s="43"/>
      <c r="BX8591" s="43"/>
      <c r="BY8591" s="43"/>
      <c r="BZ8591" s="43"/>
      <c r="CA8591" s="43"/>
      <c r="CB8591" s="43"/>
      <c r="CC8591" s="43"/>
      <c r="CD8591" s="43"/>
      <c r="CE8591" s="43"/>
      <c r="CF8591" s="43"/>
      <c r="CG8591" s="43"/>
      <c r="CH8591" s="43"/>
      <c r="CI8591" s="43"/>
      <c r="CJ8591" s="43"/>
      <c r="CK8591" s="43"/>
      <c r="CL8591" s="43"/>
      <c r="CM8591" s="43"/>
      <c r="CN8591" s="43"/>
      <c r="CO8591" s="43"/>
      <c r="CP8591" s="43"/>
      <c r="CQ8591" s="43"/>
    </row>
    <row r="8592" spans="55:95" x14ac:dyDescent="0.25">
      <c r="BC8592" s="42" t="s">
        <v>1316</v>
      </c>
      <c r="BD8592" s="43"/>
      <c r="BE8592" s="43"/>
      <c r="BF8592" s="43"/>
      <c r="BG8592" s="43"/>
      <c r="BH8592" s="43"/>
      <c r="BI8592" s="43"/>
      <c r="BJ8592" s="43"/>
      <c r="BK8592" s="43"/>
      <c r="BL8592" s="43"/>
      <c r="BM8592" s="43"/>
      <c r="BN8592" s="43"/>
      <c r="BO8592" s="43"/>
      <c r="BP8592" s="43"/>
      <c r="BQ8592" s="43"/>
      <c r="BR8592" s="43"/>
      <c r="BS8592" s="43"/>
      <c r="BT8592" s="43"/>
      <c r="BU8592" s="43"/>
      <c r="BV8592" s="43"/>
      <c r="BW8592" s="43"/>
      <c r="BX8592" s="43"/>
      <c r="BY8592" s="43"/>
      <c r="BZ8592" s="43"/>
      <c r="CA8592" s="43"/>
      <c r="CB8592" s="43"/>
      <c r="CC8592" s="43"/>
      <c r="CD8592" s="43"/>
      <c r="CE8592" s="43"/>
      <c r="CF8592" s="43"/>
      <c r="CG8592" s="43"/>
      <c r="CH8592" s="43"/>
      <c r="CI8592" s="43"/>
      <c r="CJ8592" s="43"/>
      <c r="CK8592" s="43"/>
      <c r="CL8592" s="43"/>
      <c r="CM8592" s="43"/>
      <c r="CN8592" s="43"/>
      <c r="CO8592" s="43"/>
      <c r="CP8592" s="43"/>
      <c r="CQ8592" s="43"/>
    </row>
    <row r="8593" spans="55:95" x14ac:dyDescent="0.25">
      <c r="BC8593" s="42" t="s">
        <v>896</v>
      </c>
      <c r="BD8593" s="43"/>
      <c r="BE8593" s="43"/>
      <c r="BF8593" s="43"/>
      <c r="BG8593" s="43"/>
      <c r="BH8593" s="43"/>
      <c r="BI8593" s="43"/>
      <c r="BJ8593" s="43"/>
      <c r="BK8593" s="43"/>
      <c r="BL8593" s="43"/>
      <c r="BM8593" s="43"/>
      <c r="BN8593" s="43"/>
      <c r="BO8593" s="43"/>
      <c r="BP8593" s="43"/>
      <c r="BQ8593" s="43"/>
      <c r="BR8593" s="43"/>
      <c r="BS8593" s="43"/>
      <c r="BT8593" s="43"/>
      <c r="BU8593" s="43"/>
      <c r="BV8593" s="43"/>
      <c r="BW8593" s="43"/>
      <c r="BX8593" s="43"/>
      <c r="BY8593" s="43"/>
      <c r="BZ8593" s="43"/>
      <c r="CA8593" s="43"/>
      <c r="CB8593" s="43"/>
      <c r="CC8593" s="43"/>
      <c r="CD8593" s="43"/>
      <c r="CE8593" s="43"/>
      <c r="CF8593" s="43"/>
      <c r="CG8593" s="43"/>
      <c r="CH8593" s="43"/>
      <c r="CI8593" s="43"/>
      <c r="CJ8593" s="43"/>
      <c r="CK8593" s="43"/>
      <c r="CL8593" s="43"/>
      <c r="CM8593" s="43"/>
      <c r="CN8593" s="43"/>
      <c r="CO8593" s="43"/>
      <c r="CP8593" s="43"/>
      <c r="CQ8593" s="43"/>
    </row>
    <row r="8594" spans="55:95" x14ac:dyDescent="0.25">
      <c r="BC8594" s="42"/>
      <c r="BD8594" s="43"/>
      <c r="BE8594" s="43"/>
      <c r="BF8594" s="43"/>
      <c r="BG8594" s="43"/>
      <c r="BH8594" s="43"/>
      <c r="BI8594" s="43"/>
      <c r="BJ8594" s="43"/>
      <c r="BK8594" s="43"/>
      <c r="BL8594" s="43"/>
      <c r="BM8594" s="43"/>
      <c r="BN8594" s="43"/>
      <c r="BO8594" s="43"/>
      <c r="BP8594" s="43"/>
      <c r="BQ8594" s="43"/>
      <c r="BR8594" s="43"/>
      <c r="BS8594" s="43"/>
      <c r="BT8594" s="43"/>
      <c r="BU8594" s="43"/>
      <c r="BV8594" s="43"/>
      <c r="BW8594" s="43"/>
      <c r="BX8594" s="43"/>
      <c r="BY8594" s="43"/>
      <c r="BZ8594" s="43"/>
      <c r="CA8594" s="43"/>
      <c r="CB8594" s="43"/>
      <c r="CC8594" s="43"/>
      <c r="CD8594" s="43"/>
      <c r="CE8594" s="43"/>
      <c r="CF8594" s="43"/>
      <c r="CG8594" s="43"/>
      <c r="CH8594" s="43"/>
      <c r="CI8594" s="43"/>
      <c r="CJ8594" s="43"/>
      <c r="CK8594" s="43"/>
      <c r="CL8594" s="43"/>
      <c r="CM8594" s="43"/>
      <c r="CN8594" s="43"/>
      <c r="CO8594" s="43"/>
      <c r="CP8594" s="43"/>
      <c r="CQ8594" s="43"/>
    </row>
    <row r="8595" spans="55:95" x14ac:dyDescent="0.25">
      <c r="BC8595" s="42" t="s">
        <v>872</v>
      </c>
      <c r="BD8595" s="43"/>
      <c r="BE8595" s="43"/>
      <c r="BF8595" s="43"/>
      <c r="BG8595" s="43"/>
      <c r="BH8595" s="43"/>
      <c r="BI8595" s="43"/>
      <c r="BJ8595" s="43"/>
      <c r="BK8595" s="43"/>
      <c r="BL8595" s="43"/>
      <c r="BM8595" s="43"/>
      <c r="BN8595" s="43"/>
      <c r="BO8595" s="43"/>
      <c r="BP8595" s="43"/>
      <c r="BQ8595" s="43"/>
      <c r="BR8595" s="43"/>
      <c r="BS8595" s="43"/>
      <c r="BT8595" s="43"/>
      <c r="BU8595" s="43"/>
      <c r="BV8595" s="43"/>
      <c r="BW8595" s="43"/>
      <c r="BX8595" s="43"/>
      <c r="BY8595" s="43"/>
      <c r="BZ8595" s="43"/>
      <c r="CA8595" s="43"/>
      <c r="CB8595" s="43"/>
      <c r="CC8595" s="43"/>
      <c r="CD8595" s="43"/>
      <c r="CE8595" s="43"/>
      <c r="CF8595" s="43"/>
      <c r="CG8595" s="43"/>
      <c r="CH8595" s="43"/>
      <c r="CI8595" s="43"/>
      <c r="CJ8595" s="43"/>
      <c r="CK8595" s="43"/>
      <c r="CL8595" s="43"/>
      <c r="CM8595" s="43"/>
      <c r="CN8595" s="43"/>
      <c r="CO8595" s="43"/>
      <c r="CP8595" s="43"/>
      <c r="CQ8595" s="43"/>
    </row>
    <row r="8596" spans="55:95" x14ac:dyDescent="0.25">
      <c r="BC8596" s="42" t="s">
        <v>1221</v>
      </c>
      <c r="BD8596" s="43"/>
      <c r="BE8596" s="43"/>
      <c r="BF8596" s="43"/>
      <c r="BG8596" s="43"/>
      <c r="BH8596" s="43"/>
      <c r="BI8596" s="43"/>
      <c r="BJ8596" s="43"/>
      <c r="BK8596" s="43"/>
      <c r="BL8596" s="43"/>
      <c r="BM8596" s="43"/>
      <c r="BN8596" s="43"/>
      <c r="BO8596" s="43"/>
      <c r="BP8596" s="43"/>
      <c r="BQ8596" s="43"/>
      <c r="BR8596" s="43"/>
      <c r="BS8596" s="43"/>
      <c r="BT8596" s="43"/>
      <c r="BU8596" s="43"/>
      <c r="BV8596" s="43"/>
      <c r="BW8596" s="43"/>
      <c r="BX8596" s="43"/>
      <c r="BY8596" s="43"/>
      <c r="BZ8596" s="43"/>
      <c r="CA8596" s="43"/>
      <c r="CB8596" s="43"/>
      <c r="CC8596" s="43"/>
      <c r="CD8596" s="43"/>
      <c r="CE8596" s="43"/>
      <c r="CF8596" s="43"/>
      <c r="CG8596" s="43"/>
      <c r="CH8596" s="43"/>
      <c r="CI8596" s="43"/>
      <c r="CJ8596" s="43"/>
      <c r="CK8596" s="43"/>
      <c r="CL8596" s="43"/>
      <c r="CM8596" s="43"/>
      <c r="CN8596" s="43"/>
      <c r="CO8596" s="43"/>
      <c r="CP8596" s="43"/>
      <c r="CQ8596" s="43"/>
    </row>
    <row r="8597" spans="55:95" x14ac:dyDescent="0.25">
      <c r="BC8597" s="42" t="s">
        <v>1312</v>
      </c>
      <c r="BD8597" s="43"/>
      <c r="BE8597" s="43"/>
      <c r="BF8597" s="43"/>
      <c r="BG8597" s="43"/>
      <c r="BH8597" s="43"/>
      <c r="BI8597" s="43"/>
      <c r="BJ8597" s="43"/>
      <c r="BK8597" s="43"/>
      <c r="BL8597" s="43"/>
      <c r="BM8597" s="43"/>
      <c r="BN8597" s="43"/>
      <c r="BO8597" s="43"/>
      <c r="BP8597" s="43"/>
      <c r="BQ8597" s="43"/>
      <c r="BR8597" s="43"/>
      <c r="BS8597" s="43"/>
      <c r="BT8597" s="43"/>
      <c r="BU8597" s="43"/>
      <c r="BV8597" s="43"/>
      <c r="BW8597" s="43"/>
      <c r="BX8597" s="43"/>
      <c r="BY8597" s="43"/>
      <c r="BZ8597" s="43"/>
      <c r="CA8597" s="43"/>
      <c r="CB8597" s="43"/>
      <c r="CC8597" s="43"/>
      <c r="CD8597" s="43"/>
      <c r="CE8597" s="43"/>
      <c r="CF8597" s="43"/>
      <c r="CG8597" s="43"/>
      <c r="CH8597" s="43"/>
      <c r="CI8597" s="43"/>
      <c r="CJ8597" s="43"/>
      <c r="CK8597" s="43"/>
      <c r="CL8597" s="43"/>
      <c r="CM8597" s="43"/>
      <c r="CN8597" s="43"/>
      <c r="CO8597" s="43"/>
      <c r="CP8597" s="43"/>
      <c r="CQ8597" s="43"/>
    </row>
    <row r="8598" spans="55:95" x14ac:dyDescent="0.25">
      <c r="BC8598" s="42"/>
      <c r="BD8598" s="43"/>
      <c r="BE8598" s="43"/>
      <c r="BF8598" s="43"/>
      <c r="BG8598" s="43"/>
      <c r="BH8598" s="43"/>
      <c r="BI8598" s="43"/>
      <c r="BJ8598" s="43"/>
      <c r="BK8598" s="43"/>
      <c r="BL8598" s="43"/>
      <c r="BM8598" s="43"/>
      <c r="BN8598" s="43"/>
      <c r="BO8598" s="43"/>
      <c r="BP8598" s="43"/>
      <c r="BQ8598" s="43"/>
      <c r="BR8598" s="43"/>
      <c r="BS8598" s="43"/>
      <c r="BT8598" s="43"/>
      <c r="BU8598" s="43"/>
      <c r="BV8598" s="43"/>
      <c r="BW8598" s="43"/>
      <c r="BX8598" s="43"/>
      <c r="BY8598" s="43"/>
      <c r="BZ8598" s="43"/>
      <c r="CA8598" s="43"/>
      <c r="CB8598" s="43"/>
      <c r="CC8598" s="43"/>
      <c r="CD8598" s="43"/>
      <c r="CE8598" s="43"/>
      <c r="CF8598" s="43"/>
      <c r="CG8598" s="43"/>
      <c r="CH8598" s="43"/>
      <c r="CI8598" s="43"/>
      <c r="CJ8598" s="43"/>
      <c r="CK8598" s="43"/>
      <c r="CL8598" s="43"/>
      <c r="CM8598" s="43"/>
      <c r="CN8598" s="43"/>
      <c r="CO8598" s="43"/>
      <c r="CP8598" s="43"/>
      <c r="CQ8598" s="43"/>
    </row>
    <row r="8599" spans="55:95" x14ac:dyDescent="0.25">
      <c r="BC8599" s="42" t="s">
        <v>899</v>
      </c>
      <c r="BD8599" s="43"/>
      <c r="BE8599" s="43"/>
      <c r="BF8599" s="43"/>
      <c r="BG8599" s="43"/>
      <c r="BH8599" s="43"/>
      <c r="BI8599" s="43"/>
      <c r="BJ8599" s="43"/>
      <c r="BK8599" s="43"/>
      <c r="BL8599" s="43"/>
      <c r="BM8599" s="43"/>
      <c r="BN8599" s="43"/>
      <c r="BO8599" s="43"/>
      <c r="BP8599" s="43"/>
      <c r="BQ8599" s="43"/>
      <c r="BR8599" s="43"/>
      <c r="BS8599" s="43"/>
      <c r="BT8599" s="43"/>
      <c r="BU8599" s="43"/>
      <c r="BV8599" s="43"/>
      <c r="BW8599" s="43"/>
      <c r="BX8599" s="43"/>
      <c r="BY8599" s="43"/>
      <c r="BZ8599" s="43"/>
      <c r="CA8599" s="43"/>
      <c r="CB8599" s="43"/>
      <c r="CC8599" s="43"/>
      <c r="CD8599" s="43"/>
      <c r="CE8599" s="43"/>
      <c r="CF8599" s="43"/>
      <c r="CG8599" s="43"/>
      <c r="CH8599" s="43"/>
      <c r="CI8599" s="43"/>
      <c r="CJ8599" s="43"/>
      <c r="CK8599" s="43"/>
      <c r="CL8599" s="43"/>
      <c r="CM8599" s="43"/>
      <c r="CN8599" s="43"/>
      <c r="CO8599" s="43"/>
      <c r="CP8599" s="43"/>
      <c r="CQ8599" s="43"/>
    </row>
    <row r="8600" spans="55:95" x14ac:dyDescent="0.25">
      <c r="BC8600" s="42" t="s">
        <v>1236</v>
      </c>
      <c r="BD8600" s="43"/>
      <c r="BE8600" s="43"/>
      <c r="BF8600" s="43"/>
      <c r="BG8600" s="43"/>
      <c r="BH8600" s="43"/>
      <c r="BI8600" s="43"/>
      <c r="BJ8600" s="43"/>
      <c r="BK8600" s="43"/>
      <c r="BL8600" s="43"/>
      <c r="BM8600" s="43"/>
      <c r="BN8600" s="43"/>
      <c r="BO8600" s="43"/>
      <c r="BP8600" s="43"/>
      <c r="BQ8600" s="43"/>
      <c r="BR8600" s="43"/>
      <c r="BS8600" s="43"/>
      <c r="BT8600" s="43"/>
      <c r="BU8600" s="43"/>
      <c r="BV8600" s="43"/>
      <c r="BW8600" s="43"/>
      <c r="BX8600" s="43"/>
      <c r="BY8600" s="43"/>
      <c r="BZ8600" s="43"/>
      <c r="CA8600" s="43"/>
      <c r="CB8600" s="43"/>
      <c r="CC8600" s="43"/>
      <c r="CD8600" s="43"/>
      <c r="CE8600" s="43"/>
      <c r="CF8600" s="43"/>
      <c r="CG8600" s="43"/>
      <c r="CH8600" s="43"/>
      <c r="CI8600" s="43"/>
      <c r="CJ8600" s="43"/>
      <c r="CK8600" s="43"/>
      <c r="CL8600" s="43"/>
      <c r="CM8600" s="43"/>
      <c r="CN8600" s="43"/>
      <c r="CO8600" s="43"/>
      <c r="CP8600" s="43"/>
      <c r="CQ8600" s="43"/>
    </row>
    <row r="8601" spans="55:95" x14ac:dyDescent="0.25">
      <c r="BC8601" s="42" t="s">
        <v>900</v>
      </c>
      <c r="BD8601" s="43"/>
      <c r="BE8601" s="43"/>
      <c r="BF8601" s="43"/>
      <c r="BG8601" s="43"/>
      <c r="BH8601" s="43"/>
      <c r="BI8601" s="43"/>
      <c r="BJ8601" s="43"/>
      <c r="BK8601" s="43"/>
      <c r="BL8601" s="43"/>
      <c r="BM8601" s="43"/>
      <c r="BN8601" s="43"/>
      <c r="BO8601" s="43"/>
      <c r="BP8601" s="43"/>
      <c r="BQ8601" s="43"/>
      <c r="BR8601" s="43"/>
      <c r="BS8601" s="43"/>
      <c r="BT8601" s="43"/>
      <c r="BU8601" s="43"/>
      <c r="BV8601" s="43"/>
      <c r="BW8601" s="43"/>
      <c r="BX8601" s="43"/>
      <c r="BY8601" s="43"/>
      <c r="BZ8601" s="43"/>
      <c r="CA8601" s="43"/>
      <c r="CB8601" s="43"/>
      <c r="CC8601" s="43"/>
      <c r="CD8601" s="43"/>
      <c r="CE8601" s="43"/>
      <c r="CF8601" s="43"/>
      <c r="CG8601" s="43"/>
      <c r="CH8601" s="43"/>
      <c r="CI8601" s="43"/>
      <c r="CJ8601" s="43"/>
      <c r="CK8601" s="43"/>
      <c r="CL8601" s="43"/>
      <c r="CM8601" s="43"/>
      <c r="CN8601" s="43"/>
      <c r="CO8601" s="43"/>
      <c r="CP8601" s="43"/>
      <c r="CQ8601" s="43"/>
    </row>
    <row r="8610" spans="3:50" x14ac:dyDescent="0.25">
      <c r="C8610" s="13">
        <v>0</v>
      </c>
    </row>
    <row r="8614" spans="3:50" x14ac:dyDescent="0.25">
      <c r="AX8614" s="4" t="s">
        <v>1317</v>
      </c>
    </row>
    <row r="8615" spans="3:50" x14ac:dyDescent="0.25">
      <c r="AO8615" s="1" t="s">
        <v>1289</v>
      </c>
      <c r="AX8615" s="1" t="s">
        <v>1318</v>
      </c>
    </row>
    <row r="8621" spans="3:50" x14ac:dyDescent="0.25">
      <c r="E8621" s="44" t="s">
        <v>1095</v>
      </c>
      <c r="F8621" s="41"/>
      <c r="G8621" s="41"/>
      <c r="H8621" s="41"/>
      <c r="I8621" s="41"/>
      <c r="J8621" s="41"/>
      <c r="K8621" s="41"/>
      <c r="L8621" s="41"/>
      <c r="M8621" s="41"/>
      <c r="N8621" s="41"/>
      <c r="O8621" s="41"/>
      <c r="P8621" s="41"/>
      <c r="Q8621" s="41"/>
      <c r="R8621" s="41"/>
      <c r="S8621" s="41"/>
      <c r="T8621" s="41"/>
      <c r="U8621" s="41"/>
      <c r="V8621" s="41"/>
      <c r="W8621" s="41"/>
      <c r="X8621" s="41"/>
      <c r="Y8621" s="41"/>
      <c r="Z8621" s="41"/>
      <c r="AA8621" s="41"/>
      <c r="AB8621" s="41"/>
      <c r="AC8621" s="41"/>
      <c r="AD8621" s="41"/>
      <c r="AE8621" s="41"/>
      <c r="AF8621" s="41"/>
      <c r="AG8621" s="41"/>
      <c r="AH8621" s="41"/>
      <c r="AI8621" s="41"/>
      <c r="AJ8621" s="41"/>
      <c r="AK8621" s="41"/>
      <c r="AL8621" s="41"/>
      <c r="AM8621" s="41"/>
      <c r="AN8621" s="41"/>
      <c r="AO8621" s="41"/>
      <c r="AP8621" s="41"/>
      <c r="AQ8621" s="41"/>
      <c r="AR8621" s="41"/>
      <c r="AS8621" s="41"/>
      <c r="AT8621" s="41"/>
      <c r="AU8621" s="41"/>
      <c r="AV8621" s="41"/>
      <c r="AW8621" s="41"/>
      <c r="AX8621" s="41"/>
    </row>
    <row r="8622" spans="3:50" x14ac:dyDescent="0.25">
      <c r="E8622" s="40" t="s">
        <v>864</v>
      </c>
      <c r="F8622" s="41"/>
      <c r="G8622" s="41"/>
      <c r="H8622" s="41"/>
      <c r="I8622" s="41"/>
      <c r="J8622" s="41"/>
      <c r="K8622" s="41"/>
      <c r="L8622" s="41"/>
      <c r="M8622" s="41"/>
      <c r="N8622" s="41"/>
      <c r="O8622" s="41"/>
      <c r="P8622" s="41"/>
      <c r="Q8622" s="41"/>
      <c r="R8622" s="41"/>
      <c r="S8622" s="41"/>
      <c r="T8622" s="41"/>
      <c r="U8622" s="41"/>
      <c r="V8622" s="41"/>
      <c r="W8622" s="41"/>
      <c r="X8622" s="41"/>
      <c r="Y8622" s="41"/>
      <c r="Z8622" s="41"/>
      <c r="AA8622" s="41"/>
      <c r="AB8622" s="41"/>
      <c r="AC8622" s="41"/>
      <c r="AD8622" s="41"/>
      <c r="AE8622" s="41"/>
      <c r="AF8622" s="41"/>
      <c r="AG8622" s="41"/>
      <c r="AH8622" s="41"/>
      <c r="AI8622" s="41"/>
      <c r="AJ8622" s="41"/>
      <c r="AK8622" s="41"/>
      <c r="AL8622" s="41"/>
      <c r="AM8622" s="41"/>
      <c r="AN8622" s="41"/>
      <c r="AO8622" s="41"/>
      <c r="AP8622" s="41"/>
      <c r="AQ8622" s="41"/>
      <c r="AR8622" s="41"/>
      <c r="AS8622" s="41"/>
      <c r="AT8622" s="41"/>
      <c r="AU8622" s="41"/>
      <c r="AV8622" s="41"/>
      <c r="AW8622" s="41"/>
      <c r="AX8622" s="41"/>
    </row>
    <row r="8623" spans="3:50" x14ac:dyDescent="0.25">
      <c r="E8623" s="40" t="s">
        <v>1136</v>
      </c>
      <c r="F8623" s="41"/>
      <c r="G8623" s="41"/>
      <c r="H8623" s="41"/>
      <c r="I8623" s="41"/>
      <c r="J8623" s="41"/>
      <c r="K8623" s="41"/>
      <c r="L8623" s="41"/>
      <c r="M8623" s="41"/>
      <c r="N8623" s="41"/>
      <c r="O8623" s="41"/>
      <c r="P8623" s="41"/>
      <c r="Q8623" s="41"/>
      <c r="R8623" s="41"/>
      <c r="S8623" s="41"/>
      <c r="T8623" s="41"/>
      <c r="U8623" s="41"/>
      <c r="V8623" s="41"/>
      <c r="W8623" s="41"/>
      <c r="X8623" s="41"/>
      <c r="Y8623" s="41"/>
      <c r="Z8623" s="41"/>
      <c r="AA8623" s="41"/>
      <c r="AB8623" s="41"/>
      <c r="AC8623" s="41"/>
      <c r="AD8623" s="41"/>
      <c r="AE8623" s="41"/>
      <c r="AF8623" s="41"/>
      <c r="AG8623" s="41"/>
      <c r="AH8623" s="41"/>
      <c r="AI8623" s="41"/>
      <c r="AJ8623" s="41"/>
      <c r="AK8623" s="41"/>
      <c r="AL8623" s="41"/>
      <c r="AM8623" s="41"/>
      <c r="AN8623" s="41"/>
      <c r="AO8623" s="41"/>
      <c r="AP8623" s="41"/>
      <c r="AQ8623" s="41"/>
      <c r="AR8623" s="41"/>
      <c r="AS8623" s="41"/>
      <c r="AT8623" s="41"/>
      <c r="AU8623" s="41"/>
      <c r="AV8623" s="41"/>
      <c r="AW8623" s="41"/>
      <c r="AX8623" s="41"/>
    </row>
    <row r="8624" spans="3:50" x14ac:dyDescent="0.25">
      <c r="E8624" s="40" t="s">
        <v>1137</v>
      </c>
      <c r="F8624" s="41"/>
      <c r="G8624" s="41"/>
      <c r="H8624" s="41"/>
      <c r="I8624" s="41"/>
      <c r="J8624" s="41"/>
      <c r="K8624" s="41"/>
      <c r="L8624" s="41"/>
      <c r="M8624" s="41"/>
      <c r="N8624" s="41"/>
      <c r="O8624" s="41"/>
      <c r="P8624" s="41"/>
      <c r="Q8624" s="41"/>
      <c r="R8624" s="41"/>
      <c r="S8624" s="41"/>
      <c r="T8624" s="41"/>
      <c r="U8624" s="41"/>
      <c r="V8624" s="41"/>
      <c r="W8624" s="41"/>
      <c r="X8624" s="41"/>
      <c r="Y8624" s="41"/>
      <c r="Z8624" s="41"/>
      <c r="AA8624" s="41"/>
      <c r="AB8624" s="41"/>
      <c r="AC8624" s="41"/>
      <c r="AD8624" s="41"/>
      <c r="AE8624" s="41"/>
      <c r="AF8624" s="41"/>
      <c r="AG8624" s="41"/>
      <c r="AH8624" s="41"/>
      <c r="AI8624" s="41"/>
      <c r="AJ8624" s="41"/>
      <c r="AK8624" s="41"/>
      <c r="AL8624" s="41"/>
      <c r="AM8624" s="41"/>
      <c r="AN8624" s="41"/>
      <c r="AO8624" s="41"/>
      <c r="AP8624" s="41"/>
      <c r="AQ8624" s="41"/>
      <c r="AR8624" s="41"/>
      <c r="AS8624" s="41"/>
      <c r="AT8624" s="41"/>
      <c r="AU8624" s="41"/>
      <c r="AV8624" s="41"/>
      <c r="AW8624" s="41"/>
      <c r="AX8624" s="41"/>
    </row>
    <row r="8625" spans="5:50" x14ac:dyDescent="0.25">
      <c r="E8625" s="40" t="s">
        <v>1319</v>
      </c>
      <c r="F8625" s="41"/>
      <c r="G8625" s="41"/>
      <c r="H8625" s="41"/>
      <c r="I8625" s="41"/>
      <c r="J8625" s="41"/>
      <c r="K8625" s="41"/>
      <c r="L8625" s="41"/>
      <c r="M8625" s="41"/>
      <c r="N8625" s="41"/>
      <c r="O8625" s="41"/>
      <c r="P8625" s="41"/>
      <c r="Q8625" s="41"/>
      <c r="R8625" s="41"/>
      <c r="S8625" s="41"/>
      <c r="T8625" s="41"/>
      <c r="U8625" s="41"/>
      <c r="V8625" s="41"/>
      <c r="W8625" s="41"/>
      <c r="X8625" s="41"/>
      <c r="Y8625" s="41"/>
      <c r="Z8625" s="41"/>
      <c r="AA8625" s="41"/>
      <c r="AB8625" s="41"/>
      <c r="AC8625" s="41"/>
      <c r="AD8625" s="41"/>
      <c r="AE8625" s="41"/>
      <c r="AF8625" s="41"/>
      <c r="AG8625" s="41"/>
      <c r="AH8625" s="41"/>
      <c r="AI8625" s="41"/>
      <c r="AJ8625" s="41"/>
      <c r="AK8625" s="41"/>
      <c r="AL8625" s="41"/>
      <c r="AM8625" s="41"/>
      <c r="AN8625" s="41"/>
      <c r="AO8625" s="41"/>
      <c r="AP8625" s="41"/>
      <c r="AQ8625" s="41"/>
      <c r="AR8625" s="41"/>
      <c r="AS8625" s="41"/>
      <c r="AT8625" s="41"/>
      <c r="AU8625" s="41"/>
      <c r="AV8625" s="41"/>
      <c r="AW8625" s="41"/>
      <c r="AX8625" s="41"/>
    </row>
    <row r="8626" spans="5:50" x14ac:dyDescent="0.25">
      <c r="E8626" s="40"/>
      <c r="F8626" s="41"/>
      <c r="G8626" s="41"/>
      <c r="H8626" s="41"/>
      <c r="I8626" s="41"/>
      <c r="J8626" s="41"/>
      <c r="K8626" s="41"/>
      <c r="L8626" s="41"/>
      <c r="M8626" s="41"/>
      <c r="N8626" s="41"/>
      <c r="O8626" s="41"/>
      <c r="P8626" s="41"/>
      <c r="Q8626" s="41"/>
      <c r="R8626" s="41"/>
      <c r="S8626" s="41"/>
      <c r="T8626" s="41"/>
      <c r="U8626" s="41"/>
      <c r="V8626" s="41"/>
      <c r="W8626" s="41"/>
      <c r="X8626" s="41"/>
      <c r="Y8626" s="41"/>
      <c r="Z8626" s="41"/>
      <c r="AA8626" s="41"/>
      <c r="AB8626" s="41"/>
      <c r="AC8626" s="41"/>
      <c r="AD8626" s="41"/>
      <c r="AE8626" s="41"/>
      <c r="AF8626" s="41"/>
      <c r="AG8626" s="41"/>
      <c r="AH8626" s="41"/>
      <c r="AI8626" s="41"/>
      <c r="AJ8626" s="41"/>
      <c r="AK8626" s="41"/>
      <c r="AL8626" s="41"/>
      <c r="AM8626" s="41"/>
      <c r="AN8626" s="41"/>
      <c r="AO8626" s="41"/>
      <c r="AP8626" s="41"/>
      <c r="AQ8626" s="41"/>
      <c r="AR8626" s="41"/>
      <c r="AS8626" s="41"/>
      <c r="AT8626" s="41"/>
      <c r="AU8626" s="41"/>
      <c r="AV8626" s="41"/>
      <c r="AW8626" s="41"/>
      <c r="AX8626" s="41"/>
    </row>
    <row r="8627" spans="5:50" x14ac:dyDescent="0.25">
      <c r="E8627" s="40" t="s">
        <v>872</v>
      </c>
      <c r="F8627" s="41"/>
      <c r="G8627" s="41"/>
      <c r="H8627" s="41"/>
      <c r="I8627" s="41"/>
      <c r="J8627" s="41"/>
      <c r="K8627" s="41"/>
      <c r="L8627" s="41"/>
      <c r="M8627" s="41"/>
      <c r="N8627" s="41"/>
      <c r="O8627" s="41"/>
      <c r="P8627" s="41"/>
      <c r="Q8627" s="41"/>
      <c r="R8627" s="41"/>
      <c r="S8627" s="41"/>
      <c r="T8627" s="41"/>
      <c r="U8627" s="41"/>
      <c r="V8627" s="41"/>
      <c r="W8627" s="41"/>
      <c r="X8627" s="41"/>
      <c r="Y8627" s="41"/>
      <c r="Z8627" s="41"/>
      <c r="AA8627" s="41"/>
      <c r="AB8627" s="41"/>
      <c r="AC8627" s="41"/>
      <c r="AD8627" s="41"/>
      <c r="AE8627" s="41"/>
      <c r="AF8627" s="41"/>
      <c r="AG8627" s="41"/>
      <c r="AH8627" s="41"/>
      <c r="AI8627" s="41"/>
      <c r="AJ8627" s="41"/>
      <c r="AK8627" s="41"/>
      <c r="AL8627" s="41"/>
      <c r="AM8627" s="41"/>
      <c r="AN8627" s="41"/>
      <c r="AO8627" s="41"/>
      <c r="AP8627" s="41"/>
      <c r="AQ8627" s="41"/>
      <c r="AR8627" s="41"/>
      <c r="AS8627" s="41"/>
      <c r="AT8627" s="41"/>
      <c r="AU8627" s="41"/>
      <c r="AV8627" s="41"/>
      <c r="AW8627" s="41"/>
      <c r="AX8627" s="41"/>
    </row>
    <row r="8628" spans="5:50" x14ac:dyDescent="0.25">
      <c r="E8628" s="40" t="s">
        <v>883</v>
      </c>
      <c r="F8628" s="41"/>
      <c r="G8628" s="41"/>
      <c r="H8628" s="41"/>
      <c r="I8628" s="41"/>
      <c r="J8628" s="41"/>
      <c r="K8628" s="41"/>
      <c r="L8628" s="41"/>
      <c r="M8628" s="41"/>
      <c r="N8628" s="41"/>
      <c r="O8628" s="41"/>
      <c r="P8628" s="41"/>
      <c r="Q8628" s="41"/>
      <c r="R8628" s="41"/>
      <c r="S8628" s="41"/>
      <c r="T8628" s="41"/>
      <c r="U8628" s="41"/>
      <c r="V8628" s="41"/>
      <c r="W8628" s="41"/>
      <c r="X8628" s="41"/>
      <c r="Y8628" s="41"/>
      <c r="Z8628" s="41"/>
      <c r="AA8628" s="41"/>
      <c r="AB8628" s="41"/>
      <c r="AC8628" s="41"/>
      <c r="AD8628" s="41"/>
      <c r="AE8628" s="41"/>
      <c r="AF8628" s="41"/>
      <c r="AG8628" s="41"/>
      <c r="AH8628" s="41"/>
      <c r="AI8628" s="41"/>
      <c r="AJ8628" s="41"/>
      <c r="AK8628" s="41"/>
      <c r="AL8628" s="41"/>
      <c r="AM8628" s="41"/>
      <c r="AN8628" s="41"/>
      <c r="AO8628" s="41"/>
      <c r="AP8628" s="41"/>
      <c r="AQ8628" s="41"/>
      <c r="AR8628" s="41"/>
      <c r="AS8628" s="41"/>
      <c r="AT8628" s="41"/>
      <c r="AU8628" s="41"/>
      <c r="AV8628" s="41"/>
      <c r="AW8628" s="41"/>
      <c r="AX8628" s="41"/>
    </row>
    <row r="8629" spans="5:50" x14ac:dyDescent="0.25">
      <c r="E8629" s="40" t="s">
        <v>1320</v>
      </c>
      <c r="F8629" s="41"/>
      <c r="G8629" s="41"/>
      <c r="H8629" s="41"/>
      <c r="I8629" s="41"/>
      <c r="J8629" s="41"/>
      <c r="K8629" s="41"/>
      <c r="L8629" s="41"/>
      <c r="M8629" s="41"/>
      <c r="N8629" s="41"/>
      <c r="O8629" s="41"/>
      <c r="P8629" s="41"/>
      <c r="Q8629" s="41"/>
      <c r="R8629" s="41"/>
      <c r="S8629" s="41"/>
      <c r="T8629" s="41"/>
      <c r="U8629" s="41"/>
      <c r="V8629" s="41"/>
      <c r="W8629" s="41"/>
      <c r="X8629" s="41"/>
      <c r="Y8629" s="41"/>
      <c r="Z8629" s="41"/>
      <c r="AA8629" s="41"/>
      <c r="AB8629" s="41"/>
      <c r="AC8629" s="41"/>
      <c r="AD8629" s="41"/>
      <c r="AE8629" s="41"/>
      <c r="AF8629" s="41"/>
      <c r="AG8629" s="41"/>
      <c r="AH8629" s="41"/>
      <c r="AI8629" s="41"/>
      <c r="AJ8629" s="41"/>
      <c r="AK8629" s="41"/>
      <c r="AL8629" s="41"/>
      <c r="AM8629" s="41"/>
      <c r="AN8629" s="41"/>
      <c r="AO8629" s="41"/>
      <c r="AP8629" s="41"/>
      <c r="AQ8629" s="41"/>
      <c r="AR8629" s="41"/>
      <c r="AS8629" s="41"/>
      <c r="AT8629" s="41"/>
      <c r="AU8629" s="41"/>
      <c r="AV8629" s="41"/>
      <c r="AW8629" s="41"/>
      <c r="AX8629" s="41"/>
    </row>
    <row r="8630" spans="5:50" x14ac:dyDescent="0.25">
      <c r="E8630" s="40"/>
      <c r="F8630" s="41"/>
      <c r="G8630" s="41"/>
      <c r="H8630" s="41"/>
      <c r="I8630" s="41"/>
      <c r="J8630" s="41"/>
      <c r="K8630" s="41"/>
      <c r="L8630" s="41"/>
      <c r="M8630" s="41"/>
      <c r="N8630" s="41"/>
      <c r="O8630" s="41"/>
      <c r="P8630" s="41"/>
      <c r="Q8630" s="41"/>
      <c r="R8630" s="41"/>
      <c r="S8630" s="41"/>
      <c r="T8630" s="41"/>
      <c r="U8630" s="41"/>
      <c r="V8630" s="41"/>
      <c r="W8630" s="41"/>
      <c r="X8630" s="41"/>
      <c r="Y8630" s="41"/>
      <c r="Z8630" s="41"/>
      <c r="AA8630" s="41"/>
      <c r="AB8630" s="41"/>
      <c r="AC8630" s="41"/>
      <c r="AD8630" s="41"/>
      <c r="AE8630" s="41"/>
      <c r="AF8630" s="41"/>
      <c r="AG8630" s="41"/>
      <c r="AH8630" s="41"/>
      <c r="AI8630" s="41"/>
      <c r="AJ8630" s="41"/>
      <c r="AK8630" s="41"/>
      <c r="AL8630" s="41"/>
      <c r="AM8630" s="41"/>
      <c r="AN8630" s="41"/>
      <c r="AO8630" s="41"/>
      <c r="AP8630" s="41"/>
      <c r="AQ8630" s="41"/>
      <c r="AR8630" s="41"/>
      <c r="AS8630" s="41"/>
      <c r="AT8630" s="41"/>
      <c r="AU8630" s="41"/>
      <c r="AV8630" s="41"/>
      <c r="AW8630" s="41"/>
      <c r="AX8630" s="41"/>
    </row>
    <row r="8631" spans="5:50" x14ac:dyDescent="0.25">
      <c r="E8631" s="40" t="s">
        <v>934</v>
      </c>
      <c r="F8631" s="41"/>
      <c r="G8631" s="41"/>
      <c r="H8631" s="41"/>
      <c r="I8631" s="41"/>
      <c r="J8631" s="41"/>
      <c r="K8631" s="41"/>
      <c r="L8631" s="41"/>
      <c r="M8631" s="41"/>
      <c r="N8631" s="41"/>
      <c r="O8631" s="41"/>
      <c r="P8631" s="41"/>
      <c r="Q8631" s="41"/>
      <c r="R8631" s="41"/>
      <c r="S8631" s="41"/>
      <c r="T8631" s="41"/>
      <c r="U8631" s="41"/>
      <c r="V8631" s="41"/>
      <c r="W8631" s="41"/>
      <c r="X8631" s="41"/>
      <c r="Y8631" s="41"/>
      <c r="Z8631" s="41"/>
      <c r="AA8631" s="41"/>
      <c r="AB8631" s="41"/>
      <c r="AC8631" s="41"/>
      <c r="AD8631" s="41"/>
      <c r="AE8631" s="41"/>
      <c r="AF8631" s="41"/>
      <c r="AG8631" s="41"/>
      <c r="AH8631" s="41"/>
      <c r="AI8631" s="41"/>
      <c r="AJ8631" s="41"/>
      <c r="AK8631" s="41"/>
      <c r="AL8631" s="41"/>
      <c r="AM8631" s="41"/>
      <c r="AN8631" s="41"/>
      <c r="AO8631" s="41"/>
      <c r="AP8631" s="41"/>
      <c r="AQ8631" s="41"/>
      <c r="AR8631" s="41"/>
      <c r="AS8631" s="41"/>
      <c r="AT8631" s="41"/>
      <c r="AU8631" s="41"/>
      <c r="AV8631" s="41"/>
      <c r="AW8631" s="41"/>
      <c r="AX8631" s="41"/>
    </row>
    <row r="8632" spans="5:50" x14ac:dyDescent="0.25">
      <c r="E8632" s="40" t="s">
        <v>885</v>
      </c>
      <c r="F8632" s="41"/>
      <c r="G8632" s="41"/>
      <c r="H8632" s="41"/>
      <c r="I8632" s="41"/>
      <c r="J8632" s="41"/>
      <c r="K8632" s="41"/>
      <c r="L8632" s="41"/>
      <c r="M8632" s="41"/>
      <c r="N8632" s="41"/>
      <c r="O8632" s="41"/>
      <c r="P8632" s="41"/>
      <c r="Q8632" s="41"/>
      <c r="R8632" s="41"/>
      <c r="S8632" s="41"/>
      <c r="T8632" s="41"/>
      <c r="U8632" s="41"/>
      <c r="V8632" s="41"/>
      <c r="W8632" s="41"/>
      <c r="X8632" s="41"/>
      <c r="Y8632" s="41"/>
      <c r="Z8632" s="41"/>
      <c r="AA8632" s="41"/>
      <c r="AB8632" s="41"/>
      <c r="AC8632" s="41"/>
      <c r="AD8632" s="41"/>
      <c r="AE8632" s="41"/>
      <c r="AF8632" s="41"/>
      <c r="AG8632" s="41"/>
      <c r="AH8632" s="41"/>
      <c r="AI8632" s="41"/>
      <c r="AJ8632" s="41"/>
      <c r="AK8632" s="41"/>
      <c r="AL8632" s="41"/>
      <c r="AM8632" s="41"/>
      <c r="AN8632" s="41"/>
      <c r="AO8632" s="41"/>
      <c r="AP8632" s="41"/>
      <c r="AQ8632" s="41"/>
      <c r="AR8632" s="41"/>
      <c r="AS8632" s="41"/>
      <c r="AT8632" s="41"/>
      <c r="AU8632" s="41"/>
      <c r="AV8632" s="41"/>
      <c r="AW8632" s="41"/>
      <c r="AX8632" s="41"/>
    </row>
    <row r="8633" spans="5:50" x14ac:dyDescent="0.25">
      <c r="E8633" s="40" t="s">
        <v>1091</v>
      </c>
      <c r="F8633" s="41"/>
      <c r="G8633" s="41"/>
      <c r="H8633" s="41"/>
      <c r="I8633" s="41"/>
      <c r="J8633" s="41"/>
      <c r="K8633" s="41"/>
      <c r="L8633" s="41"/>
      <c r="M8633" s="41"/>
      <c r="N8633" s="41"/>
      <c r="O8633" s="41"/>
      <c r="P8633" s="41"/>
      <c r="Q8633" s="41"/>
      <c r="R8633" s="41"/>
      <c r="S8633" s="41"/>
      <c r="T8633" s="41"/>
      <c r="U8633" s="41"/>
      <c r="V8633" s="41"/>
      <c r="W8633" s="41"/>
      <c r="X8633" s="41"/>
      <c r="Y8633" s="41"/>
      <c r="Z8633" s="41"/>
      <c r="AA8633" s="41"/>
      <c r="AB8633" s="41"/>
      <c r="AC8633" s="41"/>
      <c r="AD8633" s="41"/>
      <c r="AE8633" s="41"/>
      <c r="AF8633" s="41"/>
      <c r="AG8633" s="41"/>
      <c r="AH8633" s="41"/>
      <c r="AI8633" s="41"/>
      <c r="AJ8633" s="41"/>
      <c r="AK8633" s="41"/>
      <c r="AL8633" s="41"/>
      <c r="AM8633" s="41"/>
      <c r="AN8633" s="41"/>
      <c r="AO8633" s="41"/>
      <c r="AP8633" s="41"/>
      <c r="AQ8633" s="41"/>
      <c r="AR8633" s="41"/>
      <c r="AS8633" s="41"/>
      <c r="AT8633" s="41"/>
      <c r="AU8633" s="41"/>
      <c r="AV8633" s="41"/>
      <c r="AW8633" s="41"/>
      <c r="AX8633" s="41"/>
    </row>
    <row r="8634" spans="5:50" x14ac:dyDescent="0.25">
      <c r="E8634" s="40" t="s">
        <v>1092</v>
      </c>
      <c r="F8634" s="41"/>
      <c r="G8634" s="41"/>
      <c r="H8634" s="41"/>
      <c r="I8634" s="41"/>
      <c r="J8634" s="41"/>
      <c r="K8634" s="41"/>
      <c r="L8634" s="41"/>
      <c r="M8634" s="41"/>
      <c r="N8634" s="41"/>
      <c r="O8634" s="41"/>
      <c r="P8634" s="41"/>
      <c r="Q8634" s="41"/>
      <c r="R8634" s="41"/>
      <c r="S8634" s="41"/>
      <c r="T8634" s="41"/>
      <c r="U8634" s="41"/>
      <c r="V8634" s="41"/>
      <c r="W8634" s="41"/>
      <c r="X8634" s="41"/>
      <c r="Y8634" s="41"/>
      <c r="Z8634" s="41"/>
      <c r="AA8634" s="41"/>
      <c r="AB8634" s="41"/>
      <c r="AC8634" s="41"/>
      <c r="AD8634" s="41"/>
      <c r="AE8634" s="41"/>
      <c r="AF8634" s="41"/>
      <c r="AG8634" s="41"/>
      <c r="AH8634" s="41"/>
      <c r="AI8634" s="41"/>
      <c r="AJ8634" s="41"/>
      <c r="AK8634" s="41"/>
      <c r="AL8634" s="41"/>
      <c r="AM8634" s="41"/>
      <c r="AN8634" s="41"/>
      <c r="AO8634" s="41"/>
      <c r="AP8634" s="41"/>
      <c r="AQ8634" s="41"/>
      <c r="AR8634" s="41"/>
      <c r="AS8634" s="41"/>
      <c r="AT8634" s="41"/>
      <c r="AU8634" s="41"/>
      <c r="AV8634" s="41"/>
      <c r="AW8634" s="41"/>
      <c r="AX8634" s="41"/>
    </row>
    <row r="8635" spans="5:50" x14ac:dyDescent="0.25">
      <c r="E8635" s="40" t="s">
        <v>1093</v>
      </c>
      <c r="F8635" s="41"/>
      <c r="G8635" s="41"/>
      <c r="H8635" s="41"/>
      <c r="I8635" s="41"/>
      <c r="J8635" s="41"/>
      <c r="K8635" s="41"/>
      <c r="L8635" s="41"/>
      <c r="M8635" s="41"/>
      <c r="N8635" s="41"/>
      <c r="O8635" s="41"/>
      <c r="P8635" s="41"/>
      <c r="Q8635" s="41"/>
      <c r="R8635" s="41"/>
      <c r="S8635" s="41"/>
      <c r="T8635" s="41"/>
      <c r="U8635" s="41"/>
      <c r="V8635" s="41"/>
      <c r="W8635" s="41"/>
      <c r="X8635" s="41"/>
      <c r="Y8635" s="41"/>
      <c r="Z8635" s="41"/>
      <c r="AA8635" s="41"/>
      <c r="AB8635" s="41"/>
      <c r="AC8635" s="41"/>
      <c r="AD8635" s="41"/>
      <c r="AE8635" s="41"/>
      <c r="AF8635" s="41"/>
      <c r="AG8635" s="41"/>
      <c r="AH8635" s="41"/>
      <c r="AI8635" s="41"/>
      <c r="AJ8635" s="41"/>
      <c r="AK8635" s="41"/>
      <c r="AL8635" s="41"/>
      <c r="AM8635" s="41"/>
      <c r="AN8635" s="41"/>
      <c r="AO8635" s="41"/>
      <c r="AP8635" s="41"/>
      <c r="AQ8635" s="41"/>
      <c r="AR8635" s="41"/>
      <c r="AS8635" s="41"/>
      <c r="AT8635" s="41"/>
      <c r="AU8635" s="41"/>
      <c r="AV8635" s="41"/>
      <c r="AW8635" s="41"/>
      <c r="AX8635" s="41"/>
    </row>
    <row r="8636" spans="5:50" x14ac:dyDescent="0.25">
      <c r="E8636" s="40" t="s">
        <v>1321</v>
      </c>
      <c r="F8636" s="41"/>
      <c r="G8636" s="41"/>
      <c r="H8636" s="41"/>
      <c r="I8636" s="41"/>
      <c r="J8636" s="41"/>
      <c r="K8636" s="41"/>
      <c r="L8636" s="41"/>
      <c r="M8636" s="41"/>
      <c r="N8636" s="41"/>
      <c r="O8636" s="41"/>
      <c r="P8636" s="41"/>
      <c r="Q8636" s="41"/>
      <c r="R8636" s="41"/>
      <c r="S8636" s="41"/>
      <c r="T8636" s="41"/>
      <c r="U8636" s="41"/>
      <c r="V8636" s="41"/>
      <c r="W8636" s="41"/>
      <c r="X8636" s="41"/>
      <c r="Y8636" s="41"/>
      <c r="Z8636" s="41"/>
      <c r="AA8636" s="41"/>
      <c r="AB8636" s="41"/>
      <c r="AC8636" s="41"/>
      <c r="AD8636" s="41"/>
      <c r="AE8636" s="41"/>
      <c r="AF8636" s="41"/>
      <c r="AG8636" s="41"/>
      <c r="AH8636" s="41"/>
      <c r="AI8636" s="41"/>
      <c r="AJ8636" s="41"/>
      <c r="AK8636" s="41"/>
      <c r="AL8636" s="41"/>
      <c r="AM8636" s="41"/>
      <c r="AN8636" s="41"/>
      <c r="AO8636" s="41"/>
      <c r="AP8636" s="41"/>
      <c r="AQ8636" s="41"/>
      <c r="AR8636" s="41"/>
      <c r="AS8636" s="41"/>
      <c r="AT8636" s="41"/>
      <c r="AU8636" s="41"/>
      <c r="AV8636" s="41"/>
      <c r="AW8636" s="41"/>
      <c r="AX8636" s="41"/>
    </row>
    <row r="8637" spans="5:50" x14ac:dyDescent="0.25">
      <c r="E8637" s="40"/>
      <c r="F8637" s="41"/>
      <c r="G8637" s="41"/>
      <c r="H8637" s="41"/>
      <c r="I8637" s="41"/>
      <c r="J8637" s="41"/>
      <c r="K8637" s="41"/>
      <c r="L8637" s="41"/>
      <c r="M8637" s="41"/>
      <c r="N8637" s="41"/>
      <c r="O8637" s="41"/>
      <c r="P8637" s="41"/>
      <c r="Q8637" s="41"/>
      <c r="R8637" s="41"/>
      <c r="S8637" s="41"/>
      <c r="T8637" s="41"/>
      <c r="U8637" s="41"/>
      <c r="V8637" s="41"/>
      <c r="W8637" s="41"/>
      <c r="X8637" s="41"/>
      <c r="Y8637" s="41"/>
      <c r="Z8637" s="41"/>
      <c r="AA8637" s="41"/>
      <c r="AB8637" s="41"/>
      <c r="AC8637" s="41"/>
      <c r="AD8637" s="41"/>
      <c r="AE8637" s="41"/>
      <c r="AF8637" s="41"/>
      <c r="AG8637" s="41"/>
      <c r="AH8637" s="41"/>
      <c r="AI8637" s="41"/>
      <c r="AJ8637" s="41"/>
      <c r="AK8637" s="41"/>
      <c r="AL8637" s="41"/>
      <c r="AM8637" s="41"/>
      <c r="AN8637" s="41"/>
      <c r="AO8637" s="41"/>
      <c r="AP8637" s="41"/>
      <c r="AQ8637" s="41"/>
      <c r="AR8637" s="41"/>
      <c r="AS8637" s="41"/>
      <c r="AT8637" s="41"/>
      <c r="AU8637" s="41"/>
      <c r="AV8637" s="41"/>
      <c r="AW8637" s="41"/>
      <c r="AX8637" s="41"/>
    </row>
    <row r="8638" spans="5:50" x14ac:dyDescent="0.25">
      <c r="E8638" s="40" t="s">
        <v>897</v>
      </c>
      <c r="F8638" s="41"/>
      <c r="G8638" s="41"/>
      <c r="H8638" s="41"/>
      <c r="I8638" s="41"/>
      <c r="J8638" s="41"/>
      <c r="K8638" s="41"/>
      <c r="L8638" s="41"/>
      <c r="M8638" s="41"/>
      <c r="N8638" s="41"/>
      <c r="O8638" s="41"/>
      <c r="P8638" s="41"/>
      <c r="Q8638" s="41"/>
      <c r="R8638" s="41"/>
      <c r="S8638" s="41"/>
      <c r="T8638" s="41"/>
      <c r="U8638" s="41"/>
      <c r="V8638" s="41"/>
      <c r="W8638" s="41"/>
      <c r="X8638" s="41"/>
      <c r="Y8638" s="41"/>
      <c r="Z8638" s="41"/>
      <c r="AA8638" s="41"/>
      <c r="AB8638" s="41"/>
      <c r="AC8638" s="41"/>
      <c r="AD8638" s="41"/>
      <c r="AE8638" s="41"/>
      <c r="AF8638" s="41"/>
      <c r="AG8638" s="41"/>
      <c r="AH8638" s="41"/>
      <c r="AI8638" s="41"/>
      <c r="AJ8638" s="41"/>
      <c r="AK8638" s="41"/>
      <c r="AL8638" s="41"/>
      <c r="AM8638" s="41"/>
      <c r="AN8638" s="41"/>
      <c r="AO8638" s="41"/>
      <c r="AP8638" s="41"/>
      <c r="AQ8638" s="41"/>
      <c r="AR8638" s="41"/>
      <c r="AS8638" s="41"/>
      <c r="AT8638" s="41"/>
      <c r="AU8638" s="41"/>
      <c r="AV8638" s="41"/>
      <c r="AW8638" s="41"/>
      <c r="AX8638" s="41"/>
    </row>
    <row r="8639" spans="5:50" x14ac:dyDescent="0.25">
      <c r="E8639" s="40" t="s">
        <v>936</v>
      </c>
      <c r="F8639" s="41"/>
      <c r="G8639" s="41"/>
      <c r="H8639" s="41"/>
      <c r="I8639" s="41"/>
      <c r="J8639" s="41"/>
      <c r="K8639" s="41"/>
      <c r="L8639" s="41"/>
      <c r="M8639" s="41"/>
      <c r="N8639" s="41"/>
      <c r="O8639" s="41"/>
      <c r="P8639" s="41"/>
      <c r="Q8639" s="41"/>
      <c r="R8639" s="41"/>
      <c r="S8639" s="41"/>
      <c r="T8639" s="41"/>
      <c r="U8639" s="41"/>
      <c r="V8639" s="41"/>
      <c r="W8639" s="41"/>
      <c r="X8639" s="41"/>
      <c r="Y8639" s="41"/>
      <c r="Z8639" s="41"/>
      <c r="AA8639" s="41"/>
      <c r="AB8639" s="41"/>
      <c r="AC8639" s="41"/>
      <c r="AD8639" s="41"/>
      <c r="AE8639" s="41"/>
      <c r="AF8639" s="41"/>
      <c r="AG8639" s="41"/>
      <c r="AH8639" s="41"/>
      <c r="AI8639" s="41"/>
      <c r="AJ8639" s="41"/>
      <c r="AK8639" s="41"/>
      <c r="AL8639" s="41"/>
      <c r="AM8639" s="41"/>
      <c r="AN8639" s="41"/>
      <c r="AO8639" s="41"/>
      <c r="AP8639" s="41"/>
      <c r="AQ8639" s="41"/>
      <c r="AR8639" s="41"/>
      <c r="AS8639" s="41"/>
      <c r="AT8639" s="41"/>
      <c r="AU8639" s="41"/>
      <c r="AV8639" s="41"/>
      <c r="AW8639" s="41"/>
      <c r="AX8639" s="41"/>
    </row>
    <row r="8640" spans="5:50" x14ac:dyDescent="0.25">
      <c r="E8640" s="40" t="s">
        <v>1322</v>
      </c>
      <c r="F8640" s="41"/>
      <c r="G8640" s="41"/>
      <c r="H8640" s="41"/>
      <c r="I8640" s="41"/>
      <c r="J8640" s="41"/>
      <c r="K8640" s="41"/>
      <c r="L8640" s="41"/>
      <c r="M8640" s="41"/>
      <c r="N8640" s="41"/>
      <c r="O8640" s="41"/>
      <c r="P8640" s="41"/>
      <c r="Q8640" s="41"/>
      <c r="R8640" s="41"/>
      <c r="S8640" s="41"/>
      <c r="T8640" s="41"/>
      <c r="U8640" s="41"/>
      <c r="V8640" s="41"/>
      <c r="W8640" s="41"/>
      <c r="X8640" s="41"/>
      <c r="Y8640" s="41"/>
      <c r="Z8640" s="41"/>
      <c r="AA8640" s="41"/>
      <c r="AB8640" s="41"/>
      <c r="AC8640" s="41"/>
      <c r="AD8640" s="41"/>
      <c r="AE8640" s="41"/>
      <c r="AF8640" s="41"/>
      <c r="AG8640" s="41"/>
      <c r="AH8640" s="41"/>
      <c r="AI8640" s="41"/>
      <c r="AJ8640" s="41"/>
      <c r="AK8640" s="41"/>
      <c r="AL8640" s="41"/>
      <c r="AM8640" s="41"/>
      <c r="AN8640" s="41"/>
      <c r="AO8640" s="41"/>
      <c r="AP8640" s="41"/>
      <c r="AQ8640" s="41"/>
      <c r="AR8640" s="41"/>
      <c r="AS8640" s="41"/>
      <c r="AT8640" s="41"/>
      <c r="AU8640" s="41"/>
      <c r="AV8640" s="41"/>
      <c r="AW8640" s="41"/>
      <c r="AX8640" s="41"/>
    </row>
    <row r="8641" spans="5:50" x14ac:dyDescent="0.25">
      <c r="E8641" s="40" t="s">
        <v>1323</v>
      </c>
      <c r="F8641" s="41"/>
      <c r="G8641" s="41"/>
      <c r="H8641" s="41"/>
      <c r="I8641" s="41"/>
      <c r="J8641" s="41"/>
      <c r="K8641" s="41"/>
      <c r="L8641" s="41"/>
      <c r="M8641" s="41"/>
      <c r="N8641" s="41"/>
      <c r="O8641" s="41"/>
      <c r="P8641" s="41"/>
      <c r="Q8641" s="41"/>
      <c r="R8641" s="41"/>
      <c r="S8641" s="41"/>
      <c r="T8641" s="41"/>
      <c r="U8641" s="41"/>
      <c r="V8641" s="41"/>
      <c r="W8641" s="41"/>
      <c r="X8641" s="41"/>
      <c r="Y8641" s="41"/>
      <c r="Z8641" s="41"/>
      <c r="AA8641" s="41"/>
      <c r="AB8641" s="41"/>
      <c r="AC8641" s="41"/>
      <c r="AD8641" s="41"/>
      <c r="AE8641" s="41"/>
      <c r="AF8641" s="41"/>
      <c r="AG8641" s="41"/>
      <c r="AH8641" s="41"/>
      <c r="AI8641" s="41"/>
      <c r="AJ8641" s="41"/>
      <c r="AK8641" s="41"/>
      <c r="AL8641" s="41"/>
      <c r="AM8641" s="41"/>
      <c r="AN8641" s="41"/>
      <c r="AO8641" s="41"/>
      <c r="AP8641" s="41"/>
      <c r="AQ8641" s="41"/>
      <c r="AR8641" s="41"/>
      <c r="AS8641" s="41"/>
      <c r="AT8641" s="41"/>
      <c r="AU8641" s="41"/>
      <c r="AV8641" s="41"/>
      <c r="AW8641" s="41"/>
      <c r="AX8641" s="41"/>
    </row>
    <row r="8642" spans="5:50" x14ac:dyDescent="0.25">
      <c r="E8642" s="40" t="s">
        <v>1324</v>
      </c>
      <c r="F8642" s="41"/>
      <c r="G8642" s="41"/>
      <c r="H8642" s="41"/>
      <c r="I8642" s="41"/>
      <c r="J8642" s="41"/>
      <c r="K8642" s="41"/>
      <c r="L8642" s="41"/>
      <c r="M8642" s="41"/>
      <c r="N8642" s="41"/>
      <c r="O8642" s="41"/>
      <c r="P8642" s="41"/>
      <c r="Q8642" s="41"/>
      <c r="R8642" s="41"/>
      <c r="S8642" s="41"/>
      <c r="T8642" s="41"/>
      <c r="U8642" s="41"/>
      <c r="V8642" s="41"/>
      <c r="W8642" s="41"/>
      <c r="X8642" s="41"/>
      <c r="Y8642" s="41"/>
      <c r="Z8642" s="41"/>
      <c r="AA8642" s="41"/>
      <c r="AB8642" s="41"/>
      <c r="AC8642" s="41"/>
      <c r="AD8642" s="41"/>
      <c r="AE8642" s="41"/>
      <c r="AF8642" s="41"/>
      <c r="AG8642" s="41"/>
      <c r="AH8642" s="41"/>
      <c r="AI8642" s="41"/>
      <c r="AJ8642" s="41"/>
      <c r="AK8642" s="41"/>
      <c r="AL8642" s="41"/>
      <c r="AM8642" s="41"/>
      <c r="AN8642" s="41"/>
      <c r="AO8642" s="41"/>
      <c r="AP8642" s="41"/>
      <c r="AQ8642" s="41"/>
      <c r="AR8642" s="41"/>
      <c r="AS8642" s="41"/>
      <c r="AT8642" s="41"/>
      <c r="AU8642" s="41"/>
      <c r="AV8642" s="41"/>
      <c r="AW8642" s="41"/>
      <c r="AX8642" s="41"/>
    </row>
    <row r="8643" spans="5:50" x14ac:dyDescent="0.25">
      <c r="E8643" s="40"/>
      <c r="F8643" s="41"/>
      <c r="G8643" s="41"/>
      <c r="H8643" s="41"/>
      <c r="I8643" s="41"/>
      <c r="J8643" s="41"/>
      <c r="K8643" s="41"/>
      <c r="L8643" s="41"/>
      <c r="M8643" s="41"/>
      <c r="N8643" s="41"/>
      <c r="O8643" s="41"/>
      <c r="P8643" s="41"/>
      <c r="Q8643" s="41"/>
      <c r="R8643" s="41"/>
      <c r="S8643" s="41"/>
      <c r="T8643" s="41"/>
      <c r="U8643" s="41"/>
      <c r="V8643" s="41"/>
      <c r="W8643" s="41"/>
      <c r="X8643" s="41"/>
      <c r="Y8643" s="41"/>
      <c r="Z8643" s="41"/>
      <c r="AA8643" s="41"/>
      <c r="AB8643" s="41"/>
      <c r="AC8643" s="41"/>
      <c r="AD8643" s="41"/>
      <c r="AE8643" s="41"/>
      <c r="AF8643" s="41"/>
      <c r="AG8643" s="41"/>
      <c r="AH8643" s="41"/>
      <c r="AI8643" s="41"/>
      <c r="AJ8643" s="41"/>
      <c r="AK8643" s="41"/>
      <c r="AL8643" s="41"/>
      <c r="AM8643" s="41"/>
      <c r="AN8643" s="41"/>
      <c r="AO8643" s="41"/>
      <c r="AP8643" s="41"/>
      <c r="AQ8643" s="41"/>
      <c r="AR8643" s="41"/>
      <c r="AS8643" s="41"/>
      <c r="AT8643" s="41"/>
      <c r="AU8643" s="41"/>
      <c r="AV8643" s="41"/>
      <c r="AW8643" s="41"/>
      <c r="AX8643" s="41"/>
    </row>
    <row r="8644" spans="5:50" x14ac:dyDescent="0.25">
      <c r="E8644" s="40" t="s">
        <v>1136</v>
      </c>
      <c r="F8644" s="41"/>
      <c r="G8644" s="41"/>
      <c r="H8644" s="41"/>
      <c r="I8644" s="41"/>
      <c r="J8644" s="41"/>
      <c r="K8644" s="41"/>
      <c r="L8644" s="41"/>
      <c r="M8644" s="41"/>
      <c r="N8644" s="41"/>
      <c r="O8644" s="41"/>
      <c r="P8644" s="41"/>
      <c r="Q8644" s="41"/>
      <c r="R8644" s="41"/>
      <c r="S8644" s="41"/>
      <c r="T8644" s="41"/>
      <c r="U8644" s="41"/>
      <c r="V8644" s="41"/>
      <c r="W8644" s="41"/>
      <c r="X8644" s="41"/>
      <c r="Y8644" s="41"/>
      <c r="Z8644" s="41"/>
      <c r="AA8644" s="41"/>
      <c r="AB8644" s="41"/>
      <c r="AC8644" s="41"/>
      <c r="AD8644" s="41"/>
      <c r="AE8644" s="41"/>
      <c r="AF8644" s="41"/>
      <c r="AG8644" s="41"/>
      <c r="AH8644" s="41"/>
      <c r="AI8644" s="41"/>
      <c r="AJ8644" s="41"/>
      <c r="AK8644" s="41"/>
      <c r="AL8644" s="41"/>
      <c r="AM8644" s="41"/>
      <c r="AN8644" s="41"/>
      <c r="AO8644" s="41"/>
      <c r="AP8644" s="41"/>
      <c r="AQ8644" s="41"/>
      <c r="AR8644" s="41"/>
      <c r="AS8644" s="41"/>
      <c r="AT8644" s="41"/>
      <c r="AU8644" s="41"/>
      <c r="AV8644" s="41"/>
      <c r="AW8644" s="41"/>
      <c r="AX8644" s="41"/>
    </row>
    <row r="8645" spans="5:50" x14ac:dyDescent="0.25">
      <c r="E8645" s="40" t="s">
        <v>1137</v>
      </c>
      <c r="F8645" s="41"/>
      <c r="G8645" s="41"/>
      <c r="H8645" s="41"/>
      <c r="I8645" s="41"/>
      <c r="J8645" s="41"/>
      <c r="K8645" s="41"/>
      <c r="L8645" s="41"/>
      <c r="M8645" s="41"/>
      <c r="N8645" s="41"/>
      <c r="O8645" s="41"/>
      <c r="P8645" s="41"/>
      <c r="Q8645" s="41"/>
      <c r="R8645" s="41"/>
      <c r="S8645" s="41"/>
      <c r="T8645" s="41"/>
      <c r="U8645" s="41"/>
      <c r="V8645" s="41"/>
      <c r="W8645" s="41"/>
      <c r="X8645" s="41"/>
      <c r="Y8645" s="41"/>
      <c r="Z8645" s="41"/>
      <c r="AA8645" s="41"/>
      <c r="AB8645" s="41"/>
      <c r="AC8645" s="41"/>
      <c r="AD8645" s="41"/>
      <c r="AE8645" s="41"/>
      <c r="AF8645" s="41"/>
      <c r="AG8645" s="41"/>
      <c r="AH8645" s="41"/>
      <c r="AI8645" s="41"/>
      <c r="AJ8645" s="41"/>
      <c r="AK8645" s="41"/>
      <c r="AL8645" s="41"/>
      <c r="AM8645" s="41"/>
      <c r="AN8645" s="41"/>
      <c r="AO8645" s="41"/>
      <c r="AP8645" s="41"/>
      <c r="AQ8645" s="41"/>
      <c r="AR8645" s="41"/>
      <c r="AS8645" s="41"/>
      <c r="AT8645" s="41"/>
      <c r="AU8645" s="41"/>
      <c r="AV8645" s="41"/>
      <c r="AW8645" s="41"/>
      <c r="AX8645" s="41"/>
    </row>
    <row r="8646" spans="5:50" x14ac:dyDescent="0.25">
      <c r="E8646" s="40" t="s">
        <v>1319</v>
      </c>
      <c r="F8646" s="41"/>
      <c r="G8646" s="41"/>
      <c r="H8646" s="41"/>
      <c r="I8646" s="41"/>
      <c r="J8646" s="41"/>
      <c r="K8646" s="41"/>
      <c r="L8646" s="41"/>
      <c r="M8646" s="41"/>
      <c r="N8646" s="41"/>
      <c r="O8646" s="41"/>
      <c r="P8646" s="41"/>
      <c r="Q8646" s="41"/>
      <c r="R8646" s="41"/>
      <c r="S8646" s="41"/>
      <c r="T8646" s="41"/>
      <c r="U8646" s="41"/>
      <c r="V8646" s="41"/>
      <c r="W8646" s="41"/>
      <c r="X8646" s="41"/>
      <c r="Y8646" s="41"/>
      <c r="Z8646" s="41"/>
      <c r="AA8646" s="41"/>
      <c r="AB8646" s="41"/>
      <c r="AC8646" s="41"/>
      <c r="AD8646" s="41"/>
      <c r="AE8646" s="41"/>
      <c r="AF8646" s="41"/>
      <c r="AG8646" s="41"/>
      <c r="AH8646" s="41"/>
      <c r="AI8646" s="41"/>
      <c r="AJ8646" s="41"/>
      <c r="AK8646" s="41"/>
      <c r="AL8646" s="41"/>
      <c r="AM8646" s="41"/>
      <c r="AN8646" s="41"/>
      <c r="AO8646" s="41"/>
      <c r="AP8646" s="41"/>
      <c r="AQ8646" s="41"/>
      <c r="AR8646" s="41"/>
      <c r="AS8646" s="41"/>
      <c r="AT8646" s="41"/>
      <c r="AU8646" s="41"/>
      <c r="AV8646" s="41"/>
      <c r="AW8646" s="41"/>
      <c r="AX8646" s="41"/>
    </row>
    <row r="8647" spans="5:50" x14ac:dyDescent="0.25">
      <c r="E8647" s="40"/>
      <c r="F8647" s="41"/>
      <c r="G8647" s="41"/>
      <c r="H8647" s="41"/>
      <c r="I8647" s="41"/>
      <c r="J8647" s="41"/>
      <c r="K8647" s="41"/>
      <c r="L8647" s="41"/>
      <c r="M8647" s="41"/>
      <c r="N8647" s="41"/>
      <c r="O8647" s="41"/>
      <c r="P8647" s="41"/>
      <c r="Q8647" s="41"/>
      <c r="R8647" s="41"/>
      <c r="S8647" s="41"/>
      <c r="T8647" s="41"/>
      <c r="U8647" s="41"/>
      <c r="V8647" s="41"/>
      <c r="W8647" s="41"/>
      <c r="X8647" s="41"/>
      <c r="Y8647" s="41"/>
      <c r="Z8647" s="41"/>
      <c r="AA8647" s="41"/>
      <c r="AB8647" s="41"/>
      <c r="AC8647" s="41"/>
      <c r="AD8647" s="41"/>
      <c r="AE8647" s="41"/>
      <c r="AF8647" s="41"/>
      <c r="AG8647" s="41"/>
      <c r="AH8647" s="41"/>
      <c r="AI8647" s="41"/>
      <c r="AJ8647" s="41"/>
      <c r="AK8647" s="41"/>
      <c r="AL8647" s="41"/>
      <c r="AM8647" s="41"/>
      <c r="AN8647" s="41"/>
      <c r="AO8647" s="41"/>
      <c r="AP8647" s="41"/>
      <c r="AQ8647" s="41"/>
      <c r="AR8647" s="41"/>
      <c r="AS8647" s="41"/>
      <c r="AT8647" s="41"/>
      <c r="AU8647" s="41"/>
      <c r="AV8647" s="41"/>
      <c r="AW8647" s="41"/>
      <c r="AX8647" s="41"/>
    </row>
    <row r="8648" spans="5:50" x14ac:dyDescent="0.25">
      <c r="E8648" s="40" t="s">
        <v>872</v>
      </c>
      <c r="F8648" s="41"/>
      <c r="G8648" s="41"/>
      <c r="H8648" s="41"/>
      <c r="I8648" s="41"/>
      <c r="J8648" s="41"/>
      <c r="K8648" s="41"/>
      <c r="L8648" s="41"/>
      <c r="M8648" s="41"/>
      <c r="N8648" s="41"/>
      <c r="O8648" s="41"/>
      <c r="P8648" s="41"/>
      <c r="Q8648" s="41"/>
      <c r="R8648" s="41"/>
      <c r="S8648" s="41"/>
      <c r="T8648" s="41"/>
      <c r="U8648" s="41"/>
      <c r="V8648" s="41"/>
      <c r="W8648" s="41"/>
      <c r="X8648" s="41"/>
      <c r="Y8648" s="41"/>
      <c r="Z8648" s="41"/>
      <c r="AA8648" s="41"/>
      <c r="AB8648" s="41"/>
      <c r="AC8648" s="41"/>
      <c r="AD8648" s="41"/>
      <c r="AE8648" s="41"/>
      <c r="AF8648" s="41"/>
      <c r="AG8648" s="41"/>
      <c r="AH8648" s="41"/>
      <c r="AI8648" s="41"/>
      <c r="AJ8648" s="41"/>
      <c r="AK8648" s="41"/>
      <c r="AL8648" s="41"/>
      <c r="AM8648" s="41"/>
      <c r="AN8648" s="41"/>
      <c r="AO8648" s="41"/>
      <c r="AP8648" s="41"/>
      <c r="AQ8648" s="41"/>
      <c r="AR8648" s="41"/>
      <c r="AS8648" s="41"/>
      <c r="AT8648" s="41"/>
      <c r="AU8648" s="41"/>
      <c r="AV8648" s="41"/>
      <c r="AW8648" s="41"/>
      <c r="AX8648" s="41"/>
    </row>
    <row r="8649" spans="5:50" x14ac:dyDescent="0.25">
      <c r="E8649" s="40" t="s">
        <v>883</v>
      </c>
      <c r="F8649" s="41"/>
      <c r="G8649" s="41"/>
      <c r="H8649" s="41"/>
      <c r="I8649" s="41"/>
      <c r="J8649" s="41"/>
      <c r="K8649" s="41"/>
      <c r="L8649" s="41"/>
      <c r="M8649" s="41"/>
      <c r="N8649" s="41"/>
      <c r="O8649" s="41"/>
      <c r="P8649" s="41"/>
      <c r="Q8649" s="41"/>
      <c r="R8649" s="41"/>
      <c r="S8649" s="41"/>
      <c r="T8649" s="41"/>
      <c r="U8649" s="41"/>
      <c r="V8649" s="41"/>
      <c r="W8649" s="41"/>
      <c r="X8649" s="41"/>
      <c r="Y8649" s="41"/>
      <c r="Z8649" s="41"/>
      <c r="AA8649" s="41"/>
      <c r="AB8649" s="41"/>
      <c r="AC8649" s="41"/>
      <c r="AD8649" s="41"/>
      <c r="AE8649" s="41"/>
      <c r="AF8649" s="41"/>
      <c r="AG8649" s="41"/>
      <c r="AH8649" s="41"/>
      <c r="AI8649" s="41"/>
      <c r="AJ8649" s="41"/>
      <c r="AK8649" s="41"/>
      <c r="AL8649" s="41"/>
      <c r="AM8649" s="41"/>
      <c r="AN8649" s="41"/>
      <c r="AO8649" s="41"/>
      <c r="AP8649" s="41"/>
      <c r="AQ8649" s="41"/>
      <c r="AR8649" s="41"/>
      <c r="AS8649" s="41"/>
      <c r="AT8649" s="41"/>
      <c r="AU8649" s="41"/>
      <c r="AV8649" s="41"/>
      <c r="AW8649" s="41"/>
      <c r="AX8649" s="41"/>
    </row>
    <row r="8650" spans="5:50" x14ac:dyDescent="0.25">
      <c r="E8650" s="40" t="s">
        <v>1320</v>
      </c>
      <c r="F8650" s="41"/>
      <c r="G8650" s="41"/>
      <c r="H8650" s="41"/>
      <c r="I8650" s="41"/>
      <c r="J8650" s="41"/>
      <c r="K8650" s="41"/>
      <c r="L8650" s="41"/>
      <c r="M8650" s="41"/>
      <c r="N8650" s="41"/>
      <c r="O8650" s="41"/>
      <c r="P8650" s="41"/>
      <c r="Q8650" s="41"/>
      <c r="R8650" s="41"/>
      <c r="S8650" s="41"/>
      <c r="T8650" s="41"/>
      <c r="U8650" s="41"/>
      <c r="V8650" s="41"/>
      <c r="W8650" s="41"/>
      <c r="X8650" s="41"/>
      <c r="Y8650" s="41"/>
      <c r="Z8650" s="41"/>
      <c r="AA8650" s="41"/>
      <c r="AB8650" s="41"/>
      <c r="AC8650" s="41"/>
      <c r="AD8650" s="41"/>
      <c r="AE8650" s="41"/>
      <c r="AF8650" s="41"/>
      <c r="AG8650" s="41"/>
      <c r="AH8650" s="41"/>
      <c r="AI8650" s="41"/>
      <c r="AJ8650" s="41"/>
      <c r="AK8650" s="41"/>
      <c r="AL8650" s="41"/>
      <c r="AM8650" s="41"/>
      <c r="AN8650" s="41"/>
      <c r="AO8650" s="41"/>
      <c r="AP8650" s="41"/>
      <c r="AQ8650" s="41"/>
      <c r="AR8650" s="41"/>
      <c r="AS8650" s="41"/>
      <c r="AT8650" s="41"/>
      <c r="AU8650" s="41"/>
      <c r="AV8650" s="41"/>
      <c r="AW8650" s="41"/>
      <c r="AX8650" s="41"/>
    </row>
    <row r="8651" spans="5:50" x14ac:dyDescent="0.25">
      <c r="E8651" s="40"/>
      <c r="F8651" s="41"/>
      <c r="G8651" s="41"/>
      <c r="H8651" s="41"/>
      <c r="I8651" s="41"/>
      <c r="J8651" s="41"/>
      <c r="K8651" s="41"/>
      <c r="L8651" s="41"/>
      <c r="M8651" s="41"/>
      <c r="N8651" s="41"/>
      <c r="O8651" s="41"/>
      <c r="P8651" s="41"/>
      <c r="Q8651" s="41"/>
      <c r="R8651" s="41"/>
      <c r="S8651" s="41"/>
      <c r="T8651" s="41"/>
      <c r="U8651" s="41"/>
      <c r="V8651" s="41"/>
      <c r="W8651" s="41"/>
      <c r="X8651" s="41"/>
      <c r="Y8651" s="41"/>
      <c r="Z8651" s="41"/>
      <c r="AA8651" s="41"/>
      <c r="AB8651" s="41"/>
      <c r="AC8651" s="41"/>
      <c r="AD8651" s="41"/>
      <c r="AE8651" s="41"/>
      <c r="AF8651" s="41"/>
      <c r="AG8651" s="41"/>
      <c r="AH8651" s="41"/>
      <c r="AI8651" s="41"/>
      <c r="AJ8651" s="41"/>
      <c r="AK8651" s="41"/>
      <c r="AL8651" s="41"/>
      <c r="AM8651" s="41"/>
      <c r="AN8651" s="41"/>
      <c r="AO8651" s="41"/>
      <c r="AP8651" s="41"/>
      <c r="AQ8651" s="41"/>
      <c r="AR8651" s="41"/>
      <c r="AS8651" s="41"/>
      <c r="AT8651" s="41"/>
      <c r="AU8651" s="41"/>
      <c r="AV8651" s="41"/>
      <c r="AW8651" s="41"/>
      <c r="AX8651" s="41"/>
    </row>
    <row r="8652" spans="5:50" x14ac:dyDescent="0.25">
      <c r="E8652" s="40" t="s">
        <v>942</v>
      </c>
      <c r="F8652" s="41"/>
      <c r="G8652" s="41"/>
      <c r="H8652" s="41"/>
      <c r="I8652" s="41"/>
      <c r="J8652" s="41"/>
      <c r="K8652" s="41"/>
      <c r="L8652" s="41"/>
      <c r="M8652" s="41"/>
      <c r="N8652" s="41"/>
      <c r="O8652" s="41"/>
      <c r="P8652" s="41"/>
      <c r="Q8652" s="41"/>
      <c r="R8652" s="41"/>
      <c r="S8652" s="41"/>
      <c r="T8652" s="41"/>
      <c r="U8652" s="41"/>
      <c r="V8652" s="41"/>
      <c r="W8652" s="41"/>
      <c r="X8652" s="41"/>
      <c r="Y8652" s="41"/>
      <c r="Z8652" s="41"/>
      <c r="AA8652" s="41"/>
      <c r="AB8652" s="41"/>
      <c r="AC8652" s="41"/>
      <c r="AD8652" s="41"/>
      <c r="AE8652" s="41"/>
      <c r="AF8652" s="41"/>
      <c r="AG8652" s="41"/>
      <c r="AH8652" s="41"/>
      <c r="AI8652" s="41"/>
      <c r="AJ8652" s="41"/>
      <c r="AK8652" s="41"/>
      <c r="AL8652" s="41"/>
      <c r="AM8652" s="41"/>
      <c r="AN8652" s="41"/>
      <c r="AO8652" s="41"/>
      <c r="AP8652" s="41"/>
      <c r="AQ8652" s="41"/>
      <c r="AR8652" s="41"/>
      <c r="AS8652" s="41"/>
      <c r="AT8652" s="41"/>
      <c r="AU8652" s="41"/>
      <c r="AV8652" s="41"/>
      <c r="AW8652" s="41"/>
      <c r="AX8652" s="41"/>
    </row>
    <row r="8653" spans="5:50" x14ac:dyDescent="0.25">
      <c r="E8653" s="40" t="s">
        <v>1094</v>
      </c>
      <c r="F8653" s="41"/>
      <c r="G8653" s="41"/>
      <c r="H8653" s="41"/>
      <c r="I8653" s="41"/>
      <c r="J8653" s="41"/>
      <c r="K8653" s="41"/>
      <c r="L8653" s="41"/>
      <c r="M8653" s="41"/>
      <c r="N8653" s="41"/>
      <c r="O8653" s="41"/>
      <c r="P8653" s="41"/>
      <c r="Q8653" s="41"/>
      <c r="R8653" s="41"/>
      <c r="S8653" s="41"/>
      <c r="T8653" s="41"/>
      <c r="U8653" s="41"/>
      <c r="V8653" s="41"/>
      <c r="W8653" s="41"/>
      <c r="X8653" s="41"/>
      <c r="Y8653" s="41"/>
      <c r="Z8653" s="41"/>
      <c r="AA8653" s="41"/>
      <c r="AB8653" s="41"/>
      <c r="AC8653" s="41"/>
      <c r="AD8653" s="41"/>
      <c r="AE8653" s="41"/>
      <c r="AF8653" s="41"/>
      <c r="AG8653" s="41"/>
      <c r="AH8653" s="41"/>
      <c r="AI8653" s="41"/>
      <c r="AJ8653" s="41"/>
      <c r="AK8653" s="41"/>
      <c r="AL8653" s="41"/>
      <c r="AM8653" s="41"/>
      <c r="AN8653" s="41"/>
      <c r="AO8653" s="41"/>
      <c r="AP8653" s="41"/>
      <c r="AQ8653" s="41"/>
      <c r="AR8653" s="41"/>
      <c r="AS8653" s="41"/>
      <c r="AT8653" s="41"/>
      <c r="AU8653" s="41"/>
      <c r="AV8653" s="41"/>
      <c r="AW8653" s="41"/>
      <c r="AX8653" s="41"/>
    </row>
    <row r="8654" spans="5:50" x14ac:dyDescent="0.25">
      <c r="E8654" s="40" t="s">
        <v>900</v>
      </c>
      <c r="F8654" s="41"/>
      <c r="G8654" s="41"/>
      <c r="H8654" s="41"/>
      <c r="I8654" s="41"/>
      <c r="J8654" s="41"/>
      <c r="K8654" s="41"/>
      <c r="L8654" s="41"/>
      <c r="M8654" s="41"/>
      <c r="N8654" s="41"/>
      <c r="O8654" s="41"/>
      <c r="P8654" s="41"/>
      <c r="Q8654" s="41"/>
      <c r="R8654" s="41"/>
      <c r="S8654" s="41"/>
      <c r="T8654" s="41"/>
      <c r="U8654" s="41"/>
      <c r="V8654" s="41"/>
      <c r="W8654" s="41"/>
      <c r="X8654" s="41"/>
      <c r="Y8654" s="41"/>
      <c r="Z8654" s="41"/>
      <c r="AA8654" s="41"/>
      <c r="AB8654" s="41"/>
      <c r="AC8654" s="41"/>
      <c r="AD8654" s="41"/>
      <c r="AE8654" s="41"/>
      <c r="AF8654" s="41"/>
      <c r="AG8654" s="41"/>
      <c r="AH8654" s="41"/>
      <c r="AI8654" s="41"/>
      <c r="AJ8654" s="41"/>
      <c r="AK8654" s="41"/>
      <c r="AL8654" s="41"/>
      <c r="AM8654" s="41"/>
      <c r="AN8654" s="41"/>
      <c r="AO8654" s="41"/>
      <c r="AP8654" s="41"/>
      <c r="AQ8654" s="41"/>
      <c r="AR8654" s="41"/>
      <c r="AS8654" s="41"/>
      <c r="AT8654" s="41"/>
      <c r="AU8654" s="41"/>
      <c r="AV8654" s="41"/>
      <c r="AW8654" s="41"/>
      <c r="AX8654" s="41"/>
    </row>
    <row r="8659" spans="3:45" x14ac:dyDescent="0.25">
      <c r="C8659" s="13">
        <v>0</v>
      </c>
    </row>
    <row r="8669" spans="3:45" x14ac:dyDescent="0.25">
      <c r="AA8669" s="4" t="s">
        <v>1325</v>
      </c>
      <c r="AJ8669" s="1" t="s">
        <v>1309</v>
      </c>
      <c r="AS8669" s="4" t="s">
        <v>1330</v>
      </c>
    </row>
    <row r="8670" spans="3:45" x14ac:dyDescent="0.25">
      <c r="AA8670" s="4" t="s">
        <v>1326</v>
      </c>
      <c r="AJ8670" s="1" t="s">
        <v>1327</v>
      </c>
      <c r="AS8670" s="1" t="s">
        <v>1327</v>
      </c>
    </row>
    <row r="8671" spans="3:45" x14ac:dyDescent="0.25">
      <c r="AA8671" s="4" t="s">
        <v>1328</v>
      </c>
      <c r="AJ8671" s="1" t="s">
        <v>1329</v>
      </c>
    </row>
    <row r="8673" spans="5:51" x14ac:dyDescent="0.25">
      <c r="E8673" s="46" t="s">
        <v>1095</v>
      </c>
      <c r="F8673" s="43"/>
      <c r="G8673" s="43"/>
      <c r="H8673" s="43"/>
      <c r="I8673" s="43"/>
      <c r="J8673" s="43"/>
      <c r="K8673" s="43"/>
      <c r="L8673" s="43"/>
      <c r="M8673" s="43"/>
      <c r="N8673" s="43"/>
      <c r="O8673" s="43"/>
      <c r="P8673" s="43"/>
      <c r="Q8673" s="43"/>
      <c r="R8673" s="43"/>
      <c r="S8673" s="43"/>
      <c r="T8673" s="43"/>
      <c r="U8673" s="43"/>
      <c r="V8673" s="43"/>
      <c r="W8673" s="43"/>
      <c r="X8673" s="43"/>
      <c r="Y8673" s="43"/>
      <c r="Z8673" s="43"/>
      <c r="AA8673" s="43"/>
      <c r="AB8673" s="43"/>
      <c r="AC8673" s="43"/>
      <c r="AD8673" s="43"/>
      <c r="AE8673" s="43"/>
      <c r="AF8673" s="43"/>
      <c r="AG8673" s="43"/>
      <c r="AH8673" s="43"/>
      <c r="AI8673" s="43"/>
      <c r="AJ8673" s="43"/>
      <c r="AK8673" s="43"/>
      <c r="AL8673" s="43"/>
      <c r="AM8673" s="43"/>
      <c r="AN8673" s="43"/>
      <c r="AO8673" s="43"/>
      <c r="AP8673" s="43"/>
      <c r="AQ8673" s="43"/>
      <c r="AR8673" s="43"/>
      <c r="AS8673" s="43"/>
      <c r="AT8673" s="43"/>
      <c r="AU8673" s="43"/>
      <c r="AV8673" s="43"/>
      <c r="AW8673" s="43"/>
      <c r="AX8673" s="43"/>
      <c r="AY8673" s="43"/>
    </row>
    <row r="8674" spans="5:51" x14ac:dyDescent="0.25">
      <c r="E8674" s="42" t="s">
        <v>864</v>
      </c>
      <c r="F8674" s="43"/>
      <c r="G8674" s="43"/>
      <c r="H8674" s="43"/>
      <c r="I8674" s="43"/>
      <c r="J8674" s="43"/>
      <c r="K8674" s="43"/>
      <c r="L8674" s="43"/>
      <c r="M8674" s="43"/>
      <c r="N8674" s="43"/>
      <c r="O8674" s="43"/>
      <c r="P8674" s="43"/>
      <c r="Q8674" s="43"/>
      <c r="R8674" s="43"/>
      <c r="S8674" s="43"/>
      <c r="T8674" s="43"/>
      <c r="U8674" s="43"/>
      <c r="V8674" s="43"/>
      <c r="W8674" s="43"/>
      <c r="X8674" s="43"/>
      <c r="Y8674" s="43"/>
      <c r="Z8674" s="43"/>
      <c r="AA8674" s="43"/>
      <c r="AB8674" s="43"/>
      <c r="AC8674" s="43"/>
      <c r="AD8674" s="43"/>
      <c r="AE8674" s="43"/>
      <c r="AF8674" s="43"/>
      <c r="AG8674" s="43"/>
      <c r="AH8674" s="43"/>
      <c r="AI8674" s="43"/>
      <c r="AJ8674" s="43"/>
      <c r="AK8674" s="43"/>
      <c r="AL8674" s="43"/>
      <c r="AM8674" s="43"/>
      <c r="AN8674" s="43"/>
      <c r="AO8674" s="43"/>
      <c r="AP8674" s="43"/>
      <c r="AQ8674" s="43"/>
      <c r="AR8674" s="43"/>
      <c r="AS8674" s="43"/>
      <c r="AT8674" s="43"/>
      <c r="AU8674" s="43"/>
      <c r="AV8674" s="43"/>
      <c r="AW8674" s="43"/>
      <c r="AX8674" s="43"/>
      <c r="AY8674" s="43"/>
    </row>
    <row r="8675" spans="5:51" x14ac:dyDescent="0.25">
      <c r="E8675" s="42" t="s">
        <v>1136</v>
      </c>
      <c r="F8675" s="43"/>
      <c r="G8675" s="43"/>
      <c r="H8675" s="43"/>
      <c r="I8675" s="43"/>
      <c r="J8675" s="43"/>
      <c r="K8675" s="43"/>
      <c r="L8675" s="43"/>
      <c r="M8675" s="43"/>
      <c r="N8675" s="43"/>
      <c r="O8675" s="43"/>
      <c r="P8675" s="43"/>
      <c r="Q8675" s="43"/>
      <c r="R8675" s="43"/>
      <c r="S8675" s="43"/>
      <c r="T8675" s="43"/>
      <c r="U8675" s="43"/>
      <c r="V8675" s="43"/>
      <c r="W8675" s="43"/>
      <c r="X8675" s="43"/>
      <c r="Y8675" s="43"/>
      <c r="Z8675" s="43"/>
      <c r="AA8675" s="43"/>
      <c r="AB8675" s="43"/>
      <c r="AC8675" s="43"/>
      <c r="AD8675" s="43"/>
      <c r="AE8675" s="43"/>
      <c r="AF8675" s="43"/>
      <c r="AG8675" s="43"/>
      <c r="AH8675" s="43"/>
      <c r="AI8675" s="43"/>
      <c r="AJ8675" s="43"/>
      <c r="AK8675" s="43"/>
      <c r="AL8675" s="43"/>
      <c r="AM8675" s="43"/>
      <c r="AN8675" s="43"/>
      <c r="AO8675" s="43"/>
      <c r="AP8675" s="43"/>
      <c r="AQ8675" s="43"/>
      <c r="AR8675" s="43"/>
      <c r="AS8675" s="43"/>
      <c r="AT8675" s="43"/>
      <c r="AU8675" s="43"/>
      <c r="AV8675" s="43"/>
      <c r="AW8675" s="43"/>
      <c r="AX8675" s="43"/>
      <c r="AY8675" s="43"/>
    </row>
    <row r="8676" spans="5:51" x14ac:dyDescent="0.25">
      <c r="E8676" s="42" t="s">
        <v>1137</v>
      </c>
      <c r="F8676" s="43"/>
      <c r="G8676" s="43"/>
      <c r="H8676" s="43"/>
      <c r="I8676" s="43"/>
      <c r="J8676" s="43"/>
      <c r="K8676" s="43"/>
      <c r="L8676" s="43"/>
      <c r="M8676" s="43"/>
      <c r="N8676" s="43"/>
      <c r="O8676" s="43"/>
      <c r="P8676" s="43"/>
      <c r="Q8676" s="43"/>
      <c r="R8676" s="43"/>
      <c r="S8676" s="43"/>
      <c r="T8676" s="43"/>
      <c r="U8676" s="43"/>
      <c r="V8676" s="43"/>
      <c r="W8676" s="43"/>
      <c r="X8676" s="43"/>
      <c r="Y8676" s="43"/>
      <c r="Z8676" s="43"/>
      <c r="AA8676" s="43"/>
      <c r="AB8676" s="43"/>
      <c r="AC8676" s="43"/>
      <c r="AD8676" s="43"/>
      <c r="AE8676" s="43"/>
      <c r="AF8676" s="43"/>
      <c r="AG8676" s="43"/>
      <c r="AH8676" s="43"/>
      <c r="AI8676" s="43"/>
      <c r="AJ8676" s="43"/>
      <c r="AK8676" s="43"/>
      <c r="AL8676" s="43"/>
      <c r="AM8676" s="43"/>
      <c r="AN8676" s="43"/>
      <c r="AO8676" s="43"/>
      <c r="AP8676" s="43"/>
      <c r="AQ8676" s="43"/>
      <c r="AR8676" s="43"/>
      <c r="AS8676" s="43"/>
      <c r="AT8676" s="43"/>
      <c r="AU8676" s="43"/>
      <c r="AV8676" s="43"/>
      <c r="AW8676" s="43"/>
      <c r="AX8676" s="43"/>
      <c r="AY8676" s="43"/>
    </row>
    <row r="8677" spans="5:51" x14ac:dyDescent="0.25">
      <c r="E8677" s="42" t="s">
        <v>1331</v>
      </c>
      <c r="F8677" s="43"/>
      <c r="G8677" s="43"/>
      <c r="H8677" s="43"/>
      <c r="I8677" s="43"/>
      <c r="J8677" s="43"/>
      <c r="K8677" s="43"/>
      <c r="L8677" s="43"/>
      <c r="M8677" s="43"/>
      <c r="N8677" s="43"/>
      <c r="O8677" s="43"/>
      <c r="P8677" s="43"/>
      <c r="Q8677" s="43"/>
      <c r="R8677" s="43"/>
      <c r="S8677" s="43"/>
      <c r="T8677" s="43"/>
      <c r="U8677" s="43"/>
      <c r="V8677" s="43"/>
      <c r="W8677" s="43"/>
      <c r="X8677" s="43"/>
      <c r="Y8677" s="43"/>
      <c r="Z8677" s="43"/>
      <c r="AA8677" s="43"/>
      <c r="AB8677" s="43"/>
      <c r="AC8677" s="43"/>
      <c r="AD8677" s="43"/>
      <c r="AE8677" s="43"/>
      <c r="AF8677" s="43"/>
      <c r="AG8677" s="43"/>
      <c r="AH8677" s="43"/>
      <c r="AI8677" s="43"/>
      <c r="AJ8677" s="43"/>
      <c r="AK8677" s="43"/>
      <c r="AL8677" s="43"/>
      <c r="AM8677" s="43"/>
      <c r="AN8677" s="43"/>
      <c r="AO8677" s="43"/>
      <c r="AP8677" s="43"/>
      <c r="AQ8677" s="43"/>
      <c r="AR8677" s="43"/>
      <c r="AS8677" s="43"/>
      <c r="AT8677" s="43"/>
      <c r="AU8677" s="43"/>
      <c r="AV8677" s="43"/>
      <c r="AW8677" s="43"/>
      <c r="AX8677" s="43"/>
      <c r="AY8677" s="43"/>
    </row>
    <row r="8678" spans="5:51" x14ac:dyDescent="0.25">
      <c r="E8678" s="42"/>
      <c r="F8678" s="43"/>
      <c r="G8678" s="43"/>
      <c r="H8678" s="43"/>
      <c r="I8678" s="43"/>
      <c r="J8678" s="43"/>
      <c r="K8678" s="43"/>
      <c r="L8678" s="43"/>
      <c r="M8678" s="43"/>
      <c r="N8678" s="43"/>
      <c r="O8678" s="43"/>
      <c r="P8678" s="43"/>
      <c r="Q8678" s="43"/>
      <c r="R8678" s="43"/>
      <c r="S8678" s="43"/>
      <c r="T8678" s="43"/>
      <c r="U8678" s="43"/>
      <c r="V8678" s="43"/>
      <c r="W8678" s="43"/>
      <c r="X8678" s="43"/>
      <c r="Y8678" s="43"/>
      <c r="Z8678" s="43"/>
      <c r="AA8678" s="43"/>
      <c r="AB8678" s="43"/>
      <c r="AC8678" s="43"/>
      <c r="AD8678" s="43"/>
      <c r="AE8678" s="43"/>
      <c r="AF8678" s="43"/>
      <c r="AG8678" s="43"/>
      <c r="AH8678" s="43"/>
      <c r="AI8678" s="43"/>
      <c r="AJ8678" s="43"/>
      <c r="AK8678" s="43"/>
      <c r="AL8678" s="43"/>
      <c r="AM8678" s="43"/>
      <c r="AN8678" s="43"/>
      <c r="AO8678" s="43"/>
      <c r="AP8678" s="43"/>
      <c r="AQ8678" s="43"/>
      <c r="AR8678" s="43"/>
      <c r="AS8678" s="43"/>
      <c r="AT8678" s="43"/>
      <c r="AU8678" s="43"/>
      <c r="AV8678" s="43"/>
      <c r="AW8678" s="43"/>
      <c r="AX8678" s="43"/>
      <c r="AY8678" s="43"/>
    </row>
    <row r="8679" spans="5:51" x14ac:dyDescent="0.25">
      <c r="E8679" s="42" t="s">
        <v>872</v>
      </c>
      <c r="F8679" s="43"/>
      <c r="G8679" s="43"/>
      <c r="H8679" s="43"/>
      <c r="I8679" s="43"/>
      <c r="J8679" s="43"/>
      <c r="K8679" s="43"/>
      <c r="L8679" s="43"/>
      <c r="M8679" s="43"/>
      <c r="N8679" s="43"/>
      <c r="O8679" s="43"/>
      <c r="P8679" s="43"/>
      <c r="Q8679" s="43"/>
      <c r="R8679" s="43"/>
      <c r="S8679" s="43"/>
      <c r="T8679" s="43"/>
      <c r="U8679" s="43"/>
      <c r="V8679" s="43"/>
      <c r="W8679" s="43"/>
      <c r="X8679" s="43"/>
      <c r="Y8679" s="43"/>
      <c r="Z8679" s="43"/>
      <c r="AA8679" s="43"/>
      <c r="AB8679" s="43"/>
      <c r="AC8679" s="43"/>
      <c r="AD8679" s="43"/>
      <c r="AE8679" s="43"/>
      <c r="AF8679" s="43"/>
      <c r="AG8679" s="43"/>
      <c r="AH8679" s="43"/>
      <c r="AI8679" s="43"/>
      <c r="AJ8679" s="43"/>
      <c r="AK8679" s="43"/>
      <c r="AL8679" s="43"/>
      <c r="AM8679" s="43"/>
      <c r="AN8679" s="43"/>
      <c r="AO8679" s="43"/>
      <c r="AP8679" s="43"/>
      <c r="AQ8679" s="43"/>
      <c r="AR8679" s="43"/>
      <c r="AS8679" s="43"/>
      <c r="AT8679" s="43"/>
      <c r="AU8679" s="43"/>
      <c r="AV8679" s="43"/>
      <c r="AW8679" s="43"/>
      <c r="AX8679" s="43"/>
      <c r="AY8679" s="43"/>
    </row>
    <row r="8680" spans="5:51" x14ac:dyDescent="0.25">
      <c r="E8680" s="42" t="s">
        <v>883</v>
      </c>
      <c r="F8680" s="43"/>
      <c r="G8680" s="43"/>
      <c r="H8680" s="43"/>
      <c r="I8680" s="43"/>
      <c r="J8680" s="43"/>
      <c r="K8680" s="43"/>
      <c r="L8680" s="43"/>
      <c r="M8680" s="43"/>
      <c r="N8680" s="43"/>
      <c r="O8680" s="43"/>
      <c r="P8680" s="43"/>
      <c r="Q8680" s="43"/>
      <c r="R8680" s="43"/>
      <c r="S8680" s="43"/>
      <c r="T8680" s="43"/>
      <c r="U8680" s="43"/>
      <c r="V8680" s="43"/>
      <c r="W8680" s="43"/>
      <c r="X8680" s="43"/>
      <c r="Y8680" s="43"/>
      <c r="Z8680" s="43"/>
      <c r="AA8680" s="43"/>
      <c r="AB8680" s="43"/>
      <c r="AC8680" s="43"/>
      <c r="AD8680" s="43"/>
      <c r="AE8680" s="43"/>
      <c r="AF8680" s="43"/>
      <c r="AG8680" s="43"/>
      <c r="AH8680" s="43"/>
      <c r="AI8680" s="43"/>
      <c r="AJ8680" s="43"/>
      <c r="AK8680" s="43"/>
      <c r="AL8680" s="43"/>
      <c r="AM8680" s="43"/>
      <c r="AN8680" s="43"/>
      <c r="AO8680" s="43"/>
      <c r="AP8680" s="43"/>
      <c r="AQ8680" s="43"/>
      <c r="AR8680" s="43"/>
      <c r="AS8680" s="43"/>
      <c r="AT8680" s="43"/>
      <c r="AU8680" s="43"/>
      <c r="AV8680" s="43"/>
      <c r="AW8680" s="43"/>
      <c r="AX8680" s="43"/>
      <c r="AY8680" s="43"/>
    </row>
    <row r="8681" spans="5:51" x14ac:dyDescent="0.25">
      <c r="E8681" s="42" t="s">
        <v>1312</v>
      </c>
      <c r="F8681" s="43"/>
      <c r="G8681" s="43"/>
      <c r="H8681" s="43"/>
      <c r="I8681" s="43"/>
      <c r="J8681" s="43"/>
      <c r="K8681" s="43"/>
      <c r="L8681" s="43"/>
      <c r="M8681" s="43"/>
      <c r="N8681" s="43"/>
      <c r="O8681" s="43"/>
      <c r="P8681" s="43"/>
      <c r="Q8681" s="43"/>
      <c r="R8681" s="43"/>
      <c r="S8681" s="43"/>
      <c r="T8681" s="43"/>
      <c r="U8681" s="43"/>
      <c r="V8681" s="43"/>
      <c r="W8681" s="43"/>
      <c r="X8681" s="43"/>
      <c r="Y8681" s="43"/>
      <c r="Z8681" s="43"/>
      <c r="AA8681" s="43"/>
      <c r="AB8681" s="43"/>
      <c r="AC8681" s="43"/>
      <c r="AD8681" s="43"/>
      <c r="AE8681" s="43"/>
      <c r="AF8681" s="43"/>
      <c r="AG8681" s="43"/>
      <c r="AH8681" s="43"/>
      <c r="AI8681" s="43"/>
      <c r="AJ8681" s="43"/>
      <c r="AK8681" s="43"/>
      <c r="AL8681" s="43"/>
      <c r="AM8681" s="43"/>
      <c r="AN8681" s="43"/>
      <c r="AO8681" s="43"/>
      <c r="AP8681" s="43"/>
      <c r="AQ8681" s="43"/>
      <c r="AR8681" s="43"/>
      <c r="AS8681" s="43"/>
      <c r="AT8681" s="43"/>
      <c r="AU8681" s="43"/>
      <c r="AV8681" s="43"/>
      <c r="AW8681" s="43"/>
      <c r="AX8681" s="43"/>
      <c r="AY8681" s="43"/>
    </row>
    <row r="8682" spans="5:51" x14ac:dyDescent="0.25">
      <c r="E8682" s="42"/>
      <c r="F8682" s="43"/>
      <c r="G8682" s="43"/>
      <c r="H8682" s="43"/>
      <c r="I8682" s="43"/>
      <c r="J8682" s="43"/>
      <c r="K8682" s="43"/>
      <c r="L8682" s="43"/>
      <c r="M8682" s="43"/>
      <c r="N8682" s="43"/>
      <c r="O8682" s="43"/>
      <c r="P8682" s="43"/>
      <c r="Q8682" s="43"/>
      <c r="R8682" s="43"/>
      <c r="S8682" s="43"/>
      <c r="T8682" s="43"/>
      <c r="U8682" s="43"/>
      <c r="V8682" s="43"/>
      <c r="W8682" s="43"/>
      <c r="X8682" s="43"/>
      <c r="Y8682" s="43"/>
      <c r="Z8682" s="43"/>
      <c r="AA8682" s="43"/>
      <c r="AB8682" s="43"/>
      <c r="AC8682" s="43"/>
      <c r="AD8682" s="43"/>
      <c r="AE8682" s="43"/>
      <c r="AF8682" s="43"/>
      <c r="AG8682" s="43"/>
      <c r="AH8682" s="43"/>
      <c r="AI8682" s="43"/>
      <c r="AJ8682" s="43"/>
      <c r="AK8682" s="43"/>
      <c r="AL8682" s="43"/>
      <c r="AM8682" s="43"/>
      <c r="AN8682" s="43"/>
      <c r="AO8682" s="43"/>
      <c r="AP8682" s="43"/>
      <c r="AQ8682" s="43"/>
      <c r="AR8682" s="43"/>
      <c r="AS8682" s="43"/>
      <c r="AT8682" s="43"/>
      <c r="AU8682" s="43"/>
      <c r="AV8682" s="43"/>
      <c r="AW8682" s="43"/>
      <c r="AX8682" s="43"/>
      <c r="AY8682" s="43"/>
    </row>
    <row r="8683" spans="5:51" x14ac:dyDescent="0.25">
      <c r="E8683" s="42" t="s">
        <v>934</v>
      </c>
      <c r="F8683" s="43"/>
      <c r="G8683" s="43"/>
      <c r="H8683" s="43"/>
      <c r="I8683" s="43"/>
      <c r="J8683" s="43"/>
      <c r="K8683" s="43"/>
      <c r="L8683" s="43"/>
      <c r="M8683" s="43"/>
      <c r="N8683" s="43"/>
      <c r="O8683" s="43"/>
      <c r="P8683" s="43"/>
      <c r="Q8683" s="43"/>
      <c r="R8683" s="43"/>
      <c r="S8683" s="43"/>
      <c r="T8683" s="43"/>
      <c r="U8683" s="43"/>
      <c r="V8683" s="43"/>
      <c r="W8683" s="43"/>
      <c r="X8683" s="43"/>
      <c r="Y8683" s="43"/>
      <c r="Z8683" s="43"/>
      <c r="AA8683" s="43"/>
      <c r="AB8683" s="43"/>
      <c r="AC8683" s="43"/>
      <c r="AD8683" s="43"/>
      <c r="AE8683" s="43"/>
      <c r="AF8683" s="43"/>
      <c r="AG8683" s="43"/>
      <c r="AH8683" s="43"/>
      <c r="AI8683" s="43"/>
      <c r="AJ8683" s="43"/>
      <c r="AK8683" s="43"/>
      <c r="AL8683" s="43"/>
      <c r="AM8683" s="43"/>
      <c r="AN8683" s="43"/>
      <c r="AO8683" s="43"/>
      <c r="AP8683" s="43"/>
      <c r="AQ8683" s="43"/>
      <c r="AR8683" s="43"/>
      <c r="AS8683" s="43"/>
      <c r="AT8683" s="43"/>
      <c r="AU8683" s="43"/>
      <c r="AV8683" s="43"/>
      <c r="AW8683" s="43"/>
      <c r="AX8683" s="43"/>
      <c r="AY8683" s="43"/>
    </row>
    <row r="8684" spans="5:51" x14ac:dyDescent="0.25">
      <c r="E8684" s="42" t="s">
        <v>885</v>
      </c>
      <c r="F8684" s="43"/>
      <c r="G8684" s="43"/>
      <c r="H8684" s="43"/>
      <c r="I8684" s="43"/>
      <c r="J8684" s="43"/>
      <c r="K8684" s="43"/>
      <c r="L8684" s="43"/>
      <c r="M8684" s="43"/>
      <c r="N8684" s="43"/>
      <c r="O8684" s="43"/>
      <c r="P8684" s="43"/>
      <c r="Q8684" s="43"/>
      <c r="R8684" s="43"/>
      <c r="S8684" s="43"/>
      <c r="T8684" s="43"/>
      <c r="U8684" s="43"/>
      <c r="V8684" s="43"/>
      <c r="W8684" s="43"/>
      <c r="X8684" s="43"/>
      <c r="Y8684" s="43"/>
      <c r="Z8684" s="43"/>
      <c r="AA8684" s="43"/>
      <c r="AB8684" s="43"/>
      <c r="AC8684" s="43"/>
      <c r="AD8684" s="43"/>
      <c r="AE8684" s="43"/>
      <c r="AF8684" s="43"/>
      <c r="AG8684" s="43"/>
      <c r="AH8684" s="43"/>
      <c r="AI8684" s="43"/>
      <c r="AJ8684" s="43"/>
      <c r="AK8684" s="43"/>
      <c r="AL8684" s="43"/>
      <c r="AM8684" s="43"/>
      <c r="AN8684" s="43"/>
      <c r="AO8684" s="43"/>
      <c r="AP8684" s="43"/>
      <c r="AQ8684" s="43"/>
      <c r="AR8684" s="43"/>
      <c r="AS8684" s="43"/>
      <c r="AT8684" s="43"/>
      <c r="AU8684" s="43"/>
      <c r="AV8684" s="43"/>
      <c r="AW8684" s="43"/>
      <c r="AX8684" s="43"/>
      <c r="AY8684" s="43"/>
    </row>
    <row r="8685" spans="5:51" x14ac:dyDescent="0.25">
      <c r="E8685" s="42" t="s">
        <v>1091</v>
      </c>
      <c r="F8685" s="43"/>
      <c r="G8685" s="43"/>
      <c r="H8685" s="43"/>
      <c r="I8685" s="43"/>
      <c r="J8685" s="43"/>
      <c r="K8685" s="43"/>
      <c r="L8685" s="43"/>
      <c r="M8685" s="43"/>
      <c r="N8685" s="43"/>
      <c r="O8685" s="43"/>
      <c r="P8685" s="43"/>
      <c r="Q8685" s="43"/>
      <c r="R8685" s="43"/>
      <c r="S8685" s="43"/>
      <c r="T8685" s="43"/>
      <c r="U8685" s="43"/>
      <c r="V8685" s="43"/>
      <c r="W8685" s="43"/>
      <c r="X8685" s="43"/>
      <c r="Y8685" s="43"/>
      <c r="Z8685" s="43"/>
      <c r="AA8685" s="43"/>
      <c r="AB8685" s="43"/>
      <c r="AC8685" s="43"/>
      <c r="AD8685" s="43"/>
      <c r="AE8685" s="43"/>
      <c r="AF8685" s="43"/>
      <c r="AG8685" s="43"/>
      <c r="AH8685" s="43"/>
      <c r="AI8685" s="43"/>
      <c r="AJ8685" s="43"/>
      <c r="AK8685" s="43"/>
      <c r="AL8685" s="43"/>
      <c r="AM8685" s="43"/>
      <c r="AN8685" s="43"/>
      <c r="AO8685" s="43"/>
      <c r="AP8685" s="43"/>
      <c r="AQ8685" s="43"/>
      <c r="AR8685" s="43"/>
      <c r="AS8685" s="43"/>
      <c r="AT8685" s="43"/>
      <c r="AU8685" s="43"/>
      <c r="AV8685" s="43"/>
      <c r="AW8685" s="43"/>
      <c r="AX8685" s="43"/>
      <c r="AY8685" s="43"/>
    </row>
    <row r="8686" spans="5:51" x14ac:dyDescent="0.25">
      <c r="E8686" s="42" t="s">
        <v>1092</v>
      </c>
      <c r="F8686" s="43"/>
      <c r="G8686" s="43"/>
      <c r="H8686" s="43"/>
      <c r="I8686" s="43"/>
      <c r="J8686" s="43"/>
      <c r="K8686" s="43"/>
      <c r="L8686" s="43"/>
      <c r="M8686" s="43"/>
      <c r="N8686" s="43"/>
      <c r="O8686" s="43"/>
      <c r="P8686" s="43"/>
      <c r="Q8686" s="43"/>
      <c r="R8686" s="43"/>
      <c r="S8686" s="43"/>
      <c r="T8686" s="43"/>
      <c r="U8686" s="43"/>
      <c r="V8686" s="43"/>
      <c r="W8686" s="43"/>
      <c r="X8686" s="43"/>
      <c r="Y8686" s="43"/>
      <c r="Z8686" s="43"/>
      <c r="AA8686" s="43"/>
      <c r="AB8686" s="43"/>
      <c r="AC8686" s="43"/>
      <c r="AD8686" s="43"/>
      <c r="AE8686" s="43"/>
      <c r="AF8686" s="43"/>
      <c r="AG8686" s="43"/>
      <c r="AH8686" s="43"/>
      <c r="AI8686" s="43"/>
      <c r="AJ8686" s="43"/>
      <c r="AK8686" s="43"/>
      <c r="AL8686" s="43"/>
      <c r="AM8686" s="43"/>
      <c r="AN8686" s="43"/>
      <c r="AO8686" s="43"/>
      <c r="AP8686" s="43"/>
      <c r="AQ8686" s="43"/>
      <c r="AR8686" s="43"/>
      <c r="AS8686" s="43"/>
      <c r="AT8686" s="43"/>
      <c r="AU8686" s="43"/>
      <c r="AV8686" s="43"/>
      <c r="AW8686" s="43"/>
      <c r="AX8686" s="43"/>
      <c r="AY8686" s="43"/>
    </row>
    <row r="8687" spans="5:51" x14ac:dyDescent="0.25">
      <c r="E8687" s="42" t="s">
        <v>1093</v>
      </c>
      <c r="F8687" s="43"/>
      <c r="G8687" s="43"/>
      <c r="H8687" s="43"/>
      <c r="I8687" s="43"/>
      <c r="J8687" s="43"/>
      <c r="K8687" s="43"/>
      <c r="L8687" s="43"/>
      <c r="M8687" s="43"/>
      <c r="N8687" s="43"/>
      <c r="O8687" s="43"/>
      <c r="P8687" s="43"/>
      <c r="Q8687" s="43"/>
      <c r="R8687" s="43"/>
      <c r="S8687" s="43"/>
      <c r="T8687" s="43"/>
      <c r="U8687" s="43"/>
      <c r="V8687" s="43"/>
      <c r="W8687" s="43"/>
      <c r="X8687" s="43"/>
      <c r="Y8687" s="43"/>
      <c r="Z8687" s="43"/>
      <c r="AA8687" s="43"/>
      <c r="AB8687" s="43"/>
      <c r="AC8687" s="43"/>
      <c r="AD8687" s="43"/>
      <c r="AE8687" s="43"/>
      <c r="AF8687" s="43"/>
      <c r="AG8687" s="43"/>
      <c r="AH8687" s="43"/>
      <c r="AI8687" s="43"/>
      <c r="AJ8687" s="43"/>
      <c r="AK8687" s="43"/>
      <c r="AL8687" s="43"/>
      <c r="AM8687" s="43"/>
      <c r="AN8687" s="43"/>
      <c r="AO8687" s="43"/>
      <c r="AP8687" s="43"/>
      <c r="AQ8687" s="43"/>
      <c r="AR8687" s="43"/>
      <c r="AS8687" s="43"/>
      <c r="AT8687" s="43"/>
      <c r="AU8687" s="43"/>
      <c r="AV8687" s="43"/>
      <c r="AW8687" s="43"/>
      <c r="AX8687" s="43"/>
      <c r="AY8687" s="43"/>
    </row>
    <row r="8688" spans="5:51" x14ac:dyDescent="0.25">
      <c r="E8688" s="42" t="s">
        <v>1332</v>
      </c>
      <c r="F8688" s="43"/>
      <c r="G8688" s="43"/>
      <c r="H8688" s="43"/>
      <c r="I8688" s="43"/>
      <c r="J8688" s="43"/>
      <c r="K8688" s="43"/>
      <c r="L8688" s="43"/>
      <c r="M8688" s="43"/>
      <c r="N8688" s="43"/>
      <c r="O8688" s="43"/>
      <c r="P8688" s="43"/>
      <c r="Q8688" s="43"/>
      <c r="R8688" s="43"/>
      <c r="S8688" s="43"/>
      <c r="T8688" s="43"/>
      <c r="U8688" s="43"/>
      <c r="V8688" s="43"/>
      <c r="W8688" s="43"/>
      <c r="X8688" s="43"/>
      <c r="Y8688" s="43"/>
      <c r="Z8688" s="43"/>
      <c r="AA8688" s="43"/>
      <c r="AB8688" s="43"/>
      <c r="AC8688" s="43"/>
      <c r="AD8688" s="43"/>
      <c r="AE8688" s="43"/>
      <c r="AF8688" s="43"/>
      <c r="AG8688" s="43"/>
      <c r="AH8688" s="43"/>
      <c r="AI8688" s="43"/>
      <c r="AJ8688" s="43"/>
      <c r="AK8688" s="43"/>
      <c r="AL8688" s="43"/>
      <c r="AM8688" s="43"/>
      <c r="AN8688" s="43"/>
      <c r="AO8688" s="43"/>
      <c r="AP8688" s="43"/>
      <c r="AQ8688" s="43"/>
      <c r="AR8688" s="43"/>
      <c r="AS8688" s="43"/>
      <c r="AT8688" s="43"/>
      <c r="AU8688" s="43"/>
      <c r="AV8688" s="43"/>
      <c r="AW8688" s="43"/>
      <c r="AX8688" s="43"/>
      <c r="AY8688" s="43"/>
    </row>
    <row r="8689" spans="5:51" x14ac:dyDescent="0.25">
      <c r="E8689" s="42"/>
      <c r="F8689" s="43"/>
      <c r="G8689" s="43"/>
      <c r="H8689" s="43"/>
      <c r="I8689" s="43"/>
      <c r="J8689" s="43"/>
      <c r="K8689" s="43"/>
      <c r="L8689" s="43"/>
      <c r="M8689" s="43"/>
      <c r="N8689" s="43"/>
      <c r="O8689" s="43"/>
      <c r="P8689" s="43"/>
      <c r="Q8689" s="43"/>
      <c r="R8689" s="43"/>
      <c r="S8689" s="43"/>
      <c r="T8689" s="43"/>
      <c r="U8689" s="43"/>
      <c r="V8689" s="43"/>
      <c r="W8689" s="43"/>
      <c r="X8689" s="43"/>
      <c r="Y8689" s="43"/>
      <c r="Z8689" s="43"/>
      <c r="AA8689" s="43"/>
      <c r="AB8689" s="43"/>
      <c r="AC8689" s="43"/>
      <c r="AD8689" s="43"/>
      <c r="AE8689" s="43"/>
      <c r="AF8689" s="43"/>
      <c r="AG8689" s="43"/>
      <c r="AH8689" s="43"/>
      <c r="AI8689" s="43"/>
      <c r="AJ8689" s="43"/>
      <c r="AK8689" s="43"/>
      <c r="AL8689" s="43"/>
      <c r="AM8689" s="43"/>
      <c r="AN8689" s="43"/>
      <c r="AO8689" s="43"/>
      <c r="AP8689" s="43"/>
      <c r="AQ8689" s="43"/>
      <c r="AR8689" s="43"/>
      <c r="AS8689" s="43"/>
      <c r="AT8689" s="43"/>
      <c r="AU8689" s="43"/>
      <c r="AV8689" s="43"/>
      <c r="AW8689" s="43"/>
      <c r="AX8689" s="43"/>
      <c r="AY8689" s="43"/>
    </row>
    <row r="8690" spans="5:51" x14ac:dyDescent="0.25">
      <c r="E8690" s="42" t="s">
        <v>897</v>
      </c>
      <c r="F8690" s="43"/>
      <c r="G8690" s="43"/>
      <c r="H8690" s="43"/>
      <c r="I8690" s="43"/>
      <c r="J8690" s="43"/>
      <c r="K8690" s="43"/>
      <c r="L8690" s="43"/>
      <c r="M8690" s="43"/>
      <c r="N8690" s="43"/>
      <c r="O8690" s="43"/>
      <c r="P8690" s="43"/>
      <c r="Q8690" s="43"/>
      <c r="R8690" s="43"/>
      <c r="S8690" s="43"/>
      <c r="T8690" s="43"/>
      <c r="U8690" s="43"/>
      <c r="V8690" s="43"/>
      <c r="W8690" s="43"/>
      <c r="X8690" s="43"/>
      <c r="Y8690" s="43"/>
      <c r="Z8690" s="43"/>
      <c r="AA8690" s="43"/>
      <c r="AB8690" s="43"/>
      <c r="AC8690" s="43"/>
      <c r="AD8690" s="43"/>
      <c r="AE8690" s="43"/>
      <c r="AF8690" s="43"/>
      <c r="AG8690" s="43"/>
      <c r="AH8690" s="43"/>
      <c r="AI8690" s="43"/>
      <c r="AJ8690" s="43"/>
      <c r="AK8690" s="43"/>
      <c r="AL8690" s="43"/>
      <c r="AM8690" s="43"/>
      <c r="AN8690" s="43"/>
      <c r="AO8690" s="43"/>
      <c r="AP8690" s="43"/>
      <c r="AQ8690" s="43"/>
      <c r="AR8690" s="43"/>
      <c r="AS8690" s="43"/>
      <c r="AT8690" s="43"/>
      <c r="AU8690" s="43"/>
      <c r="AV8690" s="43"/>
      <c r="AW8690" s="43"/>
      <c r="AX8690" s="43"/>
      <c r="AY8690" s="43"/>
    </row>
    <row r="8691" spans="5:51" x14ac:dyDescent="0.25">
      <c r="E8691" s="42" t="s">
        <v>936</v>
      </c>
      <c r="F8691" s="43"/>
      <c r="G8691" s="43"/>
      <c r="H8691" s="43"/>
      <c r="I8691" s="43"/>
      <c r="J8691" s="43"/>
      <c r="K8691" s="43"/>
      <c r="L8691" s="43"/>
      <c r="M8691" s="43"/>
      <c r="N8691" s="43"/>
      <c r="O8691" s="43"/>
      <c r="P8691" s="43"/>
      <c r="Q8691" s="43"/>
      <c r="R8691" s="43"/>
      <c r="S8691" s="43"/>
      <c r="T8691" s="43"/>
      <c r="U8691" s="43"/>
      <c r="V8691" s="43"/>
      <c r="W8691" s="43"/>
      <c r="X8691" s="43"/>
      <c r="Y8691" s="43"/>
      <c r="Z8691" s="43"/>
      <c r="AA8691" s="43"/>
      <c r="AB8691" s="43"/>
      <c r="AC8691" s="43"/>
      <c r="AD8691" s="43"/>
      <c r="AE8691" s="43"/>
      <c r="AF8691" s="43"/>
      <c r="AG8691" s="43"/>
      <c r="AH8691" s="43"/>
      <c r="AI8691" s="43"/>
      <c r="AJ8691" s="43"/>
      <c r="AK8691" s="43"/>
      <c r="AL8691" s="43"/>
      <c r="AM8691" s="43"/>
      <c r="AN8691" s="43"/>
      <c r="AO8691" s="43"/>
      <c r="AP8691" s="43"/>
      <c r="AQ8691" s="43"/>
      <c r="AR8691" s="43"/>
      <c r="AS8691" s="43"/>
      <c r="AT8691" s="43"/>
      <c r="AU8691" s="43"/>
      <c r="AV8691" s="43"/>
      <c r="AW8691" s="43"/>
      <c r="AX8691" s="43"/>
      <c r="AY8691" s="43"/>
    </row>
    <row r="8692" spans="5:51" x14ac:dyDescent="0.25">
      <c r="E8692" s="42" t="s">
        <v>1333</v>
      </c>
      <c r="F8692" s="43"/>
      <c r="G8692" s="43"/>
      <c r="H8692" s="43"/>
      <c r="I8692" s="43"/>
      <c r="J8692" s="43"/>
      <c r="K8692" s="43"/>
      <c r="L8692" s="43"/>
      <c r="M8692" s="43"/>
      <c r="N8692" s="43"/>
      <c r="O8692" s="43"/>
      <c r="P8692" s="43"/>
      <c r="Q8692" s="43"/>
      <c r="R8692" s="43"/>
      <c r="S8692" s="43"/>
      <c r="T8692" s="43"/>
      <c r="U8692" s="43"/>
      <c r="V8692" s="43"/>
      <c r="W8692" s="43"/>
      <c r="X8692" s="43"/>
      <c r="Y8692" s="43"/>
      <c r="Z8692" s="43"/>
      <c r="AA8692" s="43"/>
      <c r="AB8692" s="43"/>
      <c r="AC8692" s="43"/>
      <c r="AD8692" s="43"/>
      <c r="AE8692" s="43"/>
      <c r="AF8692" s="43"/>
      <c r="AG8692" s="43"/>
      <c r="AH8692" s="43"/>
      <c r="AI8692" s="43"/>
      <c r="AJ8692" s="43"/>
      <c r="AK8692" s="43"/>
      <c r="AL8692" s="43"/>
      <c r="AM8692" s="43"/>
      <c r="AN8692" s="43"/>
      <c r="AO8692" s="43"/>
      <c r="AP8692" s="43"/>
      <c r="AQ8692" s="43"/>
      <c r="AR8692" s="43"/>
      <c r="AS8692" s="43"/>
      <c r="AT8692" s="43"/>
      <c r="AU8692" s="43"/>
      <c r="AV8692" s="43"/>
      <c r="AW8692" s="43"/>
      <c r="AX8692" s="43"/>
      <c r="AY8692" s="43"/>
    </row>
    <row r="8693" spans="5:51" x14ac:dyDescent="0.25">
      <c r="E8693" s="42" t="s">
        <v>1334</v>
      </c>
      <c r="F8693" s="43"/>
      <c r="G8693" s="43"/>
      <c r="H8693" s="43"/>
      <c r="I8693" s="43"/>
      <c r="J8693" s="43"/>
      <c r="K8693" s="43"/>
      <c r="L8693" s="43"/>
      <c r="M8693" s="43"/>
      <c r="N8693" s="43"/>
      <c r="O8693" s="43"/>
      <c r="P8693" s="43"/>
      <c r="Q8693" s="43"/>
      <c r="R8693" s="43"/>
      <c r="S8693" s="43"/>
      <c r="T8693" s="43"/>
      <c r="U8693" s="43"/>
      <c r="V8693" s="43"/>
      <c r="W8693" s="43"/>
      <c r="X8693" s="43"/>
      <c r="Y8693" s="43"/>
      <c r="Z8693" s="43"/>
      <c r="AA8693" s="43"/>
      <c r="AB8693" s="43"/>
      <c r="AC8693" s="43"/>
      <c r="AD8693" s="43"/>
      <c r="AE8693" s="43"/>
      <c r="AF8693" s="43"/>
      <c r="AG8693" s="43"/>
      <c r="AH8693" s="43"/>
      <c r="AI8693" s="43"/>
      <c r="AJ8693" s="43"/>
      <c r="AK8693" s="43"/>
      <c r="AL8693" s="43"/>
      <c r="AM8693" s="43"/>
      <c r="AN8693" s="43"/>
      <c r="AO8693" s="43"/>
      <c r="AP8693" s="43"/>
      <c r="AQ8693" s="43"/>
      <c r="AR8693" s="43"/>
      <c r="AS8693" s="43"/>
      <c r="AT8693" s="43"/>
      <c r="AU8693" s="43"/>
      <c r="AV8693" s="43"/>
      <c r="AW8693" s="43"/>
      <c r="AX8693" s="43"/>
      <c r="AY8693" s="43"/>
    </row>
    <row r="8694" spans="5:51" x14ac:dyDescent="0.25">
      <c r="E8694" s="42" t="s">
        <v>1335</v>
      </c>
      <c r="F8694" s="43"/>
      <c r="G8694" s="43"/>
      <c r="H8694" s="43"/>
      <c r="I8694" s="43"/>
      <c r="J8694" s="43"/>
      <c r="K8694" s="43"/>
      <c r="L8694" s="43"/>
      <c r="M8694" s="43"/>
      <c r="N8694" s="43"/>
      <c r="O8694" s="43"/>
      <c r="P8694" s="43"/>
      <c r="Q8694" s="43"/>
      <c r="R8694" s="43"/>
      <c r="S8694" s="43"/>
      <c r="T8694" s="43"/>
      <c r="U8694" s="43"/>
      <c r="V8694" s="43"/>
      <c r="W8694" s="43"/>
      <c r="X8694" s="43"/>
      <c r="Y8694" s="43"/>
      <c r="Z8694" s="43"/>
      <c r="AA8694" s="43"/>
      <c r="AB8694" s="43"/>
      <c r="AC8694" s="43"/>
      <c r="AD8694" s="43"/>
      <c r="AE8694" s="43"/>
      <c r="AF8694" s="43"/>
      <c r="AG8694" s="43"/>
      <c r="AH8694" s="43"/>
      <c r="AI8694" s="43"/>
      <c r="AJ8694" s="43"/>
      <c r="AK8694" s="43"/>
      <c r="AL8694" s="43"/>
      <c r="AM8694" s="43"/>
      <c r="AN8694" s="43"/>
      <c r="AO8694" s="43"/>
      <c r="AP8694" s="43"/>
      <c r="AQ8694" s="43"/>
      <c r="AR8694" s="43"/>
      <c r="AS8694" s="43"/>
      <c r="AT8694" s="43"/>
      <c r="AU8694" s="43"/>
      <c r="AV8694" s="43"/>
      <c r="AW8694" s="43"/>
      <c r="AX8694" s="43"/>
      <c r="AY8694" s="43"/>
    </row>
    <row r="8695" spans="5:51" x14ac:dyDescent="0.25">
      <c r="E8695" s="42"/>
      <c r="F8695" s="43"/>
      <c r="G8695" s="43"/>
      <c r="H8695" s="43"/>
      <c r="I8695" s="43"/>
      <c r="J8695" s="43"/>
      <c r="K8695" s="43"/>
      <c r="L8695" s="43"/>
      <c r="M8695" s="43"/>
      <c r="N8695" s="43"/>
      <c r="O8695" s="43"/>
      <c r="P8695" s="43"/>
      <c r="Q8695" s="43"/>
      <c r="R8695" s="43"/>
      <c r="S8695" s="43"/>
      <c r="T8695" s="43"/>
      <c r="U8695" s="43"/>
      <c r="V8695" s="43"/>
      <c r="W8695" s="43"/>
      <c r="X8695" s="43"/>
      <c r="Y8695" s="43"/>
      <c r="Z8695" s="43"/>
      <c r="AA8695" s="43"/>
      <c r="AB8695" s="43"/>
      <c r="AC8695" s="43"/>
      <c r="AD8695" s="43"/>
      <c r="AE8695" s="43"/>
      <c r="AF8695" s="43"/>
      <c r="AG8695" s="43"/>
      <c r="AH8695" s="43"/>
      <c r="AI8695" s="43"/>
      <c r="AJ8695" s="43"/>
      <c r="AK8695" s="43"/>
      <c r="AL8695" s="43"/>
      <c r="AM8695" s="43"/>
      <c r="AN8695" s="43"/>
      <c r="AO8695" s="43"/>
      <c r="AP8695" s="43"/>
      <c r="AQ8695" s="43"/>
      <c r="AR8695" s="43"/>
      <c r="AS8695" s="43"/>
      <c r="AT8695" s="43"/>
      <c r="AU8695" s="43"/>
      <c r="AV8695" s="43"/>
      <c r="AW8695" s="43"/>
      <c r="AX8695" s="43"/>
      <c r="AY8695" s="43"/>
    </row>
    <row r="8696" spans="5:51" x14ac:dyDescent="0.25">
      <c r="E8696" s="42" t="s">
        <v>1136</v>
      </c>
      <c r="F8696" s="43"/>
      <c r="G8696" s="43"/>
      <c r="H8696" s="43"/>
      <c r="I8696" s="43"/>
      <c r="J8696" s="43"/>
      <c r="K8696" s="43"/>
      <c r="L8696" s="43"/>
      <c r="M8696" s="43"/>
      <c r="N8696" s="43"/>
      <c r="O8696" s="43"/>
      <c r="P8696" s="43"/>
      <c r="Q8696" s="43"/>
      <c r="R8696" s="43"/>
      <c r="S8696" s="43"/>
      <c r="T8696" s="43"/>
      <c r="U8696" s="43"/>
      <c r="V8696" s="43"/>
      <c r="W8696" s="43"/>
      <c r="X8696" s="43"/>
      <c r="Y8696" s="43"/>
      <c r="Z8696" s="43"/>
      <c r="AA8696" s="43"/>
      <c r="AB8696" s="43"/>
      <c r="AC8696" s="43"/>
      <c r="AD8696" s="43"/>
      <c r="AE8696" s="43"/>
      <c r="AF8696" s="43"/>
      <c r="AG8696" s="43"/>
      <c r="AH8696" s="43"/>
      <c r="AI8696" s="43"/>
      <c r="AJ8696" s="43"/>
      <c r="AK8696" s="43"/>
      <c r="AL8696" s="43"/>
      <c r="AM8696" s="43"/>
      <c r="AN8696" s="43"/>
      <c r="AO8696" s="43"/>
      <c r="AP8696" s="43"/>
      <c r="AQ8696" s="43"/>
      <c r="AR8696" s="43"/>
      <c r="AS8696" s="43"/>
      <c r="AT8696" s="43"/>
      <c r="AU8696" s="43"/>
      <c r="AV8696" s="43"/>
      <c r="AW8696" s="43"/>
      <c r="AX8696" s="43"/>
      <c r="AY8696" s="43"/>
    </row>
    <row r="8697" spans="5:51" x14ac:dyDescent="0.25">
      <c r="E8697" s="42" t="s">
        <v>1137</v>
      </c>
      <c r="F8697" s="43"/>
      <c r="G8697" s="43"/>
      <c r="H8697" s="43"/>
      <c r="I8697" s="43"/>
      <c r="J8697" s="43"/>
      <c r="K8697" s="43"/>
      <c r="L8697" s="43"/>
      <c r="M8697" s="43"/>
      <c r="N8697" s="43"/>
      <c r="O8697" s="43"/>
      <c r="P8697" s="43"/>
      <c r="Q8697" s="43"/>
      <c r="R8697" s="43"/>
      <c r="S8697" s="43"/>
      <c r="T8697" s="43"/>
      <c r="U8697" s="43"/>
      <c r="V8697" s="43"/>
      <c r="W8697" s="43"/>
      <c r="X8697" s="43"/>
      <c r="Y8697" s="43"/>
      <c r="Z8697" s="43"/>
      <c r="AA8697" s="43"/>
      <c r="AB8697" s="43"/>
      <c r="AC8697" s="43"/>
      <c r="AD8697" s="43"/>
      <c r="AE8697" s="43"/>
      <c r="AF8697" s="43"/>
      <c r="AG8697" s="43"/>
      <c r="AH8697" s="43"/>
      <c r="AI8697" s="43"/>
      <c r="AJ8697" s="43"/>
      <c r="AK8697" s="43"/>
      <c r="AL8697" s="43"/>
      <c r="AM8697" s="43"/>
      <c r="AN8697" s="43"/>
      <c r="AO8697" s="43"/>
      <c r="AP8697" s="43"/>
      <c r="AQ8697" s="43"/>
      <c r="AR8697" s="43"/>
      <c r="AS8697" s="43"/>
      <c r="AT8697" s="43"/>
      <c r="AU8697" s="43"/>
      <c r="AV8697" s="43"/>
      <c r="AW8697" s="43"/>
      <c r="AX8697" s="43"/>
      <c r="AY8697" s="43"/>
    </row>
    <row r="8698" spans="5:51" x14ac:dyDescent="0.25">
      <c r="E8698" s="42" t="s">
        <v>1331</v>
      </c>
      <c r="F8698" s="43"/>
      <c r="G8698" s="43"/>
      <c r="H8698" s="43"/>
      <c r="I8698" s="43"/>
      <c r="J8698" s="43"/>
      <c r="K8698" s="43"/>
      <c r="L8698" s="43"/>
      <c r="M8698" s="43"/>
      <c r="N8698" s="43"/>
      <c r="O8698" s="43"/>
      <c r="P8698" s="43"/>
      <c r="Q8698" s="43"/>
      <c r="R8698" s="43"/>
      <c r="S8698" s="43"/>
      <c r="T8698" s="43"/>
      <c r="U8698" s="43"/>
      <c r="V8698" s="43"/>
      <c r="W8698" s="43"/>
      <c r="X8698" s="43"/>
      <c r="Y8698" s="43"/>
      <c r="Z8698" s="43"/>
      <c r="AA8698" s="43"/>
      <c r="AB8698" s="43"/>
      <c r="AC8698" s="43"/>
      <c r="AD8698" s="43"/>
      <c r="AE8698" s="43"/>
      <c r="AF8698" s="43"/>
      <c r="AG8698" s="43"/>
      <c r="AH8698" s="43"/>
      <c r="AI8698" s="43"/>
      <c r="AJ8698" s="43"/>
      <c r="AK8698" s="43"/>
      <c r="AL8698" s="43"/>
      <c r="AM8698" s="43"/>
      <c r="AN8698" s="43"/>
      <c r="AO8698" s="43"/>
      <c r="AP8698" s="43"/>
      <c r="AQ8698" s="43"/>
      <c r="AR8698" s="43"/>
      <c r="AS8698" s="43"/>
      <c r="AT8698" s="43"/>
      <c r="AU8698" s="43"/>
      <c r="AV8698" s="43"/>
      <c r="AW8698" s="43"/>
      <c r="AX8698" s="43"/>
      <c r="AY8698" s="43"/>
    </row>
    <row r="8699" spans="5:51" x14ac:dyDescent="0.25">
      <c r="E8699" s="42"/>
      <c r="F8699" s="43"/>
      <c r="G8699" s="43"/>
      <c r="H8699" s="43"/>
      <c r="I8699" s="43"/>
      <c r="J8699" s="43"/>
      <c r="K8699" s="43"/>
      <c r="L8699" s="43"/>
      <c r="M8699" s="43"/>
      <c r="N8699" s="43"/>
      <c r="O8699" s="43"/>
      <c r="P8699" s="43"/>
      <c r="Q8699" s="43"/>
      <c r="R8699" s="43"/>
      <c r="S8699" s="43"/>
      <c r="T8699" s="43"/>
      <c r="U8699" s="43"/>
      <c r="V8699" s="43"/>
      <c r="W8699" s="43"/>
      <c r="X8699" s="43"/>
      <c r="Y8699" s="43"/>
      <c r="Z8699" s="43"/>
      <c r="AA8699" s="43"/>
      <c r="AB8699" s="43"/>
      <c r="AC8699" s="43"/>
      <c r="AD8699" s="43"/>
      <c r="AE8699" s="43"/>
      <c r="AF8699" s="43"/>
      <c r="AG8699" s="43"/>
      <c r="AH8699" s="43"/>
      <c r="AI8699" s="43"/>
      <c r="AJ8699" s="43"/>
      <c r="AK8699" s="43"/>
      <c r="AL8699" s="43"/>
      <c r="AM8699" s="43"/>
      <c r="AN8699" s="43"/>
      <c r="AO8699" s="43"/>
      <c r="AP8699" s="43"/>
      <c r="AQ8699" s="43"/>
      <c r="AR8699" s="43"/>
      <c r="AS8699" s="43"/>
      <c r="AT8699" s="43"/>
      <c r="AU8699" s="43"/>
      <c r="AV8699" s="43"/>
      <c r="AW8699" s="43"/>
      <c r="AX8699" s="43"/>
      <c r="AY8699" s="43"/>
    </row>
    <row r="8700" spans="5:51" x14ac:dyDescent="0.25">
      <c r="E8700" s="42" t="s">
        <v>872</v>
      </c>
      <c r="F8700" s="43"/>
      <c r="G8700" s="43"/>
      <c r="H8700" s="43"/>
      <c r="I8700" s="43"/>
      <c r="J8700" s="43"/>
      <c r="K8700" s="43"/>
      <c r="L8700" s="43"/>
      <c r="M8700" s="43"/>
      <c r="N8700" s="43"/>
      <c r="O8700" s="43"/>
      <c r="P8700" s="43"/>
      <c r="Q8700" s="43"/>
      <c r="R8700" s="43"/>
      <c r="S8700" s="43"/>
      <c r="T8700" s="43"/>
      <c r="U8700" s="43"/>
      <c r="V8700" s="43"/>
      <c r="W8700" s="43"/>
      <c r="X8700" s="43"/>
      <c r="Y8700" s="43"/>
      <c r="Z8700" s="43"/>
      <c r="AA8700" s="43"/>
      <c r="AB8700" s="43"/>
      <c r="AC8700" s="43"/>
      <c r="AD8700" s="43"/>
      <c r="AE8700" s="43"/>
      <c r="AF8700" s="43"/>
      <c r="AG8700" s="43"/>
      <c r="AH8700" s="43"/>
      <c r="AI8700" s="43"/>
      <c r="AJ8700" s="43"/>
      <c r="AK8700" s="43"/>
      <c r="AL8700" s="43"/>
      <c r="AM8700" s="43"/>
      <c r="AN8700" s="43"/>
      <c r="AO8700" s="43"/>
      <c r="AP8700" s="43"/>
      <c r="AQ8700" s="43"/>
      <c r="AR8700" s="43"/>
      <c r="AS8700" s="43"/>
      <c r="AT8700" s="43"/>
      <c r="AU8700" s="43"/>
      <c r="AV8700" s="43"/>
      <c r="AW8700" s="43"/>
      <c r="AX8700" s="43"/>
      <c r="AY8700" s="43"/>
    </row>
    <row r="8701" spans="5:51" x14ac:dyDescent="0.25">
      <c r="E8701" s="42" t="s">
        <v>883</v>
      </c>
      <c r="F8701" s="43"/>
      <c r="G8701" s="43"/>
      <c r="H8701" s="43"/>
      <c r="I8701" s="43"/>
      <c r="J8701" s="43"/>
      <c r="K8701" s="43"/>
      <c r="L8701" s="43"/>
      <c r="M8701" s="43"/>
      <c r="N8701" s="43"/>
      <c r="O8701" s="43"/>
      <c r="P8701" s="43"/>
      <c r="Q8701" s="43"/>
      <c r="R8701" s="43"/>
      <c r="S8701" s="43"/>
      <c r="T8701" s="43"/>
      <c r="U8701" s="43"/>
      <c r="V8701" s="43"/>
      <c r="W8701" s="43"/>
      <c r="X8701" s="43"/>
      <c r="Y8701" s="43"/>
      <c r="Z8701" s="43"/>
      <c r="AA8701" s="43"/>
      <c r="AB8701" s="43"/>
      <c r="AC8701" s="43"/>
      <c r="AD8701" s="43"/>
      <c r="AE8701" s="43"/>
      <c r="AF8701" s="43"/>
      <c r="AG8701" s="43"/>
      <c r="AH8701" s="43"/>
      <c r="AI8701" s="43"/>
      <c r="AJ8701" s="43"/>
      <c r="AK8701" s="43"/>
      <c r="AL8701" s="43"/>
      <c r="AM8701" s="43"/>
      <c r="AN8701" s="43"/>
      <c r="AO8701" s="43"/>
      <c r="AP8701" s="43"/>
      <c r="AQ8701" s="43"/>
      <c r="AR8701" s="43"/>
      <c r="AS8701" s="43"/>
      <c r="AT8701" s="43"/>
      <c r="AU8701" s="43"/>
      <c r="AV8701" s="43"/>
      <c r="AW8701" s="43"/>
      <c r="AX8701" s="43"/>
      <c r="AY8701" s="43"/>
    </row>
    <row r="8702" spans="5:51" x14ac:dyDescent="0.25">
      <c r="E8702" s="42" t="s">
        <v>1312</v>
      </c>
      <c r="F8702" s="43"/>
      <c r="G8702" s="43"/>
      <c r="H8702" s="43"/>
      <c r="I8702" s="43"/>
      <c r="J8702" s="43"/>
      <c r="K8702" s="43"/>
      <c r="L8702" s="43"/>
      <c r="M8702" s="43"/>
      <c r="N8702" s="43"/>
      <c r="O8702" s="43"/>
      <c r="P8702" s="43"/>
      <c r="Q8702" s="43"/>
      <c r="R8702" s="43"/>
      <c r="S8702" s="43"/>
      <c r="T8702" s="43"/>
      <c r="U8702" s="43"/>
      <c r="V8702" s="43"/>
      <c r="W8702" s="43"/>
      <c r="X8702" s="43"/>
      <c r="Y8702" s="43"/>
      <c r="Z8702" s="43"/>
      <c r="AA8702" s="43"/>
      <c r="AB8702" s="43"/>
      <c r="AC8702" s="43"/>
      <c r="AD8702" s="43"/>
      <c r="AE8702" s="43"/>
      <c r="AF8702" s="43"/>
      <c r="AG8702" s="43"/>
      <c r="AH8702" s="43"/>
      <c r="AI8702" s="43"/>
      <c r="AJ8702" s="43"/>
      <c r="AK8702" s="43"/>
      <c r="AL8702" s="43"/>
      <c r="AM8702" s="43"/>
      <c r="AN8702" s="43"/>
      <c r="AO8702" s="43"/>
      <c r="AP8702" s="43"/>
      <c r="AQ8702" s="43"/>
      <c r="AR8702" s="43"/>
      <c r="AS8702" s="43"/>
      <c r="AT8702" s="43"/>
      <c r="AU8702" s="43"/>
      <c r="AV8702" s="43"/>
      <c r="AW8702" s="43"/>
      <c r="AX8702" s="43"/>
      <c r="AY8702" s="43"/>
    </row>
    <row r="8703" spans="5:51" x14ac:dyDescent="0.25">
      <c r="E8703" s="42"/>
      <c r="F8703" s="43"/>
      <c r="G8703" s="43"/>
      <c r="H8703" s="43"/>
      <c r="I8703" s="43"/>
      <c r="J8703" s="43"/>
      <c r="K8703" s="43"/>
      <c r="L8703" s="43"/>
      <c r="M8703" s="43"/>
      <c r="N8703" s="43"/>
      <c r="O8703" s="43"/>
      <c r="P8703" s="43"/>
      <c r="Q8703" s="43"/>
      <c r="R8703" s="43"/>
      <c r="S8703" s="43"/>
      <c r="T8703" s="43"/>
      <c r="U8703" s="43"/>
      <c r="V8703" s="43"/>
      <c r="W8703" s="43"/>
      <c r="X8703" s="43"/>
      <c r="Y8703" s="43"/>
      <c r="Z8703" s="43"/>
      <c r="AA8703" s="43"/>
      <c r="AB8703" s="43"/>
      <c r="AC8703" s="43"/>
      <c r="AD8703" s="43"/>
      <c r="AE8703" s="43"/>
      <c r="AF8703" s="43"/>
      <c r="AG8703" s="43"/>
      <c r="AH8703" s="43"/>
      <c r="AI8703" s="43"/>
      <c r="AJ8703" s="43"/>
      <c r="AK8703" s="43"/>
      <c r="AL8703" s="43"/>
      <c r="AM8703" s="43"/>
      <c r="AN8703" s="43"/>
      <c r="AO8703" s="43"/>
      <c r="AP8703" s="43"/>
      <c r="AQ8703" s="43"/>
      <c r="AR8703" s="43"/>
      <c r="AS8703" s="43"/>
      <c r="AT8703" s="43"/>
      <c r="AU8703" s="43"/>
      <c r="AV8703" s="43"/>
      <c r="AW8703" s="43"/>
      <c r="AX8703" s="43"/>
      <c r="AY8703" s="43"/>
    </row>
    <row r="8704" spans="5:51" x14ac:dyDescent="0.25">
      <c r="E8704" s="42" t="s">
        <v>942</v>
      </c>
      <c r="F8704" s="43"/>
      <c r="G8704" s="43"/>
      <c r="H8704" s="43"/>
      <c r="I8704" s="43"/>
      <c r="J8704" s="43"/>
      <c r="K8704" s="43"/>
      <c r="L8704" s="43"/>
      <c r="M8704" s="43"/>
      <c r="N8704" s="43"/>
      <c r="O8704" s="43"/>
      <c r="P8704" s="43"/>
      <c r="Q8704" s="43"/>
      <c r="R8704" s="43"/>
      <c r="S8704" s="43"/>
      <c r="T8704" s="43"/>
      <c r="U8704" s="43"/>
      <c r="V8704" s="43"/>
      <c r="W8704" s="43"/>
      <c r="X8704" s="43"/>
      <c r="Y8704" s="43"/>
      <c r="Z8704" s="43"/>
      <c r="AA8704" s="43"/>
      <c r="AB8704" s="43"/>
      <c r="AC8704" s="43"/>
      <c r="AD8704" s="43"/>
      <c r="AE8704" s="43"/>
      <c r="AF8704" s="43"/>
      <c r="AG8704" s="43"/>
      <c r="AH8704" s="43"/>
      <c r="AI8704" s="43"/>
      <c r="AJ8704" s="43"/>
      <c r="AK8704" s="43"/>
      <c r="AL8704" s="43"/>
      <c r="AM8704" s="43"/>
      <c r="AN8704" s="43"/>
      <c r="AO8704" s="43"/>
      <c r="AP8704" s="43"/>
      <c r="AQ8704" s="43"/>
      <c r="AR8704" s="43"/>
      <c r="AS8704" s="43"/>
      <c r="AT8704" s="43"/>
      <c r="AU8704" s="43"/>
      <c r="AV8704" s="43"/>
      <c r="AW8704" s="43"/>
      <c r="AX8704" s="43"/>
      <c r="AY8704" s="43"/>
    </row>
    <row r="8705" spans="3:51" x14ac:dyDescent="0.25">
      <c r="E8705" s="42" t="s">
        <v>1094</v>
      </c>
      <c r="F8705" s="43"/>
      <c r="G8705" s="43"/>
      <c r="H8705" s="43"/>
      <c r="I8705" s="43"/>
      <c r="J8705" s="43"/>
      <c r="K8705" s="43"/>
      <c r="L8705" s="43"/>
      <c r="M8705" s="43"/>
      <c r="N8705" s="43"/>
      <c r="O8705" s="43"/>
      <c r="P8705" s="43"/>
      <c r="Q8705" s="43"/>
      <c r="R8705" s="43"/>
      <c r="S8705" s="43"/>
      <c r="T8705" s="43"/>
      <c r="U8705" s="43"/>
      <c r="V8705" s="43"/>
      <c r="W8705" s="43"/>
      <c r="X8705" s="43"/>
      <c r="Y8705" s="43"/>
      <c r="Z8705" s="43"/>
      <c r="AA8705" s="43"/>
      <c r="AB8705" s="43"/>
      <c r="AC8705" s="43"/>
      <c r="AD8705" s="43"/>
      <c r="AE8705" s="43"/>
      <c r="AF8705" s="43"/>
      <c r="AG8705" s="43"/>
      <c r="AH8705" s="43"/>
      <c r="AI8705" s="43"/>
      <c r="AJ8705" s="43"/>
      <c r="AK8705" s="43"/>
      <c r="AL8705" s="43"/>
      <c r="AM8705" s="43"/>
      <c r="AN8705" s="43"/>
      <c r="AO8705" s="43"/>
      <c r="AP8705" s="43"/>
      <c r="AQ8705" s="43"/>
      <c r="AR8705" s="43"/>
      <c r="AS8705" s="43"/>
      <c r="AT8705" s="43"/>
      <c r="AU8705" s="43"/>
      <c r="AV8705" s="43"/>
      <c r="AW8705" s="43"/>
      <c r="AX8705" s="43"/>
      <c r="AY8705" s="43"/>
    </row>
    <row r="8706" spans="3:51" x14ac:dyDescent="0.25">
      <c r="E8706" s="42" t="s">
        <v>900</v>
      </c>
      <c r="F8706" s="43"/>
      <c r="G8706" s="43"/>
      <c r="H8706" s="43"/>
      <c r="I8706" s="43"/>
      <c r="J8706" s="43"/>
      <c r="K8706" s="43"/>
      <c r="L8706" s="43"/>
      <c r="M8706" s="43"/>
      <c r="N8706" s="43"/>
      <c r="O8706" s="43"/>
      <c r="P8706" s="43"/>
      <c r="Q8706" s="43"/>
      <c r="R8706" s="43"/>
      <c r="S8706" s="43"/>
      <c r="T8706" s="43"/>
      <c r="U8706" s="43"/>
      <c r="V8706" s="43"/>
      <c r="W8706" s="43"/>
      <c r="X8706" s="43"/>
      <c r="Y8706" s="43"/>
      <c r="Z8706" s="43"/>
      <c r="AA8706" s="43"/>
      <c r="AB8706" s="43"/>
      <c r="AC8706" s="43"/>
      <c r="AD8706" s="43"/>
      <c r="AE8706" s="43"/>
      <c r="AF8706" s="43"/>
      <c r="AG8706" s="43"/>
      <c r="AH8706" s="43"/>
      <c r="AI8706" s="43"/>
      <c r="AJ8706" s="43"/>
      <c r="AK8706" s="43"/>
      <c r="AL8706" s="43"/>
      <c r="AM8706" s="43"/>
      <c r="AN8706" s="43"/>
      <c r="AO8706" s="43"/>
      <c r="AP8706" s="43"/>
      <c r="AQ8706" s="43"/>
      <c r="AR8706" s="43"/>
      <c r="AS8706" s="43"/>
      <c r="AT8706" s="43"/>
      <c r="AU8706" s="43"/>
      <c r="AV8706" s="43"/>
      <c r="AW8706" s="43"/>
      <c r="AX8706" s="43"/>
      <c r="AY8706" s="43"/>
    </row>
    <row r="8711" spans="3:51" x14ac:dyDescent="0.25">
      <c r="C8711" s="13">
        <v>0</v>
      </c>
    </row>
    <row r="8719" spans="3:51" x14ac:dyDescent="0.25">
      <c r="AY8719" s="4" t="s">
        <v>273</v>
      </c>
    </row>
    <row r="8720" spans="3:51" x14ac:dyDescent="0.25">
      <c r="AO8720" s="1" t="s">
        <v>911</v>
      </c>
      <c r="AY8720" s="4" t="s">
        <v>1297</v>
      </c>
    </row>
    <row r="8721" spans="5:106" x14ac:dyDescent="0.25">
      <c r="AY8721" s="1" t="s">
        <v>1336</v>
      </c>
    </row>
    <row r="8724" spans="5:106" x14ac:dyDescent="0.25">
      <c r="E8724" s="46" t="s">
        <v>1095</v>
      </c>
      <c r="F8724" s="43"/>
      <c r="G8724" s="43"/>
      <c r="H8724" s="43"/>
      <c r="I8724" s="43"/>
      <c r="J8724" s="43"/>
      <c r="K8724" s="43"/>
      <c r="L8724" s="43"/>
      <c r="M8724" s="43"/>
      <c r="N8724" s="43"/>
      <c r="O8724" s="43"/>
      <c r="P8724" s="43"/>
      <c r="Q8724" s="43"/>
      <c r="R8724" s="43"/>
      <c r="S8724" s="43"/>
      <c r="T8724" s="43"/>
      <c r="U8724" s="43"/>
      <c r="V8724" s="43"/>
      <c r="W8724" s="43"/>
      <c r="X8724" s="43"/>
      <c r="Y8724" s="43"/>
      <c r="Z8724" s="43"/>
      <c r="AA8724" s="43"/>
      <c r="AB8724" s="43"/>
      <c r="AC8724" s="43"/>
      <c r="AD8724" s="43"/>
      <c r="AE8724" s="43"/>
      <c r="AF8724" s="43"/>
      <c r="AG8724" s="43"/>
      <c r="AH8724" s="43"/>
      <c r="AI8724" s="43"/>
      <c r="AJ8724" s="43"/>
      <c r="AK8724" s="43"/>
      <c r="AL8724" s="43"/>
      <c r="AM8724" s="43"/>
      <c r="AN8724" s="43"/>
      <c r="AO8724" s="43"/>
      <c r="AP8724" s="43"/>
      <c r="AQ8724" s="43"/>
      <c r="AR8724" s="43"/>
      <c r="AS8724" s="43"/>
      <c r="AT8724" s="43"/>
      <c r="AU8724" s="43"/>
      <c r="AV8724" s="43"/>
      <c r="AW8724" s="43"/>
      <c r="AX8724" s="43"/>
      <c r="AZ8724" s="44" t="s">
        <v>901</v>
      </c>
      <c r="BA8724" s="41"/>
      <c r="BB8724" s="41"/>
      <c r="BC8724" s="41"/>
      <c r="BD8724" s="41"/>
      <c r="BE8724" s="41"/>
      <c r="BF8724" s="41"/>
      <c r="BG8724" s="41"/>
      <c r="BH8724" s="41"/>
      <c r="BI8724" s="41"/>
      <c r="BJ8724" s="41"/>
      <c r="BK8724" s="41"/>
      <c r="BL8724" s="41"/>
      <c r="BM8724" s="41"/>
      <c r="BN8724" s="41"/>
      <c r="BO8724" s="41"/>
      <c r="BP8724" s="41"/>
      <c r="BQ8724" s="41"/>
      <c r="BR8724" s="41"/>
      <c r="BS8724" s="41"/>
      <c r="BT8724" s="41"/>
      <c r="BU8724" s="41"/>
      <c r="BV8724" s="41"/>
      <c r="BW8724" s="41"/>
      <c r="BX8724" s="41"/>
      <c r="BY8724" s="41"/>
      <c r="BZ8724" s="41"/>
      <c r="CA8724" s="41"/>
      <c r="CB8724" s="41"/>
      <c r="CC8724" s="41"/>
      <c r="CD8724" s="41"/>
      <c r="CE8724" s="41"/>
      <c r="CF8724" s="41"/>
      <c r="CG8724" s="41"/>
      <c r="CH8724" s="41"/>
      <c r="CI8724" s="41"/>
      <c r="CJ8724" s="41"/>
      <c r="CK8724" s="41"/>
      <c r="CL8724" s="41"/>
      <c r="CM8724" s="41"/>
      <c r="CN8724" s="41"/>
      <c r="CO8724" s="41"/>
      <c r="CP8724" s="41"/>
      <c r="CQ8724" s="41"/>
      <c r="CR8724" s="41"/>
      <c r="CS8724" s="41"/>
      <c r="CT8724" s="41"/>
      <c r="CU8724" s="41"/>
      <c r="CV8724" s="41"/>
      <c r="CW8724" s="41"/>
      <c r="CX8724" s="41"/>
      <c r="CY8724" s="41"/>
      <c r="CZ8724" s="41"/>
      <c r="DA8724" s="41"/>
      <c r="DB8724" s="41"/>
    </row>
    <row r="8725" spans="5:106" x14ac:dyDescent="0.25">
      <c r="E8725" s="42" t="s">
        <v>864</v>
      </c>
      <c r="F8725" s="43"/>
      <c r="G8725" s="43"/>
      <c r="H8725" s="43"/>
      <c r="I8725" s="43"/>
      <c r="J8725" s="43"/>
      <c r="K8725" s="43"/>
      <c r="L8725" s="43"/>
      <c r="M8725" s="43"/>
      <c r="N8725" s="43"/>
      <c r="O8725" s="43"/>
      <c r="P8725" s="43"/>
      <c r="Q8725" s="43"/>
      <c r="R8725" s="43"/>
      <c r="S8725" s="43"/>
      <c r="T8725" s="43"/>
      <c r="U8725" s="43"/>
      <c r="V8725" s="43"/>
      <c r="W8725" s="43"/>
      <c r="X8725" s="43"/>
      <c r="Y8725" s="43"/>
      <c r="Z8725" s="43"/>
      <c r="AA8725" s="43"/>
      <c r="AB8725" s="43"/>
      <c r="AC8725" s="43"/>
      <c r="AD8725" s="43"/>
      <c r="AE8725" s="43"/>
      <c r="AF8725" s="43"/>
      <c r="AG8725" s="43"/>
      <c r="AH8725" s="43"/>
      <c r="AI8725" s="43"/>
      <c r="AJ8725" s="43"/>
      <c r="AK8725" s="43"/>
      <c r="AL8725" s="43"/>
      <c r="AM8725" s="43"/>
      <c r="AN8725" s="43"/>
      <c r="AO8725" s="43"/>
      <c r="AP8725" s="43"/>
      <c r="AQ8725" s="43"/>
      <c r="AR8725" s="43"/>
      <c r="AS8725" s="43"/>
      <c r="AT8725" s="43"/>
      <c r="AU8725" s="43"/>
      <c r="AV8725" s="43"/>
      <c r="AW8725" s="43"/>
      <c r="AX8725" s="43"/>
      <c r="AZ8725" s="40" t="s">
        <v>864</v>
      </c>
      <c r="BA8725" s="41"/>
      <c r="BB8725" s="41"/>
      <c r="BC8725" s="41"/>
      <c r="BD8725" s="41"/>
      <c r="BE8725" s="41"/>
      <c r="BF8725" s="41"/>
      <c r="BG8725" s="41"/>
      <c r="BH8725" s="41"/>
      <c r="BI8725" s="41"/>
      <c r="BJ8725" s="41"/>
      <c r="BK8725" s="41"/>
      <c r="BL8725" s="41"/>
      <c r="BM8725" s="41"/>
      <c r="BN8725" s="41"/>
      <c r="BO8725" s="41"/>
      <c r="BP8725" s="41"/>
      <c r="BQ8725" s="41"/>
      <c r="BR8725" s="41"/>
      <c r="BS8725" s="41"/>
      <c r="BT8725" s="41"/>
      <c r="BU8725" s="41"/>
      <c r="BV8725" s="41"/>
      <c r="BW8725" s="41"/>
      <c r="BX8725" s="41"/>
      <c r="BY8725" s="41"/>
      <c r="BZ8725" s="41"/>
      <c r="CA8725" s="41"/>
      <c r="CB8725" s="41"/>
      <c r="CC8725" s="41"/>
      <c r="CD8725" s="41"/>
      <c r="CE8725" s="41"/>
      <c r="CF8725" s="41"/>
      <c r="CG8725" s="41"/>
      <c r="CH8725" s="41"/>
      <c r="CI8725" s="41"/>
      <c r="CJ8725" s="41"/>
      <c r="CK8725" s="41"/>
      <c r="CL8725" s="41"/>
      <c r="CM8725" s="41"/>
      <c r="CN8725" s="41"/>
      <c r="CO8725" s="41"/>
      <c r="CP8725" s="41"/>
      <c r="CQ8725" s="41"/>
      <c r="CR8725" s="41"/>
      <c r="CS8725" s="41"/>
      <c r="CT8725" s="41"/>
      <c r="CU8725" s="41"/>
      <c r="CV8725" s="41"/>
      <c r="CW8725" s="41"/>
      <c r="CX8725" s="41"/>
      <c r="CY8725" s="41"/>
      <c r="CZ8725" s="41"/>
      <c r="DA8725" s="41"/>
      <c r="DB8725" s="41"/>
    </row>
    <row r="8726" spans="5:106" x14ac:dyDescent="0.25">
      <c r="E8726" s="42" t="s">
        <v>872</v>
      </c>
      <c r="F8726" s="43"/>
      <c r="G8726" s="43"/>
      <c r="H8726" s="43"/>
      <c r="I8726" s="43"/>
      <c r="J8726" s="43"/>
      <c r="K8726" s="43"/>
      <c r="L8726" s="43"/>
      <c r="M8726" s="43"/>
      <c r="N8726" s="43"/>
      <c r="O8726" s="43"/>
      <c r="P8726" s="43"/>
      <c r="Q8726" s="43"/>
      <c r="R8726" s="43"/>
      <c r="S8726" s="43"/>
      <c r="T8726" s="43"/>
      <c r="U8726" s="43"/>
      <c r="V8726" s="43"/>
      <c r="W8726" s="43"/>
      <c r="X8726" s="43"/>
      <c r="Y8726" s="43"/>
      <c r="Z8726" s="43"/>
      <c r="AA8726" s="43"/>
      <c r="AB8726" s="43"/>
      <c r="AC8726" s="43"/>
      <c r="AD8726" s="43"/>
      <c r="AE8726" s="43"/>
      <c r="AF8726" s="43"/>
      <c r="AG8726" s="43"/>
      <c r="AH8726" s="43"/>
      <c r="AI8726" s="43"/>
      <c r="AJ8726" s="43"/>
      <c r="AK8726" s="43"/>
      <c r="AL8726" s="43"/>
      <c r="AM8726" s="43"/>
      <c r="AN8726" s="43"/>
      <c r="AO8726" s="43"/>
      <c r="AP8726" s="43"/>
      <c r="AQ8726" s="43"/>
      <c r="AR8726" s="43"/>
      <c r="AS8726" s="43"/>
      <c r="AT8726" s="43"/>
      <c r="AU8726" s="43"/>
      <c r="AV8726" s="43"/>
      <c r="AW8726" s="43"/>
      <c r="AX8726" s="43"/>
      <c r="AZ8726" s="40" t="s">
        <v>1136</v>
      </c>
      <c r="BA8726" s="41"/>
      <c r="BB8726" s="41"/>
      <c r="BC8726" s="41"/>
      <c r="BD8726" s="41"/>
      <c r="BE8726" s="41"/>
      <c r="BF8726" s="41"/>
      <c r="BG8726" s="41"/>
      <c r="BH8726" s="41"/>
      <c r="BI8726" s="41"/>
      <c r="BJ8726" s="41"/>
      <c r="BK8726" s="41"/>
      <c r="BL8726" s="41"/>
      <c r="BM8726" s="41"/>
      <c r="BN8726" s="41"/>
      <c r="BO8726" s="41"/>
      <c r="BP8726" s="41"/>
      <c r="BQ8726" s="41"/>
      <c r="BR8726" s="41"/>
      <c r="BS8726" s="41"/>
      <c r="BT8726" s="41"/>
      <c r="BU8726" s="41"/>
      <c r="BV8726" s="41"/>
      <c r="BW8726" s="41"/>
      <c r="BX8726" s="41"/>
      <c r="BY8726" s="41"/>
      <c r="BZ8726" s="41"/>
      <c r="CA8726" s="41"/>
      <c r="CB8726" s="41"/>
      <c r="CC8726" s="41"/>
      <c r="CD8726" s="41"/>
      <c r="CE8726" s="41"/>
      <c r="CF8726" s="41"/>
      <c r="CG8726" s="41"/>
      <c r="CH8726" s="41"/>
      <c r="CI8726" s="41"/>
      <c r="CJ8726" s="41"/>
      <c r="CK8726" s="41"/>
      <c r="CL8726" s="41"/>
      <c r="CM8726" s="41"/>
      <c r="CN8726" s="41"/>
      <c r="CO8726" s="41"/>
      <c r="CP8726" s="41"/>
      <c r="CQ8726" s="41"/>
      <c r="CR8726" s="41"/>
      <c r="CS8726" s="41"/>
      <c r="CT8726" s="41"/>
      <c r="CU8726" s="41"/>
      <c r="CV8726" s="41"/>
      <c r="CW8726" s="41"/>
      <c r="CX8726" s="41"/>
      <c r="CY8726" s="41"/>
      <c r="CZ8726" s="41"/>
      <c r="DA8726" s="41"/>
      <c r="DB8726" s="41"/>
    </row>
    <row r="8727" spans="5:106" x14ac:dyDescent="0.25">
      <c r="E8727" s="42" t="s">
        <v>1221</v>
      </c>
      <c r="F8727" s="43"/>
      <c r="G8727" s="43"/>
      <c r="H8727" s="43"/>
      <c r="I8727" s="43"/>
      <c r="J8727" s="43"/>
      <c r="K8727" s="43"/>
      <c r="L8727" s="43"/>
      <c r="M8727" s="43"/>
      <c r="N8727" s="43"/>
      <c r="O8727" s="43"/>
      <c r="P8727" s="43"/>
      <c r="Q8727" s="43"/>
      <c r="R8727" s="43"/>
      <c r="S8727" s="43"/>
      <c r="T8727" s="43"/>
      <c r="U8727" s="43"/>
      <c r="V8727" s="43"/>
      <c r="W8727" s="43"/>
      <c r="X8727" s="43"/>
      <c r="Y8727" s="43"/>
      <c r="Z8727" s="43"/>
      <c r="AA8727" s="43"/>
      <c r="AB8727" s="43"/>
      <c r="AC8727" s="43"/>
      <c r="AD8727" s="43"/>
      <c r="AE8727" s="43"/>
      <c r="AF8727" s="43"/>
      <c r="AG8727" s="43"/>
      <c r="AH8727" s="43"/>
      <c r="AI8727" s="43"/>
      <c r="AJ8727" s="43"/>
      <c r="AK8727" s="43"/>
      <c r="AL8727" s="43"/>
      <c r="AM8727" s="43"/>
      <c r="AN8727" s="43"/>
      <c r="AO8727" s="43"/>
      <c r="AP8727" s="43"/>
      <c r="AQ8727" s="43"/>
      <c r="AR8727" s="43"/>
      <c r="AS8727" s="43"/>
      <c r="AT8727" s="43"/>
      <c r="AU8727" s="43"/>
      <c r="AV8727" s="43"/>
      <c r="AW8727" s="43"/>
      <c r="AX8727" s="43"/>
      <c r="AZ8727" s="40" t="s">
        <v>1343</v>
      </c>
      <c r="BA8727" s="41"/>
      <c r="BB8727" s="41"/>
      <c r="BC8727" s="41"/>
      <c r="BD8727" s="41"/>
      <c r="BE8727" s="41"/>
      <c r="BF8727" s="41"/>
      <c r="BG8727" s="41"/>
      <c r="BH8727" s="41"/>
      <c r="BI8727" s="41"/>
      <c r="BJ8727" s="41"/>
      <c r="BK8727" s="41"/>
      <c r="BL8727" s="41"/>
      <c r="BM8727" s="41"/>
      <c r="BN8727" s="41"/>
      <c r="BO8727" s="41"/>
      <c r="BP8727" s="41"/>
      <c r="BQ8727" s="41"/>
      <c r="BR8727" s="41"/>
      <c r="BS8727" s="41"/>
      <c r="BT8727" s="41"/>
      <c r="BU8727" s="41"/>
      <c r="BV8727" s="41"/>
      <c r="BW8727" s="41"/>
      <c r="BX8727" s="41"/>
      <c r="BY8727" s="41"/>
      <c r="BZ8727" s="41"/>
      <c r="CA8727" s="41"/>
      <c r="CB8727" s="41"/>
      <c r="CC8727" s="41"/>
      <c r="CD8727" s="41"/>
      <c r="CE8727" s="41"/>
      <c r="CF8727" s="41"/>
      <c r="CG8727" s="41"/>
      <c r="CH8727" s="41"/>
      <c r="CI8727" s="41"/>
      <c r="CJ8727" s="41"/>
      <c r="CK8727" s="41"/>
      <c r="CL8727" s="41"/>
      <c r="CM8727" s="41"/>
      <c r="CN8727" s="41"/>
      <c r="CO8727" s="41"/>
      <c r="CP8727" s="41"/>
      <c r="CQ8727" s="41"/>
      <c r="CR8727" s="41"/>
      <c r="CS8727" s="41"/>
      <c r="CT8727" s="41"/>
      <c r="CU8727" s="41"/>
      <c r="CV8727" s="41"/>
      <c r="CW8727" s="41"/>
      <c r="CX8727" s="41"/>
      <c r="CY8727" s="41"/>
      <c r="CZ8727" s="41"/>
      <c r="DA8727" s="41"/>
      <c r="DB8727" s="41"/>
    </row>
    <row r="8728" spans="5:106" x14ac:dyDescent="0.25">
      <c r="E8728" s="42" t="s">
        <v>1337</v>
      </c>
      <c r="F8728" s="43"/>
      <c r="G8728" s="43"/>
      <c r="H8728" s="43"/>
      <c r="I8728" s="43"/>
      <c r="J8728" s="43"/>
      <c r="K8728" s="43"/>
      <c r="L8728" s="43"/>
      <c r="M8728" s="43"/>
      <c r="N8728" s="43"/>
      <c r="O8728" s="43"/>
      <c r="P8728" s="43"/>
      <c r="Q8728" s="43"/>
      <c r="R8728" s="43"/>
      <c r="S8728" s="43"/>
      <c r="T8728" s="43"/>
      <c r="U8728" s="43"/>
      <c r="V8728" s="43"/>
      <c r="W8728" s="43"/>
      <c r="X8728" s="43"/>
      <c r="Y8728" s="43"/>
      <c r="Z8728" s="43"/>
      <c r="AA8728" s="43"/>
      <c r="AB8728" s="43"/>
      <c r="AC8728" s="43"/>
      <c r="AD8728" s="43"/>
      <c r="AE8728" s="43"/>
      <c r="AF8728" s="43"/>
      <c r="AG8728" s="43"/>
      <c r="AH8728" s="43"/>
      <c r="AI8728" s="43"/>
      <c r="AJ8728" s="43"/>
      <c r="AK8728" s="43"/>
      <c r="AL8728" s="43"/>
      <c r="AM8728" s="43"/>
      <c r="AN8728" s="43"/>
      <c r="AO8728" s="43"/>
      <c r="AP8728" s="43"/>
      <c r="AQ8728" s="43"/>
      <c r="AR8728" s="43"/>
      <c r="AS8728" s="43"/>
      <c r="AT8728" s="43"/>
      <c r="AU8728" s="43"/>
      <c r="AV8728" s="43"/>
      <c r="AW8728" s="43"/>
      <c r="AX8728" s="43"/>
      <c r="AZ8728" s="40" t="s">
        <v>1344</v>
      </c>
      <c r="BA8728" s="41"/>
      <c r="BB8728" s="41"/>
      <c r="BC8728" s="41"/>
      <c r="BD8728" s="41"/>
      <c r="BE8728" s="41"/>
      <c r="BF8728" s="41"/>
      <c r="BG8728" s="41"/>
      <c r="BH8728" s="41"/>
      <c r="BI8728" s="41"/>
      <c r="BJ8728" s="41"/>
      <c r="BK8728" s="41"/>
      <c r="BL8728" s="41"/>
      <c r="BM8728" s="41"/>
      <c r="BN8728" s="41"/>
      <c r="BO8728" s="41"/>
      <c r="BP8728" s="41"/>
      <c r="BQ8728" s="41"/>
      <c r="BR8728" s="41"/>
      <c r="BS8728" s="41"/>
      <c r="BT8728" s="41"/>
      <c r="BU8728" s="41"/>
      <c r="BV8728" s="41"/>
      <c r="BW8728" s="41"/>
      <c r="BX8728" s="41"/>
      <c r="BY8728" s="41"/>
      <c r="BZ8728" s="41"/>
      <c r="CA8728" s="41"/>
      <c r="CB8728" s="41"/>
      <c r="CC8728" s="41"/>
      <c r="CD8728" s="41"/>
      <c r="CE8728" s="41"/>
      <c r="CF8728" s="41"/>
      <c r="CG8728" s="41"/>
      <c r="CH8728" s="41"/>
      <c r="CI8728" s="41"/>
      <c r="CJ8728" s="41"/>
      <c r="CK8728" s="41"/>
      <c r="CL8728" s="41"/>
      <c r="CM8728" s="41"/>
      <c r="CN8728" s="41"/>
      <c r="CO8728" s="41"/>
      <c r="CP8728" s="41"/>
      <c r="CQ8728" s="41"/>
      <c r="CR8728" s="41"/>
      <c r="CS8728" s="41"/>
      <c r="CT8728" s="41"/>
      <c r="CU8728" s="41"/>
      <c r="CV8728" s="41"/>
      <c r="CW8728" s="41"/>
      <c r="CX8728" s="41"/>
      <c r="CY8728" s="41"/>
      <c r="CZ8728" s="41"/>
      <c r="DA8728" s="41"/>
      <c r="DB8728" s="41"/>
    </row>
    <row r="8729" spans="5:106" x14ac:dyDescent="0.25">
      <c r="E8729" s="42"/>
      <c r="F8729" s="43"/>
      <c r="G8729" s="43"/>
      <c r="H8729" s="43"/>
      <c r="I8729" s="43"/>
      <c r="J8729" s="43"/>
      <c r="K8729" s="43"/>
      <c r="L8729" s="43"/>
      <c r="M8729" s="43"/>
      <c r="N8729" s="43"/>
      <c r="O8729" s="43"/>
      <c r="P8729" s="43"/>
      <c r="Q8729" s="43"/>
      <c r="R8729" s="43"/>
      <c r="S8729" s="43"/>
      <c r="T8729" s="43"/>
      <c r="U8729" s="43"/>
      <c r="V8729" s="43"/>
      <c r="W8729" s="43"/>
      <c r="X8729" s="43"/>
      <c r="Y8729" s="43"/>
      <c r="Z8729" s="43"/>
      <c r="AA8729" s="43"/>
      <c r="AB8729" s="43"/>
      <c r="AC8729" s="43"/>
      <c r="AD8729" s="43"/>
      <c r="AE8729" s="43"/>
      <c r="AF8729" s="43"/>
      <c r="AG8729" s="43"/>
      <c r="AH8729" s="43"/>
      <c r="AI8729" s="43"/>
      <c r="AJ8729" s="43"/>
      <c r="AK8729" s="43"/>
      <c r="AL8729" s="43"/>
      <c r="AM8729" s="43"/>
      <c r="AN8729" s="43"/>
      <c r="AO8729" s="43"/>
      <c r="AP8729" s="43"/>
      <c r="AQ8729" s="43"/>
      <c r="AR8729" s="43"/>
      <c r="AS8729" s="43"/>
      <c r="AT8729" s="43"/>
      <c r="AU8729" s="43"/>
      <c r="AV8729" s="43"/>
      <c r="AW8729" s="43"/>
      <c r="AX8729" s="43"/>
      <c r="AZ8729" s="40" t="s">
        <v>885</v>
      </c>
      <c r="BA8729" s="41"/>
      <c r="BB8729" s="41"/>
      <c r="BC8729" s="41"/>
      <c r="BD8729" s="41"/>
      <c r="BE8729" s="41"/>
      <c r="BF8729" s="41"/>
      <c r="BG8729" s="41"/>
      <c r="BH8729" s="41"/>
      <c r="BI8729" s="41"/>
      <c r="BJ8729" s="41"/>
      <c r="BK8729" s="41"/>
      <c r="BL8729" s="41"/>
      <c r="BM8729" s="41"/>
      <c r="BN8729" s="41"/>
      <c r="BO8729" s="41"/>
      <c r="BP8729" s="41"/>
      <c r="BQ8729" s="41"/>
      <c r="BR8729" s="41"/>
      <c r="BS8729" s="41"/>
      <c r="BT8729" s="41"/>
      <c r="BU8729" s="41"/>
      <c r="BV8729" s="41"/>
      <c r="BW8729" s="41"/>
      <c r="BX8729" s="41"/>
      <c r="BY8729" s="41"/>
      <c r="BZ8729" s="41"/>
      <c r="CA8729" s="41"/>
      <c r="CB8729" s="41"/>
      <c r="CC8729" s="41"/>
      <c r="CD8729" s="41"/>
      <c r="CE8729" s="41"/>
      <c r="CF8729" s="41"/>
      <c r="CG8729" s="41"/>
      <c r="CH8729" s="41"/>
      <c r="CI8729" s="41"/>
      <c r="CJ8729" s="41"/>
      <c r="CK8729" s="41"/>
      <c r="CL8729" s="41"/>
      <c r="CM8729" s="41"/>
      <c r="CN8729" s="41"/>
      <c r="CO8729" s="41"/>
      <c r="CP8729" s="41"/>
      <c r="CQ8729" s="41"/>
      <c r="CR8729" s="41"/>
      <c r="CS8729" s="41"/>
      <c r="CT8729" s="41"/>
      <c r="CU8729" s="41"/>
      <c r="CV8729" s="41"/>
      <c r="CW8729" s="41"/>
      <c r="CX8729" s="41"/>
      <c r="CY8729" s="41"/>
      <c r="CZ8729" s="41"/>
      <c r="DA8729" s="41"/>
      <c r="DB8729" s="41"/>
    </row>
    <row r="8730" spans="5:106" x14ac:dyDescent="0.25">
      <c r="E8730" s="42" t="s">
        <v>872</v>
      </c>
      <c r="F8730" s="43"/>
      <c r="G8730" s="43"/>
      <c r="H8730" s="43"/>
      <c r="I8730" s="43"/>
      <c r="J8730" s="43"/>
      <c r="K8730" s="43"/>
      <c r="L8730" s="43"/>
      <c r="M8730" s="43"/>
      <c r="N8730" s="43"/>
      <c r="O8730" s="43"/>
      <c r="P8730" s="43"/>
      <c r="Q8730" s="43"/>
      <c r="R8730" s="43"/>
      <c r="S8730" s="43"/>
      <c r="T8730" s="43"/>
      <c r="U8730" s="43"/>
      <c r="V8730" s="43"/>
      <c r="W8730" s="43"/>
      <c r="X8730" s="43"/>
      <c r="Y8730" s="43"/>
      <c r="Z8730" s="43"/>
      <c r="AA8730" s="43"/>
      <c r="AB8730" s="43"/>
      <c r="AC8730" s="43"/>
      <c r="AD8730" s="43"/>
      <c r="AE8730" s="43"/>
      <c r="AF8730" s="43"/>
      <c r="AG8730" s="43"/>
      <c r="AH8730" s="43"/>
      <c r="AI8730" s="43"/>
      <c r="AJ8730" s="43"/>
      <c r="AK8730" s="43"/>
      <c r="AL8730" s="43"/>
      <c r="AM8730" s="43"/>
      <c r="AN8730" s="43"/>
      <c r="AO8730" s="43"/>
      <c r="AP8730" s="43"/>
      <c r="AQ8730" s="43"/>
      <c r="AR8730" s="43"/>
      <c r="AS8730" s="43"/>
      <c r="AT8730" s="43"/>
      <c r="AU8730" s="43"/>
      <c r="AV8730" s="43"/>
      <c r="AW8730" s="43"/>
      <c r="AX8730" s="43"/>
      <c r="AZ8730" s="40" t="s">
        <v>872</v>
      </c>
      <c r="BA8730" s="41"/>
      <c r="BB8730" s="41"/>
      <c r="BC8730" s="41"/>
      <c r="BD8730" s="41"/>
      <c r="BE8730" s="41"/>
      <c r="BF8730" s="41"/>
      <c r="BG8730" s="41"/>
      <c r="BH8730" s="41"/>
      <c r="BI8730" s="41"/>
      <c r="BJ8730" s="41"/>
      <c r="BK8730" s="41"/>
      <c r="BL8730" s="41"/>
      <c r="BM8730" s="41"/>
      <c r="BN8730" s="41"/>
      <c r="BO8730" s="41"/>
      <c r="BP8730" s="41"/>
      <c r="BQ8730" s="41"/>
      <c r="BR8730" s="41"/>
      <c r="BS8730" s="41"/>
      <c r="BT8730" s="41"/>
      <c r="BU8730" s="41"/>
      <c r="BV8730" s="41"/>
      <c r="BW8730" s="41"/>
      <c r="BX8730" s="41"/>
      <c r="BY8730" s="41"/>
      <c r="BZ8730" s="41"/>
      <c r="CA8730" s="41"/>
      <c r="CB8730" s="41"/>
      <c r="CC8730" s="41"/>
      <c r="CD8730" s="41"/>
      <c r="CE8730" s="41"/>
      <c r="CF8730" s="41"/>
      <c r="CG8730" s="41"/>
      <c r="CH8730" s="41"/>
      <c r="CI8730" s="41"/>
      <c r="CJ8730" s="41"/>
      <c r="CK8730" s="41"/>
      <c r="CL8730" s="41"/>
      <c r="CM8730" s="41"/>
      <c r="CN8730" s="41"/>
      <c r="CO8730" s="41"/>
      <c r="CP8730" s="41"/>
      <c r="CQ8730" s="41"/>
      <c r="CR8730" s="41"/>
      <c r="CS8730" s="41"/>
      <c r="CT8730" s="41"/>
      <c r="CU8730" s="41"/>
      <c r="CV8730" s="41"/>
      <c r="CW8730" s="41"/>
      <c r="CX8730" s="41"/>
      <c r="CY8730" s="41"/>
      <c r="CZ8730" s="41"/>
      <c r="DA8730" s="41"/>
      <c r="DB8730" s="41"/>
    </row>
    <row r="8731" spans="5:106" x14ac:dyDescent="0.25">
      <c r="E8731" s="42" t="s">
        <v>883</v>
      </c>
      <c r="F8731" s="43"/>
      <c r="G8731" s="43"/>
      <c r="H8731" s="43"/>
      <c r="I8731" s="43"/>
      <c r="J8731" s="43"/>
      <c r="K8731" s="43"/>
      <c r="L8731" s="43"/>
      <c r="M8731" s="43"/>
      <c r="N8731" s="43"/>
      <c r="O8731" s="43"/>
      <c r="P8731" s="43"/>
      <c r="Q8731" s="43"/>
      <c r="R8731" s="43"/>
      <c r="S8731" s="43"/>
      <c r="T8731" s="43"/>
      <c r="U8731" s="43"/>
      <c r="V8731" s="43"/>
      <c r="W8731" s="43"/>
      <c r="X8731" s="43"/>
      <c r="Y8731" s="43"/>
      <c r="Z8731" s="43"/>
      <c r="AA8731" s="43"/>
      <c r="AB8731" s="43"/>
      <c r="AC8731" s="43"/>
      <c r="AD8731" s="43"/>
      <c r="AE8731" s="43"/>
      <c r="AF8731" s="43"/>
      <c r="AG8731" s="43"/>
      <c r="AH8731" s="43"/>
      <c r="AI8731" s="43"/>
      <c r="AJ8731" s="43"/>
      <c r="AK8731" s="43"/>
      <c r="AL8731" s="43"/>
      <c r="AM8731" s="43"/>
      <c r="AN8731" s="43"/>
      <c r="AO8731" s="43"/>
      <c r="AP8731" s="43"/>
      <c r="AQ8731" s="43"/>
      <c r="AR8731" s="43"/>
      <c r="AS8731" s="43"/>
      <c r="AT8731" s="43"/>
      <c r="AU8731" s="43"/>
      <c r="AV8731" s="43"/>
      <c r="AW8731" s="43"/>
      <c r="AX8731" s="43"/>
      <c r="AZ8731" s="40" t="s">
        <v>873</v>
      </c>
      <c r="BA8731" s="41"/>
      <c r="BB8731" s="41"/>
      <c r="BC8731" s="41"/>
      <c r="BD8731" s="41"/>
      <c r="BE8731" s="41"/>
      <c r="BF8731" s="41"/>
      <c r="BG8731" s="41"/>
      <c r="BH8731" s="41"/>
      <c r="BI8731" s="41"/>
      <c r="BJ8731" s="41"/>
      <c r="BK8731" s="41"/>
      <c r="BL8731" s="41"/>
      <c r="BM8731" s="41"/>
      <c r="BN8731" s="41"/>
      <c r="BO8731" s="41"/>
      <c r="BP8731" s="41"/>
      <c r="BQ8731" s="41"/>
      <c r="BR8731" s="41"/>
      <c r="BS8731" s="41"/>
      <c r="BT8731" s="41"/>
      <c r="BU8731" s="41"/>
      <c r="BV8731" s="41"/>
      <c r="BW8731" s="41"/>
      <c r="BX8731" s="41"/>
      <c r="BY8731" s="41"/>
      <c r="BZ8731" s="41"/>
      <c r="CA8731" s="41"/>
      <c r="CB8731" s="41"/>
      <c r="CC8731" s="41"/>
      <c r="CD8731" s="41"/>
      <c r="CE8731" s="41"/>
      <c r="CF8731" s="41"/>
      <c r="CG8731" s="41"/>
      <c r="CH8731" s="41"/>
      <c r="CI8731" s="41"/>
      <c r="CJ8731" s="41"/>
      <c r="CK8731" s="41"/>
      <c r="CL8731" s="41"/>
      <c r="CM8731" s="41"/>
      <c r="CN8731" s="41"/>
      <c r="CO8731" s="41"/>
      <c r="CP8731" s="41"/>
      <c r="CQ8731" s="41"/>
      <c r="CR8731" s="41"/>
      <c r="CS8731" s="41"/>
      <c r="CT8731" s="41"/>
      <c r="CU8731" s="41"/>
      <c r="CV8731" s="41"/>
      <c r="CW8731" s="41"/>
      <c r="CX8731" s="41"/>
      <c r="CY8731" s="41"/>
      <c r="CZ8731" s="41"/>
      <c r="DA8731" s="41"/>
      <c r="DB8731" s="41"/>
    </row>
    <row r="8732" spans="5:106" x14ac:dyDescent="0.25">
      <c r="E8732" s="42" t="s">
        <v>1337</v>
      </c>
      <c r="F8732" s="43"/>
      <c r="G8732" s="43"/>
      <c r="H8732" s="43"/>
      <c r="I8732" s="43"/>
      <c r="J8732" s="43"/>
      <c r="K8732" s="43"/>
      <c r="L8732" s="43"/>
      <c r="M8732" s="43"/>
      <c r="N8732" s="43"/>
      <c r="O8732" s="43"/>
      <c r="P8732" s="43"/>
      <c r="Q8732" s="43"/>
      <c r="R8732" s="43"/>
      <c r="S8732" s="43"/>
      <c r="T8732" s="43"/>
      <c r="U8732" s="43"/>
      <c r="V8732" s="43"/>
      <c r="W8732" s="43"/>
      <c r="X8732" s="43"/>
      <c r="Y8732" s="43"/>
      <c r="Z8732" s="43"/>
      <c r="AA8732" s="43"/>
      <c r="AB8732" s="43"/>
      <c r="AC8732" s="43"/>
      <c r="AD8732" s="43"/>
      <c r="AE8732" s="43"/>
      <c r="AF8732" s="43"/>
      <c r="AG8732" s="43"/>
      <c r="AH8732" s="43"/>
      <c r="AI8732" s="43"/>
      <c r="AJ8732" s="43"/>
      <c r="AK8732" s="43"/>
      <c r="AL8732" s="43"/>
      <c r="AM8732" s="43"/>
      <c r="AN8732" s="43"/>
      <c r="AO8732" s="43"/>
      <c r="AP8732" s="43"/>
      <c r="AQ8732" s="43"/>
      <c r="AR8732" s="43"/>
      <c r="AS8732" s="43"/>
      <c r="AT8732" s="43"/>
      <c r="AU8732" s="43"/>
      <c r="AV8732" s="43"/>
      <c r="AW8732" s="43"/>
      <c r="AX8732" s="43"/>
      <c r="AZ8732" s="40" t="s">
        <v>1345</v>
      </c>
      <c r="BA8732" s="41"/>
      <c r="BB8732" s="41"/>
      <c r="BC8732" s="41"/>
      <c r="BD8732" s="41"/>
      <c r="BE8732" s="41"/>
      <c r="BF8732" s="41"/>
      <c r="BG8732" s="41"/>
      <c r="BH8732" s="41"/>
      <c r="BI8732" s="41"/>
      <c r="BJ8732" s="41"/>
      <c r="BK8732" s="41"/>
      <c r="BL8732" s="41"/>
      <c r="BM8732" s="41"/>
      <c r="BN8732" s="41"/>
      <c r="BO8732" s="41"/>
      <c r="BP8732" s="41"/>
      <c r="BQ8732" s="41"/>
      <c r="BR8732" s="41"/>
      <c r="BS8732" s="41"/>
      <c r="BT8732" s="41"/>
      <c r="BU8732" s="41"/>
      <c r="BV8732" s="41"/>
      <c r="BW8732" s="41"/>
      <c r="BX8732" s="41"/>
      <c r="BY8732" s="41"/>
      <c r="BZ8732" s="41"/>
      <c r="CA8732" s="41"/>
      <c r="CB8732" s="41"/>
      <c r="CC8732" s="41"/>
      <c r="CD8732" s="41"/>
      <c r="CE8732" s="41"/>
      <c r="CF8732" s="41"/>
      <c r="CG8732" s="41"/>
      <c r="CH8732" s="41"/>
      <c r="CI8732" s="41"/>
      <c r="CJ8732" s="41"/>
      <c r="CK8732" s="41"/>
      <c r="CL8732" s="41"/>
      <c r="CM8732" s="41"/>
      <c r="CN8732" s="41"/>
      <c r="CO8732" s="41"/>
      <c r="CP8732" s="41"/>
      <c r="CQ8732" s="41"/>
      <c r="CR8732" s="41"/>
      <c r="CS8732" s="41"/>
      <c r="CT8732" s="41"/>
      <c r="CU8732" s="41"/>
      <c r="CV8732" s="41"/>
      <c r="CW8732" s="41"/>
      <c r="CX8732" s="41"/>
      <c r="CY8732" s="41"/>
      <c r="CZ8732" s="41"/>
      <c r="DA8732" s="41"/>
      <c r="DB8732" s="41"/>
    </row>
    <row r="8733" spans="5:106" x14ac:dyDescent="0.25">
      <c r="E8733" s="42"/>
      <c r="F8733" s="43"/>
      <c r="G8733" s="43"/>
      <c r="H8733" s="43"/>
      <c r="I8733" s="43"/>
      <c r="J8733" s="43"/>
      <c r="K8733" s="43"/>
      <c r="L8733" s="43"/>
      <c r="M8733" s="43"/>
      <c r="N8733" s="43"/>
      <c r="O8733" s="43"/>
      <c r="P8733" s="43"/>
      <c r="Q8733" s="43"/>
      <c r="R8733" s="43"/>
      <c r="S8733" s="43"/>
      <c r="T8733" s="43"/>
      <c r="U8733" s="43"/>
      <c r="V8733" s="43"/>
      <c r="W8733" s="43"/>
      <c r="X8733" s="43"/>
      <c r="Y8733" s="43"/>
      <c r="Z8733" s="43"/>
      <c r="AA8733" s="43"/>
      <c r="AB8733" s="43"/>
      <c r="AC8733" s="43"/>
      <c r="AD8733" s="43"/>
      <c r="AE8733" s="43"/>
      <c r="AF8733" s="43"/>
      <c r="AG8733" s="43"/>
      <c r="AH8733" s="43"/>
      <c r="AI8733" s="43"/>
      <c r="AJ8733" s="43"/>
      <c r="AK8733" s="43"/>
      <c r="AL8733" s="43"/>
      <c r="AM8733" s="43"/>
      <c r="AN8733" s="43"/>
      <c r="AO8733" s="43"/>
      <c r="AP8733" s="43"/>
      <c r="AQ8733" s="43"/>
      <c r="AR8733" s="43"/>
      <c r="AS8733" s="43"/>
      <c r="AT8733" s="43"/>
      <c r="AU8733" s="43"/>
      <c r="AV8733" s="43"/>
      <c r="AW8733" s="43"/>
      <c r="AX8733" s="43"/>
      <c r="AZ8733" s="40" t="s">
        <v>885</v>
      </c>
      <c r="BA8733" s="41"/>
      <c r="BB8733" s="41"/>
      <c r="BC8733" s="41"/>
      <c r="BD8733" s="41"/>
      <c r="BE8733" s="41"/>
      <c r="BF8733" s="41"/>
      <c r="BG8733" s="41"/>
      <c r="BH8733" s="41"/>
      <c r="BI8733" s="41"/>
      <c r="BJ8733" s="41"/>
      <c r="BK8733" s="41"/>
      <c r="BL8733" s="41"/>
      <c r="BM8733" s="41"/>
      <c r="BN8733" s="41"/>
      <c r="BO8733" s="41"/>
      <c r="BP8733" s="41"/>
      <c r="BQ8733" s="41"/>
      <c r="BR8733" s="41"/>
      <c r="BS8733" s="41"/>
      <c r="BT8733" s="41"/>
      <c r="BU8733" s="41"/>
      <c r="BV8733" s="41"/>
      <c r="BW8733" s="41"/>
      <c r="BX8733" s="41"/>
      <c r="BY8733" s="41"/>
      <c r="BZ8733" s="41"/>
      <c r="CA8733" s="41"/>
      <c r="CB8733" s="41"/>
      <c r="CC8733" s="41"/>
      <c r="CD8733" s="41"/>
      <c r="CE8733" s="41"/>
      <c r="CF8733" s="41"/>
      <c r="CG8733" s="41"/>
      <c r="CH8733" s="41"/>
      <c r="CI8733" s="41"/>
      <c r="CJ8733" s="41"/>
      <c r="CK8733" s="41"/>
      <c r="CL8733" s="41"/>
      <c r="CM8733" s="41"/>
      <c r="CN8733" s="41"/>
      <c r="CO8733" s="41"/>
      <c r="CP8733" s="41"/>
      <c r="CQ8733" s="41"/>
      <c r="CR8733" s="41"/>
      <c r="CS8733" s="41"/>
      <c r="CT8733" s="41"/>
      <c r="CU8733" s="41"/>
      <c r="CV8733" s="41"/>
      <c r="CW8733" s="41"/>
      <c r="CX8733" s="41"/>
      <c r="CY8733" s="41"/>
      <c r="CZ8733" s="41"/>
      <c r="DA8733" s="41"/>
      <c r="DB8733" s="41"/>
    </row>
    <row r="8734" spans="5:106" x14ac:dyDescent="0.25">
      <c r="E8734" s="42" t="s">
        <v>934</v>
      </c>
      <c r="F8734" s="43"/>
      <c r="G8734" s="43"/>
      <c r="H8734" s="43"/>
      <c r="I8734" s="43"/>
      <c r="J8734" s="43"/>
      <c r="K8734" s="43"/>
      <c r="L8734" s="43"/>
      <c r="M8734" s="43"/>
      <c r="N8734" s="43"/>
      <c r="O8734" s="43"/>
      <c r="P8734" s="43"/>
      <c r="Q8734" s="43"/>
      <c r="R8734" s="43"/>
      <c r="S8734" s="43"/>
      <c r="T8734" s="43"/>
      <c r="U8734" s="43"/>
      <c r="V8734" s="43"/>
      <c r="W8734" s="43"/>
      <c r="X8734" s="43"/>
      <c r="Y8734" s="43"/>
      <c r="Z8734" s="43"/>
      <c r="AA8734" s="43"/>
      <c r="AB8734" s="43"/>
      <c r="AC8734" s="43"/>
      <c r="AD8734" s="43"/>
      <c r="AE8734" s="43"/>
      <c r="AF8734" s="43"/>
      <c r="AG8734" s="43"/>
      <c r="AH8734" s="43"/>
      <c r="AI8734" s="43"/>
      <c r="AJ8734" s="43"/>
      <c r="AK8734" s="43"/>
      <c r="AL8734" s="43"/>
      <c r="AM8734" s="43"/>
      <c r="AN8734" s="43"/>
      <c r="AO8734" s="43"/>
      <c r="AP8734" s="43"/>
      <c r="AQ8734" s="43"/>
      <c r="AR8734" s="43"/>
      <c r="AS8734" s="43"/>
      <c r="AT8734" s="43"/>
      <c r="AU8734" s="43"/>
      <c r="AV8734" s="43"/>
      <c r="AW8734" s="43"/>
      <c r="AX8734" s="43"/>
      <c r="AZ8734" s="40" t="s">
        <v>992</v>
      </c>
      <c r="BA8734" s="41"/>
      <c r="BB8734" s="41"/>
      <c r="BC8734" s="41"/>
      <c r="BD8734" s="41"/>
      <c r="BE8734" s="41"/>
      <c r="BF8734" s="41"/>
      <c r="BG8734" s="41"/>
      <c r="BH8734" s="41"/>
      <c r="BI8734" s="41"/>
      <c r="BJ8734" s="41"/>
      <c r="BK8734" s="41"/>
      <c r="BL8734" s="41"/>
      <c r="BM8734" s="41"/>
      <c r="BN8734" s="41"/>
      <c r="BO8734" s="41"/>
      <c r="BP8734" s="41"/>
      <c r="BQ8734" s="41"/>
      <c r="BR8734" s="41"/>
      <c r="BS8734" s="41"/>
      <c r="BT8734" s="41"/>
      <c r="BU8734" s="41"/>
      <c r="BV8734" s="41"/>
      <c r="BW8734" s="41"/>
      <c r="BX8734" s="41"/>
      <c r="BY8734" s="41"/>
      <c r="BZ8734" s="41"/>
      <c r="CA8734" s="41"/>
      <c r="CB8734" s="41"/>
      <c r="CC8734" s="41"/>
      <c r="CD8734" s="41"/>
      <c r="CE8734" s="41"/>
      <c r="CF8734" s="41"/>
      <c r="CG8734" s="41"/>
      <c r="CH8734" s="41"/>
      <c r="CI8734" s="41"/>
      <c r="CJ8734" s="41"/>
      <c r="CK8734" s="41"/>
      <c r="CL8734" s="41"/>
      <c r="CM8734" s="41"/>
      <c r="CN8734" s="41"/>
      <c r="CO8734" s="41"/>
      <c r="CP8734" s="41"/>
      <c r="CQ8734" s="41"/>
      <c r="CR8734" s="41"/>
      <c r="CS8734" s="41"/>
      <c r="CT8734" s="41"/>
      <c r="CU8734" s="41"/>
      <c r="CV8734" s="41"/>
      <c r="CW8734" s="41"/>
      <c r="CX8734" s="41"/>
      <c r="CY8734" s="41"/>
      <c r="CZ8734" s="41"/>
      <c r="DA8734" s="41"/>
      <c r="DB8734" s="41"/>
    </row>
    <row r="8735" spans="5:106" x14ac:dyDescent="0.25">
      <c r="E8735" s="42" t="s">
        <v>885</v>
      </c>
      <c r="F8735" s="43"/>
      <c r="G8735" s="43"/>
      <c r="H8735" s="43"/>
      <c r="I8735" s="43"/>
      <c r="J8735" s="43"/>
      <c r="K8735" s="43"/>
      <c r="L8735" s="43"/>
      <c r="M8735" s="43"/>
      <c r="N8735" s="43"/>
      <c r="O8735" s="43"/>
      <c r="P8735" s="43"/>
      <c r="Q8735" s="43"/>
      <c r="R8735" s="43"/>
      <c r="S8735" s="43"/>
      <c r="T8735" s="43"/>
      <c r="U8735" s="43"/>
      <c r="V8735" s="43"/>
      <c r="W8735" s="43"/>
      <c r="X8735" s="43"/>
      <c r="Y8735" s="43"/>
      <c r="Z8735" s="43"/>
      <c r="AA8735" s="43"/>
      <c r="AB8735" s="43"/>
      <c r="AC8735" s="43"/>
      <c r="AD8735" s="43"/>
      <c r="AE8735" s="43"/>
      <c r="AF8735" s="43"/>
      <c r="AG8735" s="43"/>
      <c r="AH8735" s="43"/>
      <c r="AI8735" s="43"/>
      <c r="AJ8735" s="43"/>
      <c r="AK8735" s="43"/>
      <c r="AL8735" s="43"/>
      <c r="AM8735" s="43"/>
      <c r="AN8735" s="43"/>
      <c r="AO8735" s="43"/>
      <c r="AP8735" s="43"/>
      <c r="AQ8735" s="43"/>
      <c r="AR8735" s="43"/>
      <c r="AS8735" s="43"/>
      <c r="AT8735" s="43"/>
      <c r="AU8735" s="43"/>
      <c r="AV8735" s="43"/>
      <c r="AW8735" s="43"/>
      <c r="AX8735" s="43"/>
      <c r="AZ8735" s="40" t="s">
        <v>885</v>
      </c>
      <c r="BA8735" s="41"/>
      <c r="BB8735" s="41"/>
      <c r="BC8735" s="41"/>
      <c r="BD8735" s="41"/>
      <c r="BE8735" s="41"/>
      <c r="BF8735" s="41"/>
      <c r="BG8735" s="41"/>
      <c r="BH8735" s="41"/>
      <c r="BI8735" s="41"/>
      <c r="BJ8735" s="41"/>
      <c r="BK8735" s="41"/>
      <c r="BL8735" s="41"/>
      <c r="BM8735" s="41"/>
      <c r="BN8735" s="41"/>
      <c r="BO8735" s="41"/>
      <c r="BP8735" s="41"/>
      <c r="BQ8735" s="41"/>
      <c r="BR8735" s="41"/>
      <c r="BS8735" s="41"/>
      <c r="BT8735" s="41"/>
      <c r="BU8735" s="41"/>
      <c r="BV8735" s="41"/>
      <c r="BW8735" s="41"/>
      <c r="BX8735" s="41"/>
      <c r="BY8735" s="41"/>
      <c r="BZ8735" s="41"/>
      <c r="CA8735" s="41"/>
      <c r="CB8735" s="41"/>
      <c r="CC8735" s="41"/>
      <c r="CD8735" s="41"/>
      <c r="CE8735" s="41"/>
      <c r="CF8735" s="41"/>
      <c r="CG8735" s="41"/>
      <c r="CH8735" s="41"/>
      <c r="CI8735" s="41"/>
      <c r="CJ8735" s="41"/>
      <c r="CK8735" s="41"/>
      <c r="CL8735" s="41"/>
      <c r="CM8735" s="41"/>
      <c r="CN8735" s="41"/>
      <c r="CO8735" s="41"/>
      <c r="CP8735" s="41"/>
      <c r="CQ8735" s="41"/>
      <c r="CR8735" s="41"/>
      <c r="CS8735" s="41"/>
      <c r="CT8735" s="41"/>
      <c r="CU8735" s="41"/>
      <c r="CV8735" s="41"/>
      <c r="CW8735" s="41"/>
      <c r="CX8735" s="41"/>
      <c r="CY8735" s="41"/>
      <c r="CZ8735" s="41"/>
      <c r="DA8735" s="41"/>
      <c r="DB8735" s="41"/>
    </row>
    <row r="8736" spans="5:106" x14ac:dyDescent="0.25">
      <c r="E8736" s="42" t="s">
        <v>1338</v>
      </c>
      <c r="F8736" s="43"/>
      <c r="G8736" s="43"/>
      <c r="H8736" s="43"/>
      <c r="I8736" s="43"/>
      <c r="J8736" s="43"/>
      <c r="K8736" s="43"/>
      <c r="L8736" s="43"/>
      <c r="M8736" s="43"/>
      <c r="N8736" s="43"/>
      <c r="O8736" s="43"/>
      <c r="P8736" s="43"/>
      <c r="Q8736" s="43"/>
      <c r="R8736" s="43"/>
      <c r="S8736" s="43"/>
      <c r="T8736" s="43"/>
      <c r="U8736" s="43"/>
      <c r="V8736" s="43"/>
      <c r="W8736" s="43"/>
      <c r="X8736" s="43"/>
      <c r="Y8736" s="43"/>
      <c r="Z8736" s="43"/>
      <c r="AA8736" s="43"/>
      <c r="AB8736" s="43"/>
      <c r="AC8736" s="43"/>
      <c r="AD8736" s="43"/>
      <c r="AE8736" s="43"/>
      <c r="AF8736" s="43"/>
      <c r="AG8736" s="43"/>
      <c r="AH8736" s="43"/>
      <c r="AI8736" s="43"/>
      <c r="AJ8736" s="43"/>
      <c r="AK8736" s="43"/>
      <c r="AL8736" s="43"/>
      <c r="AM8736" s="43"/>
      <c r="AN8736" s="43"/>
      <c r="AO8736" s="43"/>
      <c r="AP8736" s="43"/>
      <c r="AQ8736" s="43"/>
      <c r="AR8736" s="43"/>
      <c r="AS8736" s="43"/>
      <c r="AT8736" s="43"/>
      <c r="AU8736" s="43"/>
      <c r="AV8736" s="43"/>
      <c r="AW8736" s="43"/>
      <c r="AX8736" s="43"/>
      <c r="AZ8736" s="40" t="s">
        <v>888</v>
      </c>
      <c r="BA8736" s="41"/>
      <c r="BB8736" s="41"/>
      <c r="BC8736" s="41"/>
      <c r="BD8736" s="41"/>
      <c r="BE8736" s="41"/>
      <c r="BF8736" s="41"/>
      <c r="BG8736" s="41"/>
      <c r="BH8736" s="41"/>
      <c r="BI8736" s="41"/>
      <c r="BJ8736" s="41"/>
      <c r="BK8736" s="41"/>
      <c r="BL8736" s="41"/>
      <c r="BM8736" s="41"/>
      <c r="BN8736" s="41"/>
      <c r="BO8736" s="41"/>
      <c r="BP8736" s="41"/>
      <c r="BQ8736" s="41"/>
      <c r="BR8736" s="41"/>
      <c r="BS8736" s="41"/>
      <c r="BT8736" s="41"/>
      <c r="BU8736" s="41"/>
      <c r="BV8736" s="41"/>
      <c r="BW8736" s="41"/>
      <c r="BX8736" s="41"/>
      <c r="BY8736" s="41"/>
      <c r="BZ8736" s="41"/>
      <c r="CA8736" s="41"/>
      <c r="CB8736" s="41"/>
      <c r="CC8736" s="41"/>
      <c r="CD8736" s="41"/>
      <c r="CE8736" s="41"/>
      <c r="CF8736" s="41"/>
      <c r="CG8736" s="41"/>
      <c r="CH8736" s="41"/>
      <c r="CI8736" s="41"/>
      <c r="CJ8736" s="41"/>
      <c r="CK8736" s="41"/>
      <c r="CL8736" s="41"/>
      <c r="CM8736" s="41"/>
      <c r="CN8736" s="41"/>
      <c r="CO8736" s="41"/>
      <c r="CP8736" s="41"/>
      <c r="CQ8736" s="41"/>
      <c r="CR8736" s="41"/>
      <c r="CS8736" s="41"/>
      <c r="CT8736" s="41"/>
      <c r="CU8736" s="41"/>
      <c r="CV8736" s="41"/>
      <c r="CW8736" s="41"/>
      <c r="CX8736" s="41"/>
      <c r="CY8736" s="41"/>
      <c r="CZ8736" s="41"/>
      <c r="DA8736" s="41"/>
      <c r="DB8736" s="41"/>
    </row>
    <row r="8737" spans="5:106" x14ac:dyDescent="0.25">
      <c r="E8737" s="42" t="s">
        <v>936</v>
      </c>
      <c r="F8737" s="43"/>
      <c r="G8737" s="43"/>
      <c r="H8737" s="43"/>
      <c r="I8737" s="43"/>
      <c r="J8737" s="43"/>
      <c r="K8737" s="43"/>
      <c r="L8737" s="43"/>
      <c r="M8737" s="43"/>
      <c r="N8737" s="43"/>
      <c r="O8737" s="43"/>
      <c r="P8737" s="43"/>
      <c r="Q8737" s="43"/>
      <c r="R8737" s="43"/>
      <c r="S8737" s="43"/>
      <c r="T8737" s="43"/>
      <c r="U8737" s="43"/>
      <c r="V8737" s="43"/>
      <c r="W8737" s="43"/>
      <c r="X8737" s="43"/>
      <c r="Y8737" s="43"/>
      <c r="Z8737" s="43"/>
      <c r="AA8737" s="43"/>
      <c r="AB8737" s="43"/>
      <c r="AC8737" s="43"/>
      <c r="AD8737" s="43"/>
      <c r="AE8737" s="43"/>
      <c r="AF8737" s="43"/>
      <c r="AG8737" s="43"/>
      <c r="AH8737" s="43"/>
      <c r="AI8737" s="43"/>
      <c r="AJ8737" s="43"/>
      <c r="AK8737" s="43"/>
      <c r="AL8737" s="43"/>
      <c r="AM8737" s="43"/>
      <c r="AN8737" s="43"/>
      <c r="AO8737" s="43"/>
      <c r="AP8737" s="43"/>
      <c r="AQ8737" s="43"/>
      <c r="AR8737" s="43"/>
      <c r="AS8737" s="43"/>
      <c r="AT8737" s="43"/>
      <c r="AU8737" s="43"/>
      <c r="AV8737" s="43"/>
      <c r="AW8737" s="43"/>
      <c r="AX8737" s="43"/>
      <c r="AZ8737" s="40" t="s">
        <v>889</v>
      </c>
      <c r="BA8737" s="41"/>
      <c r="BB8737" s="41"/>
      <c r="BC8737" s="41"/>
      <c r="BD8737" s="41"/>
      <c r="BE8737" s="41"/>
      <c r="BF8737" s="41"/>
      <c r="BG8737" s="41"/>
      <c r="BH8737" s="41"/>
      <c r="BI8737" s="41"/>
      <c r="BJ8737" s="41"/>
      <c r="BK8737" s="41"/>
      <c r="BL8737" s="41"/>
      <c r="BM8737" s="41"/>
      <c r="BN8737" s="41"/>
      <c r="BO8737" s="41"/>
      <c r="BP8737" s="41"/>
      <c r="BQ8737" s="41"/>
      <c r="BR8737" s="41"/>
      <c r="BS8737" s="41"/>
      <c r="BT8737" s="41"/>
      <c r="BU8737" s="41"/>
      <c r="BV8737" s="41"/>
      <c r="BW8737" s="41"/>
      <c r="BX8737" s="41"/>
      <c r="BY8737" s="41"/>
      <c r="BZ8737" s="41"/>
      <c r="CA8737" s="41"/>
      <c r="CB8737" s="41"/>
      <c r="CC8737" s="41"/>
      <c r="CD8737" s="41"/>
      <c r="CE8737" s="41"/>
      <c r="CF8737" s="41"/>
      <c r="CG8737" s="41"/>
      <c r="CH8737" s="41"/>
      <c r="CI8737" s="41"/>
      <c r="CJ8737" s="41"/>
      <c r="CK8737" s="41"/>
      <c r="CL8737" s="41"/>
      <c r="CM8737" s="41"/>
      <c r="CN8737" s="41"/>
      <c r="CO8737" s="41"/>
      <c r="CP8737" s="41"/>
      <c r="CQ8737" s="41"/>
      <c r="CR8737" s="41"/>
      <c r="CS8737" s="41"/>
      <c r="CT8737" s="41"/>
      <c r="CU8737" s="41"/>
      <c r="CV8737" s="41"/>
      <c r="CW8737" s="41"/>
      <c r="CX8737" s="41"/>
      <c r="CY8737" s="41"/>
      <c r="CZ8737" s="41"/>
      <c r="DA8737" s="41"/>
      <c r="DB8737" s="41"/>
    </row>
    <row r="8738" spans="5:106" x14ac:dyDescent="0.25">
      <c r="E8738" s="42" t="s">
        <v>1339</v>
      </c>
      <c r="F8738" s="43"/>
      <c r="G8738" s="43"/>
      <c r="H8738" s="43"/>
      <c r="I8738" s="43"/>
      <c r="J8738" s="43"/>
      <c r="K8738" s="43"/>
      <c r="L8738" s="43"/>
      <c r="M8738" s="43"/>
      <c r="N8738" s="43"/>
      <c r="O8738" s="43"/>
      <c r="P8738" s="43"/>
      <c r="Q8738" s="43"/>
      <c r="R8738" s="43"/>
      <c r="S8738" s="43"/>
      <c r="T8738" s="43"/>
      <c r="U8738" s="43"/>
      <c r="V8738" s="43"/>
      <c r="W8738" s="43"/>
      <c r="X8738" s="43"/>
      <c r="Y8738" s="43"/>
      <c r="Z8738" s="43"/>
      <c r="AA8738" s="43"/>
      <c r="AB8738" s="43"/>
      <c r="AC8738" s="43"/>
      <c r="AD8738" s="43"/>
      <c r="AE8738" s="43"/>
      <c r="AF8738" s="43"/>
      <c r="AG8738" s="43"/>
      <c r="AH8738" s="43"/>
      <c r="AI8738" s="43"/>
      <c r="AJ8738" s="43"/>
      <c r="AK8738" s="43"/>
      <c r="AL8738" s="43"/>
      <c r="AM8738" s="43"/>
      <c r="AN8738" s="43"/>
      <c r="AO8738" s="43"/>
      <c r="AP8738" s="43"/>
      <c r="AQ8738" s="43"/>
      <c r="AR8738" s="43"/>
      <c r="AS8738" s="43"/>
      <c r="AT8738" s="43"/>
      <c r="AU8738" s="43"/>
      <c r="AV8738" s="43"/>
      <c r="AW8738" s="43"/>
      <c r="AX8738" s="43"/>
      <c r="AZ8738" s="40" t="s">
        <v>890</v>
      </c>
      <c r="BA8738" s="41"/>
      <c r="BB8738" s="41"/>
      <c r="BC8738" s="41"/>
      <c r="BD8738" s="41"/>
      <c r="BE8738" s="41"/>
      <c r="BF8738" s="41"/>
      <c r="BG8738" s="41"/>
      <c r="BH8738" s="41"/>
      <c r="BI8738" s="41"/>
      <c r="BJ8738" s="41"/>
      <c r="BK8738" s="41"/>
      <c r="BL8738" s="41"/>
      <c r="BM8738" s="41"/>
      <c r="BN8738" s="41"/>
      <c r="BO8738" s="41"/>
      <c r="BP8738" s="41"/>
      <c r="BQ8738" s="41"/>
      <c r="BR8738" s="41"/>
      <c r="BS8738" s="41"/>
      <c r="BT8738" s="41"/>
      <c r="BU8738" s="41"/>
      <c r="BV8738" s="41"/>
      <c r="BW8738" s="41"/>
      <c r="BX8738" s="41"/>
      <c r="BY8738" s="41"/>
      <c r="BZ8738" s="41"/>
      <c r="CA8738" s="41"/>
      <c r="CB8738" s="41"/>
      <c r="CC8738" s="41"/>
      <c r="CD8738" s="41"/>
      <c r="CE8738" s="41"/>
      <c r="CF8738" s="41"/>
      <c r="CG8738" s="41"/>
      <c r="CH8738" s="41"/>
      <c r="CI8738" s="41"/>
      <c r="CJ8738" s="41"/>
      <c r="CK8738" s="41"/>
      <c r="CL8738" s="41"/>
      <c r="CM8738" s="41"/>
      <c r="CN8738" s="41"/>
      <c r="CO8738" s="41"/>
      <c r="CP8738" s="41"/>
      <c r="CQ8738" s="41"/>
      <c r="CR8738" s="41"/>
      <c r="CS8738" s="41"/>
      <c r="CT8738" s="41"/>
      <c r="CU8738" s="41"/>
      <c r="CV8738" s="41"/>
      <c r="CW8738" s="41"/>
      <c r="CX8738" s="41"/>
      <c r="CY8738" s="41"/>
      <c r="CZ8738" s="41"/>
      <c r="DA8738" s="41"/>
      <c r="DB8738" s="41"/>
    </row>
    <row r="8739" spans="5:106" x14ac:dyDescent="0.25">
      <c r="E8739" s="42" t="s">
        <v>1340</v>
      </c>
      <c r="F8739" s="43"/>
      <c r="G8739" s="43"/>
      <c r="H8739" s="43"/>
      <c r="I8739" s="43"/>
      <c r="J8739" s="43"/>
      <c r="K8739" s="43"/>
      <c r="L8739" s="43"/>
      <c r="M8739" s="43"/>
      <c r="N8739" s="43"/>
      <c r="O8739" s="43"/>
      <c r="P8739" s="43"/>
      <c r="Q8739" s="43"/>
      <c r="R8739" s="43"/>
      <c r="S8739" s="43"/>
      <c r="T8739" s="43"/>
      <c r="U8739" s="43"/>
      <c r="V8739" s="43"/>
      <c r="W8739" s="43"/>
      <c r="X8739" s="43"/>
      <c r="Y8739" s="43"/>
      <c r="Z8739" s="43"/>
      <c r="AA8739" s="43"/>
      <c r="AB8739" s="43"/>
      <c r="AC8739" s="43"/>
      <c r="AD8739" s="43"/>
      <c r="AE8739" s="43"/>
      <c r="AF8739" s="43"/>
      <c r="AG8739" s="43"/>
      <c r="AH8739" s="43"/>
      <c r="AI8739" s="43"/>
      <c r="AJ8739" s="43"/>
      <c r="AK8739" s="43"/>
      <c r="AL8739" s="43"/>
      <c r="AM8739" s="43"/>
      <c r="AN8739" s="43"/>
      <c r="AO8739" s="43"/>
      <c r="AP8739" s="43"/>
      <c r="AQ8739" s="43"/>
      <c r="AR8739" s="43"/>
      <c r="AS8739" s="43"/>
      <c r="AT8739" s="43"/>
      <c r="AU8739" s="43"/>
      <c r="AV8739" s="43"/>
      <c r="AW8739" s="43"/>
      <c r="AX8739" s="43"/>
      <c r="AZ8739" s="40" t="s">
        <v>891</v>
      </c>
      <c r="BA8739" s="41"/>
      <c r="BB8739" s="41"/>
      <c r="BC8739" s="41"/>
      <c r="BD8739" s="41"/>
      <c r="BE8739" s="41"/>
      <c r="BF8739" s="41"/>
      <c r="BG8739" s="41"/>
      <c r="BH8739" s="41"/>
      <c r="BI8739" s="41"/>
      <c r="BJ8739" s="41"/>
      <c r="BK8739" s="41"/>
      <c r="BL8739" s="41"/>
      <c r="BM8739" s="41"/>
      <c r="BN8739" s="41"/>
      <c r="BO8739" s="41"/>
      <c r="BP8739" s="41"/>
      <c r="BQ8739" s="41"/>
      <c r="BR8739" s="41"/>
      <c r="BS8739" s="41"/>
      <c r="BT8739" s="41"/>
      <c r="BU8739" s="41"/>
      <c r="BV8739" s="41"/>
      <c r="BW8739" s="41"/>
      <c r="BX8739" s="41"/>
      <c r="BY8739" s="41"/>
      <c r="BZ8739" s="41"/>
      <c r="CA8739" s="41"/>
      <c r="CB8739" s="41"/>
      <c r="CC8739" s="41"/>
      <c r="CD8739" s="41"/>
      <c r="CE8739" s="41"/>
      <c r="CF8739" s="41"/>
      <c r="CG8739" s="41"/>
      <c r="CH8739" s="41"/>
      <c r="CI8739" s="41"/>
      <c r="CJ8739" s="41"/>
      <c r="CK8739" s="41"/>
      <c r="CL8739" s="41"/>
      <c r="CM8739" s="41"/>
      <c r="CN8739" s="41"/>
      <c r="CO8739" s="41"/>
      <c r="CP8739" s="41"/>
      <c r="CQ8739" s="41"/>
      <c r="CR8739" s="41"/>
      <c r="CS8739" s="41"/>
      <c r="CT8739" s="41"/>
      <c r="CU8739" s="41"/>
      <c r="CV8739" s="41"/>
      <c r="CW8739" s="41"/>
      <c r="CX8739" s="41"/>
      <c r="CY8739" s="41"/>
      <c r="CZ8739" s="41"/>
      <c r="DA8739" s="41"/>
      <c r="DB8739" s="41"/>
    </row>
    <row r="8740" spans="5:106" x14ac:dyDescent="0.25">
      <c r="E8740" s="42"/>
      <c r="F8740" s="43"/>
      <c r="G8740" s="43"/>
      <c r="H8740" s="43"/>
      <c r="I8740" s="43"/>
      <c r="J8740" s="43"/>
      <c r="K8740" s="43"/>
      <c r="L8740" s="43"/>
      <c r="M8740" s="43"/>
      <c r="N8740" s="43"/>
      <c r="O8740" s="43"/>
      <c r="P8740" s="43"/>
      <c r="Q8740" s="43"/>
      <c r="R8740" s="43"/>
      <c r="S8740" s="43"/>
      <c r="T8740" s="43"/>
      <c r="U8740" s="43"/>
      <c r="V8740" s="43"/>
      <c r="W8740" s="43"/>
      <c r="X8740" s="43"/>
      <c r="Y8740" s="43"/>
      <c r="Z8740" s="43"/>
      <c r="AA8740" s="43"/>
      <c r="AB8740" s="43"/>
      <c r="AC8740" s="43"/>
      <c r="AD8740" s="43"/>
      <c r="AE8740" s="43"/>
      <c r="AF8740" s="43"/>
      <c r="AG8740" s="43"/>
      <c r="AH8740" s="43"/>
      <c r="AI8740" s="43"/>
      <c r="AJ8740" s="43"/>
      <c r="AK8740" s="43"/>
      <c r="AL8740" s="43"/>
      <c r="AM8740" s="43"/>
      <c r="AN8740" s="43"/>
      <c r="AO8740" s="43"/>
      <c r="AP8740" s="43"/>
      <c r="AQ8740" s="43"/>
      <c r="AR8740" s="43"/>
      <c r="AS8740" s="43"/>
      <c r="AT8740" s="43"/>
      <c r="AU8740" s="43"/>
      <c r="AV8740" s="43"/>
      <c r="AW8740" s="43"/>
      <c r="AX8740" s="43"/>
      <c r="AZ8740" s="40" t="s">
        <v>892</v>
      </c>
      <c r="BA8740" s="41"/>
      <c r="BB8740" s="41"/>
      <c r="BC8740" s="41"/>
      <c r="BD8740" s="41"/>
      <c r="BE8740" s="41"/>
      <c r="BF8740" s="41"/>
      <c r="BG8740" s="41"/>
      <c r="BH8740" s="41"/>
      <c r="BI8740" s="41"/>
      <c r="BJ8740" s="41"/>
      <c r="BK8740" s="41"/>
      <c r="BL8740" s="41"/>
      <c r="BM8740" s="41"/>
      <c r="BN8740" s="41"/>
      <c r="BO8740" s="41"/>
      <c r="BP8740" s="41"/>
      <c r="BQ8740" s="41"/>
      <c r="BR8740" s="41"/>
      <c r="BS8740" s="41"/>
      <c r="BT8740" s="41"/>
      <c r="BU8740" s="41"/>
      <c r="BV8740" s="41"/>
      <c r="BW8740" s="41"/>
      <c r="BX8740" s="41"/>
      <c r="BY8740" s="41"/>
      <c r="BZ8740" s="41"/>
      <c r="CA8740" s="41"/>
      <c r="CB8740" s="41"/>
      <c r="CC8740" s="41"/>
      <c r="CD8740" s="41"/>
      <c r="CE8740" s="41"/>
      <c r="CF8740" s="41"/>
      <c r="CG8740" s="41"/>
      <c r="CH8740" s="41"/>
      <c r="CI8740" s="41"/>
      <c r="CJ8740" s="41"/>
      <c r="CK8740" s="41"/>
      <c r="CL8740" s="41"/>
      <c r="CM8740" s="41"/>
      <c r="CN8740" s="41"/>
      <c r="CO8740" s="41"/>
      <c r="CP8740" s="41"/>
      <c r="CQ8740" s="41"/>
      <c r="CR8740" s="41"/>
      <c r="CS8740" s="41"/>
      <c r="CT8740" s="41"/>
      <c r="CU8740" s="41"/>
      <c r="CV8740" s="41"/>
      <c r="CW8740" s="41"/>
      <c r="CX8740" s="41"/>
      <c r="CY8740" s="41"/>
      <c r="CZ8740" s="41"/>
      <c r="DA8740" s="41"/>
      <c r="DB8740" s="41"/>
    </row>
    <row r="8741" spans="5:106" x14ac:dyDescent="0.25">
      <c r="E8741" s="42" t="s">
        <v>897</v>
      </c>
      <c r="F8741" s="43"/>
      <c r="G8741" s="43"/>
      <c r="H8741" s="43"/>
      <c r="I8741" s="43"/>
      <c r="J8741" s="43"/>
      <c r="K8741" s="43"/>
      <c r="L8741" s="43"/>
      <c r="M8741" s="43"/>
      <c r="N8741" s="43"/>
      <c r="O8741" s="43"/>
      <c r="P8741" s="43"/>
      <c r="Q8741" s="43"/>
      <c r="R8741" s="43"/>
      <c r="S8741" s="43"/>
      <c r="T8741" s="43"/>
      <c r="U8741" s="43"/>
      <c r="V8741" s="43"/>
      <c r="W8741" s="43"/>
      <c r="X8741" s="43"/>
      <c r="Y8741" s="43"/>
      <c r="Z8741" s="43"/>
      <c r="AA8741" s="43"/>
      <c r="AB8741" s="43"/>
      <c r="AC8741" s="43"/>
      <c r="AD8741" s="43"/>
      <c r="AE8741" s="43"/>
      <c r="AF8741" s="43"/>
      <c r="AG8741" s="43"/>
      <c r="AH8741" s="43"/>
      <c r="AI8741" s="43"/>
      <c r="AJ8741" s="43"/>
      <c r="AK8741" s="43"/>
      <c r="AL8741" s="43"/>
      <c r="AM8741" s="43"/>
      <c r="AN8741" s="43"/>
      <c r="AO8741" s="43"/>
      <c r="AP8741" s="43"/>
      <c r="AQ8741" s="43"/>
      <c r="AR8741" s="43"/>
      <c r="AS8741" s="43"/>
      <c r="AT8741" s="43"/>
      <c r="AU8741" s="43"/>
      <c r="AV8741" s="43"/>
      <c r="AW8741" s="43"/>
      <c r="AX8741" s="43"/>
      <c r="AZ8741" s="40" t="s">
        <v>893</v>
      </c>
      <c r="BA8741" s="41"/>
      <c r="BB8741" s="41"/>
      <c r="BC8741" s="41"/>
      <c r="BD8741" s="41"/>
      <c r="BE8741" s="41"/>
      <c r="BF8741" s="41"/>
      <c r="BG8741" s="41"/>
      <c r="BH8741" s="41"/>
      <c r="BI8741" s="41"/>
      <c r="BJ8741" s="41"/>
      <c r="BK8741" s="41"/>
      <c r="BL8741" s="41"/>
      <c r="BM8741" s="41"/>
      <c r="BN8741" s="41"/>
      <c r="BO8741" s="41"/>
      <c r="BP8741" s="41"/>
      <c r="BQ8741" s="41"/>
      <c r="BR8741" s="41"/>
      <c r="BS8741" s="41"/>
      <c r="BT8741" s="41"/>
      <c r="BU8741" s="41"/>
      <c r="BV8741" s="41"/>
      <c r="BW8741" s="41"/>
      <c r="BX8741" s="41"/>
      <c r="BY8741" s="41"/>
      <c r="BZ8741" s="41"/>
      <c r="CA8741" s="41"/>
      <c r="CB8741" s="41"/>
      <c r="CC8741" s="41"/>
      <c r="CD8741" s="41"/>
      <c r="CE8741" s="41"/>
      <c r="CF8741" s="41"/>
      <c r="CG8741" s="41"/>
      <c r="CH8741" s="41"/>
      <c r="CI8741" s="41"/>
      <c r="CJ8741" s="41"/>
      <c r="CK8741" s="41"/>
      <c r="CL8741" s="41"/>
      <c r="CM8741" s="41"/>
      <c r="CN8741" s="41"/>
      <c r="CO8741" s="41"/>
      <c r="CP8741" s="41"/>
      <c r="CQ8741" s="41"/>
      <c r="CR8741" s="41"/>
      <c r="CS8741" s="41"/>
      <c r="CT8741" s="41"/>
      <c r="CU8741" s="41"/>
      <c r="CV8741" s="41"/>
      <c r="CW8741" s="41"/>
      <c r="CX8741" s="41"/>
      <c r="CY8741" s="41"/>
      <c r="CZ8741" s="41"/>
      <c r="DA8741" s="41"/>
      <c r="DB8741" s="41"/>
    </row>
    <row r="8742" spans="5:106" x14ac:dyDescent="0.25">
      <c r="E8742" s="42" t="s">
        <v>936</v>
      </c>
      <c r="F8742" s="43"/>
      <c r="G8742" s="43"/>
      <c r="H8742" s="43"/>
      <c r="I8742" s="43"/>
      <c r="J8742" s="43"/>
      <c r="K8742" s="43"/>
      <c r="L8742" s="43"/>
      <c r="M8742" s="43"/>
      <c r="N8742" s="43"/>
      <c r="O8742" s="43"/>
      <c r="P8742" s="43"/>
      <c r="Q8742" s="43"/>
      <c r="R8742" s="43"/>
      <c r="S8742" s="43"/>
      <c r="T8742" s="43"/>
      <c r="U8742" s="43"/>
      <c r="V8742" s="43"/>
      <c r="W8742" s="43"/>
      <c r="X8742" s="43"/>
      <c r="Y8742" s="43"/>
      <c r="Z8742" s="43"/>
      <c r="AA8742" s="43"/>
      <c r="AB8742" s="43"/>
      <c r="AC8742" s="43"/>
      <c r="AD8742" s="43"/>
      <c r="AE8742" s="43"/>
      <c r="AF8742" s="43"/>
      <c r="AG8742" s="43"/>
      <c r="AH8742" s="43"/>
      <c r="AI8742" s="43"/>
      <c r="AJ8742" s="43"/>
      <c r="AK8742" s="43"/>
      <c r="AL8742" s="43"/>
      <c r="AM8742" s="43"/>
      <c r="AN8742" s="43"/>
      <c r="AO8742" s="43"/>
      <c r="AP8742" s="43"/>
      <c r="AQ8742" s="43"/>
      <c r="AR8742" s="43"/>
      <c r="AS8742" s="43"/>
      <c r="AT8742" s="43"/>
      <c r="AU8742" s="43"/>
      <c r="AV8742" s="43"/>
      <c r="AW8742" s="43"/>
      <c r="AX8742" s="43"/>
      <c r="AZ8742" s="40" t="s">
        <v>889</v>
      </c>
      <c r="BA8742" s="41"/>
      <c r="BB8742" s="41"/>
      <c r="BC8742" s="41"/>
      <c r="BD8742" s="41"/>
      <c r="BE8742" s="41"/>
      <c r="BF8742" s="41"/>
      <c r="BG8742" s="41"/>
      <c r="BH8742" s="41"/>
      <c r="BI8742" s="41"/>
      <c r="BJ8742" s="41"/>
      <c r="BK8742" s="41"/>
      <c r="BL8742" s="41"/>
      <c r="BM8742" s="41"/>
      <c r="BN8742" s="41"/>
      <c r="BO8742" s="41"/>
      <c r="BP8742" s="41"/>
      <c r="BQ8742" s="41"/>
      <c r="BR8742" s="41"/>
      <c r="BS8742" s="41"/>
      <c r="BT8742" s="41"/>
      <c r="BU8742" s="41"/>
      <c r="BV8742" s="41"/>
      <c r="BW8742" s="41"/>
      <c r="BX8742" s="41"/>
      <c r="BY8742" s="41"/>
      <c r="BZ8742" s="41"/>
      <c r="CA8742" s="41"/>
      <c r="CB8742" s="41"/>
      <c r="CC8742" s="41"/>
      <c r="CD8742" s="41"/>
      <c r="CE8742" s="41"/>
      <c r="CF8742" s="41"/>
      <c r="CG8742" s="41"/>
      <c r="CH8742" s="41"/>
      <c r="CI8742" s="41"/>
      <c r="CJ8742" s="41"/>
      <c r="CK8742" s="41"/>
      <c r="CL8742" s="41"/>
      <c r="CM8742" s="41"/>
      <c r="CN8742" s="41"/>
      <c r="CO8742" s="41"/>
      <c r="CP8742" s="41"/>
      <c r="CQ8742" s="41"/>
      <c r="CR8742" s="41"/>
      <c r="CS8742" s="41"/>
      <c r="CT8742" s="41"/>
      <c r="CU8742" s="41"/>
      <c r="CV8742" s="41"/>
      <c r="CW8742" s="41"/>
      <c r="CX8742" s="41"/>
      <c r="CY8742" s="41"/>
      <c r="CZ8742" s="41"/>
      <c r="DA8742" s="41"/>
      <c r="DB8742" s="41"/>
    </row>
    <row r="8743" spans="5:106" x14ac:dyDescent="0.25">
      <c r="E8743" s="42" t="s">
        <v>1341</v>
      </c>
      <c r="F8743" s="43"/>
      <c r="G8743" s="43"/>
      <c r="H8743" s="43"/>
      <c r="I8743" s="43"/>
      <c r="J8743" s="43"/>
      <c r="K8743" s="43"/>
      <c r="L8743" s="43"/>
      <c r="M8743" s="43"/>
      <c r="N8743" s="43"/>
      <c r="O8743" s="43"/>
      <c r="P8743" s="43"/>
      <c r="Q8743" s="43"/>
      <c r="R8743" s="43"/>
      <c r="S8743" s="43"/>
      <c r="T8743" s="43"/>
      <c r="U8743" s="43"/>
      <c r="V8743" s="43"/>
      <c r="W8743" s="43"/>
      <c r="X8743" s="43"/>
      <c r="Y8743" s="43"/>
      <c r="Z8743" s="43"/>
      <c r="AA8743" s="43"/>
      <c r="AB8743" s="43"/>
      <c r="AC8743" s="43"/>
      <c r="AD8743" s="43"/>
      <c r="AE8743" s="43"/>
      <c r="AF8743" s="43"/>
      <c r="AG8743" s="43"/>
      <c r="AH8743" s="43"/>
      <c r="AI8743" s="43"/>
      <c r="AJ8743" s="43"/>
      <c r="AK8743" s="43"/>
      <c r="AL8743" s="43"/>
      <c r="AM8743" s="43"/>
      <c r="AN8743" s="43"/>
      <c r="AO8743" s="43"/>
      <c r="AP8743" s="43"/>
      <c r="AQ8743" s="43"/>
      <c r="AR8743" s="43"/>
      <c r="AS8743" s="43"/>
      <c r="AT8743" s="43"/>
      <c r="AU8743" s="43"/>
      <c r="AV8743" s="43"/>
      <c r="AW8743" s="43"/>
      <c r="AX8743" s="43"/>
      <c r="AZ8743" s="40" t="s">
        <v>1346</v>
      </c>
      <c r="BA8743" s="41"/>
      <c r="BB8743" s="41"/>
      <c r="BC8743" s="41"/>
      <c r="BD8743" s="41"/>
      <c r="BE8743" s="41"/>
      <c r="BF8743" s="41"/>
      <c r="BG8743" s="41"/>
      <c r="BH8743" s="41"/>
      <c r="BI8743" s="41"/>
      <c r="BJ8743" s="41"/>
      <c r="BK8743" s="41"/>
      <c r="BL8743" s="41"/>
      <c r="BM8743" s="41"/>
      <c r="BN8743" s="41"/>
      <c r="BO8743" s="41"/>
      <c r="BP8743" s="41"/>
      <c r="BQ8743" s="41"/>
      <c r="BR8743" s="41"/>
      <c r="BS8743" s="41"/>
      <c r="BT8743" s="41"/>
      <c r="BU8743" s="41"/>
      <c r="BV8743" s="41"/>
      <c r="BW8743" s="41"/>
      <c r="BX8743" s="41"/>
      <c r="BY8743" s="41"/>
      <c r="BZ8743" s="41"/>
      <c r="CA8743" s="41"/>
      <c r="CB8743" s="41"/>
      <c r="CC8743" s="41"/>
      <c r="CD8743" s="41"/>
      <c r="CE8743" s="41"/>
      <c r="CF8743" s="41"/>
      <c r="CG8743" s="41"/>
      <c r="CH8743" s="41"/>
      <c r="CI8743" s="41"/>
      <c r="CJ8743" s="41"/>
      <c r="CK8743" s="41"/>
      <c r="CL8743" s="41"/>
      <c r="CM8743" s="41"/>
      <c r="CN8743" s="41"/>
      <c r="CO8743" s="41"/>
      <c r="CP8743" s="41"/>
      <c r="CQ8743" s="41"/>
      <c r="CR8743" s="41"/>
      <c r="CS8743" s="41"/>
      <c r="CT8743" s="41"/>
      <c r="CU8743" s="41"/>
      <c r="CV8743" s="41"/>
      <c r="CW8743" s="41"/>
      <c r="CX8743" s="41"/>
      <c r="CY8743" s="41"/>
      <c r="CZ8743" s="41"/>
      <c r="DA8743" s="41"/>
      <c r="DB8743" s="41"/>
    </row>
    <row r="8744" spans="5:106" x14ac:dyDescent="0.25">
      <c r="E8744" s="42" t="s">
        <v>1342</v>
      </c>
      <c r="F8744" s="43"/>
      <c r="G8744" s="43"/>
      <c r="H8744" s="43"/>
      <c r="I8744" s="43"/>
      <c r="J8744" s="43"/>
      <c r="K8744" s="43"/>
      <c r="L8744" s="43"/>
      <c r="M8744" s="43"/>
      <c r="N8744" s="43"/>
      <c r="O8744" s="43"/>
      <c r="P8744" s="43"/>
      <c r="Q8744" s="43"/>
      <c r="R8744" s="43"/>
      <c r="S8744" s="43"/>
      <c r="T8744" s="43"/>
      <c r="U8744" s="43"/>
      <c r="V8744" s="43"/>
      <c r="W8744" s="43"/>
      <c r="X8744" s="43"/>
      <c r="Y8744" s="43"/>
      <c r="Z8744" s="43"/>
      <c r="AA8744" s="43"/>
      <c r="AB8744" s="43"/>
      <c r="AC8744" s="43"/>
      <c r="AD8744" s="43"/>
      <c r="AE8744" s="43"/>
      <c r="AF8744" s="43"/>
      <c r="AG8744" s="43"/>
      <c r="AH8744" s="43"/>
      <c r="AI8744" s="43"/>
      <c r="AJ8744" s="43"/>
      <c r="AK8744" s="43"/>
      <c r="AL8744" s="43"/>
      <c r="AM8744" s="43"/>
      <c r="AN8744" s="43"/>
      <c r="AO8744" s="43"/>
      <c r="AP8744" s="43"/>
      <c r="AQ8744" s="43"/>
      <c r="AR8744" s="43"/>
      <c r="AS8744" s="43"/>
      <c r="AT8744" s="43"/>
      <c r="AU8744" s="43"/>
      <c r="AV8744" s="43"/>
      <c r="AW8744" s="43"/>
      <c r="AX8744" s="43"/>
      <c r="AZ8744" s="40" t="s">
        <v>1347</v>
      </c>
      <c r="BA8744" s="41"/>
      <c r="BB8744" s="41"/>
      <c r="BC8744" s="41"/>
      <c r="BD8744" s="41"/>
      <c r="BE8744" s="41"/>
      <c r="BF8744" s="41"/>
      <c r="BG8744" s="41"/>
      <c r="BH8744" s="41"/>
      <c r="BI8744" s="41"/>
      <c r="BJ8744" s="41"/>
      <c r="BK8744" s="41"/>
      <c r="BL8744" s="41"/>
      <c r="BM8744" s="41"/>
      <c r="BN8744" s="41"/>
      <c r="BO8744" s="41"/>
      <c r="BP8744" s="41"/>
      <c r="BQ8744" s="41"/>
      <c r="BR8744" s="41"/>
      <c r="BS8744" s="41"/>
      <c r="BT8744" s="41"/>
      <c r="BU8744" s="41"/>
      <c r="BV8744" s="41"/>
      <c r="BW8744" s="41"/>
      <c r="BX8744" s="41"/>
      <c r="BY8744" s="41"/>
      <c r="BZ8744" s="41"/>
      <c r="CA8744" s="41"/>
      <c r="CB8744" s="41"/>
      <c r="CC8744" s="41"/>
      <c r="CD8744" s="41"/>
      <c r="CE8744" s="41"/>
      <c r="CF8744" s="41"/>
      <c r="CG8744" s="41"/>
      <c r="CH8744" s="41"/>
      <c r="CI8744" s="41"/>
      <c r="CJ8744" s="41"/>
      <c r="CK8744" s="41"/>
      <c r="CL8744" s="41"/>
      <c r="CM8744" s="41"/>
      <c r="CN8744" s="41"/>
      <c r="CO8744" s="41"/>
      <c r="CP8744" s="41"/>
      <c r="CQ8744" s="41"/>
      <c r="CR8744" s="41"/>
      <c r="CS8744" s="41"/>
      <c r="CT8744" s="41"/>
      <c r="CU8744" s="41"/>
      <c r="CV8744" s="41"/>
      <c r="CW8744" s="41"/>
      <c r="CX8744" s="41"/>
      <c r="CY8744" s="41"/>
      <c r="CZ8744" s="41"/>
      <c r="DA8744" s="41"/>
      <c r="DB8744" s="41"/>
    </row>
    <row r="8745" spans="5:106" x14ac:dyDescent="0.25">
      <c r="E8745" s="42" t="s">
        <v>1340</v>
      </c>
      <c r="F8745" s="43"/>
      <c r="G8745" s="43"/>
      <c r="H8745" s="43"/>
      <c r="I8745" s="43"/>
      <c r="J8745" s="43"/>
      <c r="K8745" s="43"/>
      <c r="L8745" s="43"/>
      <c r="M8745" s="43"/>
      <c r="N8745" s="43"/>
      <c r="O8745" s="43"/>
      <c r="P8745" s="43"/>
      <c r="Q8745" s="43"/>
      <c r="R8745" s="43"/>
      <c r="S8745" s="43"/>
      <c r="T8745" s="43"/>
      <c r="U8745" s="43"/>
      <c r="V8745" s="43"/>
      <c r="W8745" s="43"/>
      <c r="X8745" s="43"/>
      <c r="Y8745" s="43"/>
      <c r="Z8745" s="43"/>
      <c r="AA8745" s="43"/>
      <c r="AB8745" s="43"/>
      <c r="AC8745" s="43"/>
      <c r="AD8745" s="43"/>
      <c r="AE8745" s="43"/>
      <c r="AF8745" s="43"/>
      <c r="AG8745" s="43"/>
      <c r="AH8745" s="43"/>
      <c r="AI8745" s="43"/>
      <c r="AJ8745" s="43"/>
      <c r="AK8745" s="43"/>
      <c r="AL8745" s="43"/>
      <c r="AM8745" s="43"/>
      <c r="AN8745" s="43"/>
      <c r="AO8745" s="43"/>
      <c r="AP8745" s="43"/>
      <c r="AQ8745" s="43"/>
      <c r="AR8745" s="43"/>
      <c r="AS8745" s="43"/>
      <c r="AT8745" s="43"/>
      <c r="AU8745" s="43"/>
      <c r="AV8745" s="43"/>
      <c r="AW8745" s="43"/>
      <c r="AX8745" s="43"/>
      <c r="AZ8745" s="40" t="s">
        <v>896</v>
      </c>
      <c r="BA8745" s="41"/>
      <c r="BB8745" s="41"/>
      <c r="BC8745" s="41"/>
      <c r="BD8745" s="41"/>
      <c r="BE8745" s="41"/>
      <c r="BF8745" s="41"/>
      <c r="BG8745" s="41"/>
      <c r="BH8745" s="41"/>
      <c r="BI8745" s="41"/>
      <c r="BJ8745" s="41"/>
      <c r="BK8745" s="41"/>
      <c r="BL8745" s="41"/>
      <c r="BM8745" s="41"/>
      <c r="BN8745" s="41"/>
      <c r="BO8745" s="41"/>
      <c r="BP8745" s="41"/>
      <c r="BQ8745" s="41"/>
      <c r="BR8745" s="41"/>
      <c r="BS8745" s="41"/>
      <c r="BT8745" s="41"/>
      <c r="BU8745" s="41"/>
      <c r="BV8745" s="41"/>
      <c r="BW8745" s="41"/>
      <c r="BX8745" s="41"/>
      <c r="BY8745" s="41"/>
      <c r="BZ8745" s="41"/>
      <c r="CA8745" s="41"/>
      <c r="CB8745" s="41"/>
      <c r="CC8745" s="41"/>
      <c r="CD8745" s="41"/>
      <c r="CE8745" s="41"/>
      <c r="CF8745" s="41"/>
      <c r="CG8745" s="41"/>
      <c r="CH8745" s="41"/>
      <c r="CI8745" s="41"/>
      <c r="CJ8745" s="41"/>
      <c r="CK8745" s="41"/>
      <c r="CL8745" s="41"/>
      <c r="CM8745" s="41"/>
      <c r="CN8745" s="41"/>
      <c r="CO8745" s="41"/>
      <c r="CP8745" s="41"/>
      <c r="CQ8745" s="41"/>
      <c r="CR8745" s="41"/>
      <c r="CS8745" s="41"/>
      <c r="CT8745" s="41"/>
      <c r="CU8745" s="41"/>
      <c r="CV8745" s="41"/>
      <c r="CW8745" s="41"/>
      <c r="CX8745" s="41"/>
      <c r="CY8745" s="41"/>
      <c r="CZ8745" s="41"/>
      <c r="DA8745" s="41"/>
      <c r="DB8745" s="41"/>
    </row>
    <row r="8746" spans="5:106" x14ac:dyDescent="0.25">
      <c r="E8746" s="42"/>
      <c r="F8746" s="43"/>
      <c r="G8746" s="43"/>
      <c r="H8746" s="43"/>
      <c r="I8746" s="43"/>
      <c r="J8746" s="43"/>
      <c r="K8746" s="43"/>
      <c r="L8746" s="43"/>
      <c r="M8746" s="43"/>
      <c r="N8746" s="43"/>
      <c r="O8746" s="43"/>
      <c r="P8746" s="43"/>
      <c r="Q8746" s="43"/>
      <c r="R8746" s="43"/>
      <c r="S8746" s="43"/>
      <c r="T8746" s="43"/>
      <c r="U8746" s="43"/>
      <c r="V8746" s="43"/>
      <c r="W8746" s="43"/>
      <c r="X8746" s="43"/>
      <c r="Y8746" s="43"/>
      <c r="Z8746" s="43"/>
      <c r="AA8746" s="43"/>
      <c r="AB8746" s="43"/>
      <c r="AC8746" s="43"/>
      <c r="AD8746" s="43"/>
      <c r="AE8746" s="43"/>
      <c r="AF8746" s="43"/>
      <c r="AG8746" s="43"/>
      <c r="AH8746" s="43"/>
      <c r="AI8746" s="43"/>
      <c r="AJ8746" s="43"/>
      <c r="AK8746" s="43"/>
      <c r="AL8746" s="43"/>
      <c r="AM8746" s="43"/>
      <c r="AN8746" s="43"/>
      <c r="AO8746" s="43"/>
      <c r="AP8746" s="43"/>
      <c r="AQ8746" s="43"/>
      <c r="AR8746" s="43"/>
      <c r="AS8746" s="43"/>
      <c r="AT8746" s="43"/>
      <c r="AU8746" s="43"/>
      <c r="AV8746" s="43"/>
      <c r="AW8746" s="43"/>
      <c r="AX8746" s="43"/>
      <c r="AZ8746" s="40" t="s">
        <v>885</v>
      </c>
      <c r="BA8746" s="41"/>
      <c r="BB8746" s="41"/>
      <c r="BC8746" s="41"/>
      <c r="BD8746" s="41"/>
      <c r="BE8746" s="41"/>
      <c r="BF8746" s="41"/>
      <c r="BG8746" s="41"/>
      <c r="BH8746" s="41"/>
      <c r="BI8746" s="41"/>
      <c r="BJ8746" s="41"/>
      <c r="BK8746" s="41"/>
      <c r="BL8746" s="41"/>
      <c r="BM8746" s="41"/>
      <c r="BN8746" s="41"/>
      <c r="BO8746" s="41"/>
      <c r="BP8746" s="41"/>
      <c r="BQ8746" s="41"/>
      <c r="BR8746" s="41"/>
      <c r="BS8746" s="41"/>
      <c r="BT8746" s="41"/>
      <c r="BU8746" s="41"/>
      <c r="BV8746" s="41"/>
      <c r="BW8746" s="41"/>
      <c r="BX8746" s="41"/>
      <c r="BY8746" s="41"/>
      <c r="BZ8746" s="41"/>
      <c r="CA8746" s="41"/>
      <c r="CB8746" s="41"/>
      <c r="CC8746" s="41"/>
      <c r="CD8746" s="41"/>
      <c r="CE8746" s="41"/>
      <c r="CF8746" s="41"/>
      <c r="CG8746" s="41"/>
      <c r="CH8746" s="41"/>
      <c r="CI8746" s="41"/>
      <c r="CJ8746" s="41"/>
      <c r="CK8746" s="41"/>
      <c r="CL8746" s="41"/>
      <c r="CM8746" s="41"/>
      <c r="CN8746" s="41"/>
      <c r="CO8746" s="41"/>
      <c r="CP8746" s="41"/>
      <c r="CQ8746" s="41"/>
      <c r="CR8746" s="41"/>
      <c r="CS8746" s="41"/>
      <c r="CT8746" s="41"/>
      <c r="CU8746" s="41"/>
      <c r="CV8746" s="41"/>
      <c r="CW8746" s="41"/>
      <c r="CX8746" s="41"/>
      <c r="CY8746" s="41"/>
      <c r="CZ8746" s="41"/>
      <c r="DA8746" s="41"/>
      <c r="DB8746" s="41"/>
    </row>
    <row r="8747" spans="5:106" x14ac:dyDescent="0.25">
      <c r="E8747" s="42" t="s">
        <v>872</v>
      </c>
      <c r="F8747" s="43"/>
      <c r="G8747" s="43"/>
      <c r="H8747" s="43"/>
      <c r="I8747" s="43"/>
      <c r="J8747" s="43"/>
      <c r="K8747" s="43"/>
      <c r="L8747" s="43"/>
      <c r="M8747" s="43"/>
      <c r="N8747" s="43"/>
      <c r="O8747" s="43"/>
      <c r="P8747" s="43"/>
      <c r="Q8747" s="43"/>
      <c r="R8747" s="43"/>
      <c r="S8747" s="43"/>
      <c r="T8747" s="43"/>
      <c r="U8747" s="43"/>
      <c r="V8747" s="43"/>
      <c r="W8747" s="43"/>
      <c r="X8747" s="43"/>
      <c r="Y8747" s="43"/>
      <c r="Z8747" s="43"/>
      <c r="AA8747" s="43"/>
      <c r="AB8747" s="43"/>
      <c r="AC8747" s="43"/>
      <c r="AD8747" s="43"/>
      <c r="AE8747" s="43"/>
      <c r="AF8747" s="43"/>
      <c r="AG8747" s="43"/>
      <c r="AH8747" s="43"/>
      <c r="AI8747" s="43"/>
      <c r="AJ8747" s="43"/>
      <c r="AK8747" s="43"/>
      <c r="AL8747" s="43"/>
      <c r="AM8747" s="43"/>
      <c r="AN8747" s="43"/>
      <c r="AO8747" s="43"/>
      <c r="AP8747" s="43"/>
      <c r="AQ8747" s="43"/>
      <c r="AR8747" s="43"/>
      <c r="AS8747" s="43"/>
      <c r="AT8747" s="43"/>
      <c r="AU8747" s="43"/>
      <c r="AV8747" s="43"/>
      <c r="AW8747" s="43"/>
      <c r="AX8747" s="43"/>
      <c r="AZ8747" s="40" t="s">
        <v>872</v>
      </c>
      <c r="BA8747" s="41"/>
      <c r="BB8747" s="41"/>
      <c r="BC8747" s="41"/>
      <c r="BD8747" s="41"/>
      <c r="BE8747" s="41"/>
      <c r="BF8747" s="41"/>
      <c r="BG8747" s="41"/>
      <c r="BH8747" s="41"/>
      <c r="BI8747" s="41"/>
      <c r="BJ8747" s="41"/>
      <c r="BK8747" s="41"/>
      <c r="BL8747" s="41"/>
      <c r="BM8747" s="41"/>
      <c r="BN8747" s="41"/>
      <c r="BO8747" s="41"/>
      <c r="BP8747" s="41"/>
      <c r="BQ8747" s="41"/>
      <c r="BR8747" s="41"/>
      <c r="BS8747" s="41"/>
      <c r="BT8747" s="41"/>
      <c r="BU8747" s="41"/>
      <c r="BV8747" s="41"/>
      <c r="BW8747" s="41"/>
      <c r="BX8747" s="41"/>
      <c r="BY8747" s="41"/>
      <c r="BZ8747" s="41"/>
      <c r="CA8747" s="41"/>
      <c r="CB8747" s="41"/>
      <c r="CC8747" s="41"/>
      <c r="CD8747" s="41"/>
      <c r="CE8747" s="41"/>
      <c r="CF8747" s="41"/>
      <c r="CG8747" s="41"/>
      <c r="CH8747" s="41"/>
      <c r="CI8747" s="41"/>
      <c r="CJ8747" s="41"/>
      <c r="CK8747" s="41"/>
      <c r="CL8747" s="41"/>
      <c r="CM8747" s="41"/>
      <c r="CN8747" s="41"/>
      <c r="CO8747" s="41"/>
      <c r="CP8747" s="41"/>
      <c r="CQ8747" s="41"/>
      <c r="CR8747" s="41"/>
      <c r="CS8747" s="41"/>
      <c r="CT8747" s="41"/>
      <c r="CU8747" s="41"/>
      <c r="CV8747" s="41"/>
      <c r="CW8747" s="41"/>
      <c r="CX8747" s="41"/>
      <c r="CY8747" s="41"/>
      <c r="CZ8747" s="41"/>
      <c r="DA8747" s="41"/>
      <c r="DB8747" s="41"/>
    </row>
    <row r="8748" spans="5:106" x14ac:dyDescent="0.25">
      <c r="E8748" s="42" t="s">
        <v>1221</v>
      </c>
      <c r="F8748" s="43"/>
      <c r="G8748" s="43"/>
      <c r="H8748" s="43"/>
      <c r="I8748" s="43"/>
      <c r="J8748" s="43"/>
      <c r="K8748" s="43"/>
      <c r="L8748" s="43"/>
      <c r="M8748" s="43"/>
      <c r="N8748" s="43"/>
      <c r="O8748" s="43"/>
      <c r="P8748" s="43"/>
      <c r="Q8748" s="43"/>
      <c r="R8748" s="43"/>
      <c r="S8748" s="43"/>
      <c r="T8748" s="43"/>
      <c r="U8748" s="43"/>
      <c r="V8748" s="43"/>
      <c r="W8748" s="43"/>
      <c r="X8748" s="43"/>
      <c r="Y8748" s="43"/>
      <c r="Z8748" s="43"/>
      <c r="AA8748" s="43"/>
      <c r="AB8748" s="43"/>
      <c r="AC8748" s="43"/>
      <c r="AD8748" s="43"/>
      <c r="AE8748" s="43"/>
      <c r="AF8748" s="43"/>
      <c r="AG8748" s="43"/>
      <c r="AH8748" s="43"/>
      <c r="AI8748" s="43"/>
      <c r="AJ8748" s="43"/>
      <c r="AK8748" s="43"/>
      <c r="AL8748" s="43"/>
      <c r="AM8748" s="43"/>
      <c r="AN8748" s="43"/>
      <c r="AO8748" s="43"/>
      <c r="AP8748" s="43"/>
      <c r="AQ8748" s="43"/>
      <c r="AR8748" s="43"/>
      <c r="AS8748" s="43"/>
      <c r="AT8748" s="43"/>
      <c r="AU8748" s="43"/>
      <c r="AV8748" s="43"/>
      <c r="AW8748" s="43"/>
      <c r="AX8748" s="43"/>
      <c r="AZ8748" s="40" t="s">
        <v>873</v>
      </c>
      <c r="BA8748" s="41"/>
      <c r="BB8748" s="41"/>
      <c r="BC8748" s="41"/>
      <c r="BD8748" s="41"/>
      <c r="BE8748" s="41"/>
      <c r="BF8748" s="41"/>
      <c r="BG8748" s="41"/>
      <c r="BH8748" s="41"/>
      <c r="BI8748" s="41"/>
      <c r="BJ8748" s="41"/>
      <c r="BK8748" s="41"/>
      <c r="BL8748" s="41"/>
      <c r="BM8748" s="41"/>
      <c r="BN8748" s="41"/>
      <c r="BO8748" s="41"/>
      <c r="BP8748" s="41"/>
      <c r="BQ8748" s="41"/>
      <c r="BR8748" s="41"/>
      <c r="BS8748" s="41"/>
      <c r="BT8748" s="41"/>
      <c r="BU8748" s="41"/>
      <c r="BV8748" s="41"/>
      <c r="BW8748" s="41"/>
      <c r="BX8748" s="41"/>
      <c r="BY8748" s="41"/>
      <c r="BZ8748" s="41"/>
      <c r="CA8748" s="41"/>
      <c r="CB8748" s="41"/>
      <c r="CC8748" s="41"/>
      <c r="CD8748" s="41"/>
      <c r="CE8748" s="41"/>
      <c r="CF8748" s="41"/>
      <c r="CG8748" s="41"/>
      <c r="CH8748" s="41"/>
      <c r="CI8748" s="41"/>
      <c r="CJ8748" s="41"/>
      <c r="CK8748" s="41"/>
      <c r="CL8748" s="41"/>
      <c r="CM8748" s="41"/>
      <c r="CN8748" s="41"/>
      <c r="CO8748" s="41"/>
      <c r="CP8748" s="41"/>
      <c r="CQ8748" s="41"/>
      <c r="CR8748" s="41"/>
      <c r="CS8748" s="41"/>
      <c r="CT8748" s="41"/>
      <c r="CU8748" s="41"/>
      <c r="CV8748" s="41"/>
      <c r="CW8748" s="41"/>
      <c r="CX8748" s="41"/>
      <c r="CY8748" s="41"/>
      <c r="CZ8748" s="41"/>
      <c r="DA8748" s="41"/>
      <c r="DB8748" s="41"/>
    </row>
    <row r="8749" spans="5:106" x14ac:dyDescent="0.25">
      <c r="E8749" s="42" t="s">
        <v>1337</v>
      </c>
      <c r="F8749" s="43"/>
      <c r="G8749" s="43"/>
      <c r="H8749" s="43"/>
      <c r="I8749" s="43"/>
      <c r="J8749" s="43"/>
      <c r="K8749" s="43"/>
      <c r="L8749" s="43"/>
      <c r="M8749" s="43"/>
      <c r="N8749" s="43"/>
      <c r="O8749" s="43"/>
      <c r="P8749" s="43"/>
      <c r="Q8749" s="43"/>
      <c r="R8749" s="43"/>
      <c r="S8749" s="43"/>
      <c r="T8749" s="43"/>
      <c r="U8749" s="43"/>
      <c r="V8749" s="43"/>
      <c r="W8749" s="43"/>
      <c r="X8749" s="43"/>
      <c r="Y8749" s="43"/>
      <c r="Z8749" s="43"/>
      <c r="AA8749" s="43"/>
      <c r="AB8749" s="43"/>
      <c r="AC8749" s="43"/>
      <c r="AD8749" s="43"/>
      <c r="AE8749" s="43"/>
      <c r="AF8749" s="43"/>
      <c r="AG8749" s="43"/>
      <c r="AH8749" s="43"/>
      <c r="AI8749" s="43"/>
      <c r="AJ8749" s="43"/>
      <c r="AK8749" s="43"/>
      <c r="AL8749" s="43"/>
      <c r="AM8749" s="43"/>
      <c r="AN8749" s="43"/>
      <c r="AO8749" s="43"/>
      <c r="AP8749" s="43"/>
      <c r="AQ8749" s="43"/>
      <c r="AR8749" s="43"/>
      <c r="AS8749" s="43"/>
      <c r="AT8749" s="43"/>
      <c r="AU8749" s="43"/>
      <c r="AV8749" s="43"/>
      <c r="AW8749" s="43"/>
      <c r="AX8749" s="43"/>
      <c r="AZ8749" s="40" t="s">
        <v>1345</v>
      </c>
      <c r="BA8749" s="41"/>
      <c r="BB8749" s="41"/>
      <c r="BC8749" s="41"/>
      <c r="BD8749" s="41"/>
      <c r="BE8749" s="41"/>
      <c r="BF8749" s="41"/>
      <c r="BG8749" s="41"/>
      <c r="BH8749" s="41"/>
      <c r="BI8749" s="41"/>
      <c r="BJ8749" s="41"/>
      <c r="BK8749" s="41"/>
      <c r="BL8749" s="41"/>
      <c r="BM8749" s="41"/>
      <c r="BN8749" s="41"/>
      <c r="BO8749" s="41"/>
      <c r="BP8749" s="41"/>
      <c r="BQ8749" s="41"/>
      <c r="BR8749" s="41"/>
      <c r="BS8749" s="41"/>
      <c r="BT8749" s="41"/>
      <c r="BU8749" s="41"/>
      <c r="BV8749" s="41"/>
      <c r="BW8749" s="41"/>
      <c r="BX8749" s="41"/>
      <c r="BY8749" s="41"/>
      <c r="BZ8749" s="41"/>
      <c r="CA8749" s="41"/>
      <c r="CB8749" s="41"/>
      <c r="CC8749" s="41"/>
      <c r="CD8749" s="41"/>
      <c r="CE8749" s="41"/>
      <c r="CF8749" s="41"/>
      <c r="CG8749" s="41"/>
      <c r="CH8749" s="41"/>
      <c r="CI8749" s="41"/>
      <c r="CJ8749" s="41"/>
      <c r="CK8749" s="41"/>
      <c r="CL8749" s="41"/>
      <c r="CM8749" s="41"/>
      <c r="CN8749" s="41"/>
      <c r="CO8749" s="41"/>
      <c r="CP8749" s="41"/>
      <c r="CQ8749" s="41"/>
      <c r="CR8749" s="41"/>
      <c r="CS8749" s="41"/>
      <c r="CT8749" s="41"/>
      <c r="CU8749" s="41"/>
      <c r="CV8749" s="41"/>
      <c r="CW8749" s="41"/>
      <c r="CX8749" s="41"/>
      <c r="CY8749" s="41"/>
      <c r="CZ8749" s="41"/>
      <c r="DA8749" s="41"/>
      <c r="DB8749" s="41"/>
    </row>
    <row r="8750" spans="5:106" x14ac:dyDescent="0.25">
      <c r="E8750" s="42"/>
      <c r="F8750" s="43"/>
      <c r="G8750" s="43"/>
      <c r="H8750" s="43"/>
      <c r="I8750" s="43"/>
      <c r="J8750" s="43"/>
      <c r="K8750" s="43"/>
      <c r="L8750" s="43"/>
      <c r="M8750" s="43"/>
      <c r="N8750" s="43"/>
      <c r="O8750" s="43"/>
      <c r="P8750" s="43"/>
      <c r="Q8750" s="43"/>
      <c r="R8750" s="43"/>
      <c r="S8750" s="43"/>
      <c r="T8750" s="43"/>
      <c r="U8750" s="43"/>
      <c r="V8750" s="43"/>
      <c r="W8750" s="43"/>
      <c r="X8750" s="43"/>
      <c r="Y8750" s="43"/>
      <c r="Z8750" s="43"/>
      <c r="AA8750" s="43"/>
      <c r="AB8750" s="43"/>
      <c r="AC8750" s="43"/>
      <c r="AD8750" s="43"/>
      <c r="AE8750" s="43"/>
      <c r="AF8750" s="43"/>
      <c r="AG8750" s="43"/>
      <c r="AH8750" s="43"/>
      <c r="AI8750" s="43"/>
      <c r="AJ8750" s="43"/>
      <c r="AK8750" s="43"/>
      <c r="AL8750" s="43"/>
      <c r="AM8750" s="43"/>
      <c r="AN8750" s="43"/>
      <c r="AO8750" s="43"/>
      <c r="AP8750" s="43"/>
      <c r="AQ8750" s="43"/>
      <c r="AR8750" s="43"/>
      <c r="AS8750" s="43"/>
      <c r="AT8750" s="43"/>
      <c r="AU8750" s="43"/>
      <c r="AV8750" s="43"/>
      <c r="AW8750" s="43"/>
      <c r="AX8750" s="43"/>
      <c r="AZ8750" s="40" t="s">
        <v>885</v>
      </c>
      <c r="BA8750" s="41"/>
      <c r="BB8750" s="41"/>
      <c r="BC8750" s="41"/>
      <c r="BD8750" s="41"/>
      <c r="BE8750" s="41"/>
      <c r="BF8750" s="41"/>
      <c r="BG8750" s="41"/>
      <c r="BH8750" s="41"/>
      <c r="BI8750" s="41"/>
      <c r="BJ8750" s="41"/>
      <c r="BK8750" s="41"/>
      <c r="BL8750" s="41"/>
      <c r="BM8750" s="41"/>
      <c r="BN8750" s="41"/>
      <c r="BO8750" s="41"/>
      <c r="BP8750" s="41"/>
      <c r="BQ8750" s="41"/>
      <c r="BR8750" s="41"/>
      <c r="BS8750" s="41"/>
      <c r="BT8750" s="41"/>
      <c r="BU8750" s="41"/>
      <c r="BV8750" s="41"/>
      <c r="BW8750" s="41"/>
      <c r="BX8750" s="41"/>
      <c r="BY8750" s="41"/>
      <c r="BZ8750" s="41"/>
      <c r="CA8750" s="41"/>
      <c r="CB8750" s="41"/>
      <c r="CC8750" s="41"/>
      <c r="CD8750" s="41"/>
      <c r="CE8750" s="41"/>
      <c r="CF8750" s="41"/>
      <c r="CG8750" s="41"/>
      <c r="CH8750" s="41"/>
      <c r="CI8750" s="41"/>
      <c r="CJ8750" s="41"/>
      <c r="CK8750" s="41"/>
      <c r="CL8750" s="41"/>
      <c r="CM8750" s="41"/>
      <c r="CN8750" s="41"/>
      <c r="CO8750" s="41"/>
      <c r="CP8750" s="41"/>
      <c r="CQ8750" s="41"/>
      <c r="CR8750" s="41"/>
      <c r="CS8750" s="41"/>
      <c r="CT8750" s="41"/>
      <c r="CU8750" s="41"/>
      <c r="CV8750" s="41"/>
      <c r="CW8750" s="41"/>
      <c r="CX8750" s="41"/>
      <c r="CY8750" s="41"/>
      <c r="CZ8750" s="41"/>
      <c r="DA8750" s="41"/>
      <c r="DB8750" s="41"/>
    </row>
    <row r="8751" spans="5:106" x14ac:dyDescent="0.25">
      <c r="E8751" s="42" t="s">
        <v>872</v>
      </c>
      <c r="F8751" s="43"/>
      <c r="G8751" s="43"/>
      <c r="H8751" s="43"/>
      <c r="I8751" s="43"/>
      <c r="J8751" s="43"/>
      <c r="K8751" s="43"/>
      <c r="L8751" s="43"/>
      <c r="M8751" s="43"/>
      <c r="N8751" s="43"/>
      <c r="O8751" s="43"/>
      <c r="P8751" s="43"/>
      <c r="Q8751" s="43"/>
      <c r="R8751" s="43"/>
      <c r="S8751" s="43"/>
      <c r="T8751" s="43"/>
      <c r="U8751" s="43"/>
      <c r="V8751" s="43"/>
      <c r="W8751" s="43"/>
      <c r="X8751" s="43"/>
      <c r="Y8751" s="43"/>
      <c r="Z8751" s="43"/>
      <c r="AA8751" s="43"/>
      <c r="AB8751" s="43"/>
      <c r="AC8751" s="43"/>
      <c r="AD8751" s="43"/>
      <c r="AE8751" s="43"/>
      <c r="AF8751" s="43"/>
      <c r="AG8751" s="43"/>
      <c r="AH8751" s="43"/>
      <c r="AI8751" s="43"/>
      <c r="AJ8751" s="43"/>
      <c r="AK8751" s="43"/>
      <c r="AL8751" s="43"/>
      <c r="AM8751" s="43"/>
      <c r="AN8751" s="43"/>
      <c r="AO8751" s="43"/>
      <c r="AP8751" s="43"/>
      <c r="AQ8751" s="43"/>
      <c r="AR8751" s="43"/>
      <c r="AS8751" s="43"/>
      <c r="AT8751" s="43"/>
      <c r="AU8751" s="43"/>
      <c r="AV8751" s="43"/>
      <c r="AW8751" s="43"/>
      <c r="AX8751" s="43"/>
      <c r="AZ8751" s="40" t="s">
        <v>899</v>
      </c>
      <c r="BA8751" s="41"/>
      <c r="BB8751" s="41"/>
      <c r="BC8751" s="41"/>
      <c r="BD8751" s="41"/>
      <c r="BE8751" s="41"/>
      <c r="BF8751" s="41"/>
      <c r="BG8751" s="41"/>
      <c r="BH8751" s="41"/>
      <c r="BI8751" s="41"/>
      <c r="BJ8751" s="41"/>
      <c r="BK8751" s="41"/>
      <c r="BL8751" s="41"/>
      <c r="BM8751" s="41"/>
      <c r="BN8751" s="41"/>
      <c r="BO8751" s="41"/>
      <c r="BP8751" s="41"/>
      <c r="BQ8751" s="41"/>
      <c r="BR8751" s="41"/>
      <c r="BS8751" s="41"/>
      <c r="BT8751" s="41"/>
      <c r="BU8751" s="41"/>
      <c r="BV8751" s="41"/>
      <c r="BW8751" s="41"/>
      <c r="BX8751" s="41"/>
      <c r="BY8751" s="41"/>
      <c r="BZ8751" s="41"/>
      <c r="CA8751" s="41"/>
      <c r="CB8751" s="41"/>
      <c r="CC8751" s="41"/>
      <c r="CD8751" s="41"/>
      <c r="CE8751" s="41"/>
      <c r="CF8751" s="41"/>
      <c r="CG8751" s="41"/>
      <c r="CH8751" s="41"/>
      <c r="CI8751" s="41"/>
      <c r="CJ8751" s="41"/>
      <c r="CK8751" s="41"/>
      <c r="CL8751" s="41"/>
      <c r="CM8751" s="41"/>
      <c r="CN8751" s="41"/>
      <c r="CO8751" s="41"/>
      <c r="CP8751" s="41"/>
      <c r="CQ8751" s="41"/>
      <c r="CR8751" s="41"/>
      <c r="CS8751" s="41"/>
      <c r="CT8751" s="41"/>
      <c r="CU8751" s="41"/>
      <c r="CV8751" s="41"/>
      <c r="CW8751" s="41"/>
      <c r="CX8751" s="41"/>
      <c r="CY8751" s="41"/>
      <c r="CZ8751" s="41"/>
      <c r="DA8751" s="41"/>
      <c r="DB8751" s="41"/>
    </row>
    <row r="8752" spans="5:106" x14ac:dyDescent="0.25">
      <c r="E8752" s="42" t="s">
        <v>883</v>
      </c>
      <c r="F8752" s="43"/>
      <c r="G8752" s="43"/>
      <c r="H8752" s="43"/>
      <c r="I8752" s="43"/>
      <c r="J8752" s="43"/>
      <c r="K8752" s="43"/>
      <c r="L8752" s="43"/>
      <c r="M8752" s="43"/>
      <c r="N8752" s="43"/>
      <c r="O8752" s="43"/>
      <c r="P8752" s="43"/>
      <c r="Q8752" s="43"/>
      <c r="R8752" s="43"/>
      <c r="S8752" s="43"/>
      <c r="T8752" s="43"/>
      <c r="U8752" s="43"/>
      <c r="V8752" s="43"/>
      <c r="W8752" s="43"/>
      <c r="X8752" s="43"/>
      <c r="Y8752" s="43"/>
      <c r="Z8752" s="43"/>
      <c r="AA8752" s="43"/>
      <c r="AB8752" s="43"/>
      <c r="AC8752" s="43"/>
      <c r="AD8752" s="43"/>
      <c r="AE8752" s="43"/>
      <c r="AF8752" s="43"/>
      <c r="AG8752" s="43"/>
      <c r="AH8752" s="43"/>
      <c r="AI8752" s="43"/>
      <c r="AJ8752" s="43"/>
      <c r="AK8752" s="43"/>
      <c r="AL8752" s="43"/>
      <c r="AM8752" s="43"/>
      <c r="AN8752" s="43"/>
      <c r="AO8752" s="43"/>
      <c r="AP8752" s="43"/>
      <c r="AQ8752" s="43"/>
      <c r="AR8752" s="43"/>
      <c r="AS8752" s="43"/>
      <c r="AT8752" s="43"/>
      <c r="AU8752" s="43"/>
      <c r="AV8752" s="43"/>
      <c r="AW8752" s="43"/>
      <c r="AX8752" s="43"/>
      <c r="AZ8752" s="40" t="s">
        <v>1236</v>
      </c>
      <c r="BA8752" s="41"/>
      <c r="BB8752" s="41"/>
      <c r="BC8752" s="41"/>
      <c r="BD8752" s="41"/>
      <c r="BE8752" s="41"/>
      <c r="BF8752" s="41"/>
      <c r="BG8752" s="41"/>
      <c r="BH8752" s="41"/>
      <c r="BI8752" s="41"/>
      <c r="BJ8752" s="41"/>
      <c r="BK8752" s="41"/>
      <c r="BL8752" s="41"/>
      <c r="BM8752" s="41"/>
      <c r="BN8752" s="41"/>
      <c r="BO8752" s="41"/>
      <c r="BP8752" s="41"/>
      <c r="BQ8752" s="41"/>
      <c r="BR8752" s="41"/>
      <c r="BS8752" s="41"/>
      <c r="BT8752" s="41"/>
      <c r="BU8752" s="41"/>
      <c r="BV8752" s="41"/>
      <c r="BW8752" s="41"/>
      <c r="BX8752" s="41"/>
      <c r="BY8752" s="41"/>
      <c r="BZ8752" s="41"/>
      <c r="CA8752" s="41"/>
      <c r="CB8752" s="41"/>
      <c r="CC8752" s="41"/>
      <c r="CD8752" s="41"/>
      <c r="CE8752" s="41"/>
      <c r="CF8752" s="41"/>
      <c r="CG8752" s="41"/>
      <c r="CH8752" s="41"/>
      <c r="CI8752" s="41"/>
      <c r="CJ8752" s="41"/>
      <c r="CK8752" s="41"/>
      <c r="CL8752" s="41"/>
      <c r="CM8752" s="41"/>
      <c r="CN8752" s="41"/>
      <c r="CO8752" s="41"/>
      <c r="CP8752" s="41"/>
      <c r="CQ8752" s="41"/>
      <c r="CR8752" s="41"/>
      <c r="CS8752" s="41"/>
      <c r="CT8752" s="41"/>
      <c r="CU8752" s="41"/>
      <c r="CV8752" s="41"/>
      <c r="CW8752" s="41"/>
      <c r="CX8752" s="41"/>
      <c r="CY8752" s="41"/>
      <c r="CZ8752" s="41"/>
      <c r="DA8752" s="41"/>
      <c r="DB8752" s="41"/>
    </row>
    <row r="8753" spans="5:106" x14ac:dyDescent="0.25">
      <c r="E8753" s="42" t="s">
        <v>1337</v>
      </c>
      <c r="F8753" s="43"/>
      <c r="G8753" s="43"/>
      <c r="H8753" s="43"/>
      <c r="I8753" s="43"/>
      <c r="J8753" s="43"/>
      <c r="K8753" s="43"/>
      <c r="L8753" s="43"/>
      <c r="M8753" s="43"/>
      <c r="N8753" s="43"/>
      <c r="O8753" s="43"/>
      <c r="P8753" s="43"/>
      <c r="Q8753" s="43"/>
      <c r="R8753" s="43"/>
      <c r="S8753" s="43"/>
      <c r="T8753" s="43"/>
      <c r="U8753" s="43"/>
      <c r="V8753" s="43"/>
      <c r="W8753" s="43"/>
      <c r="X8753" s="43"/>
      <c r="Y8753" s="43"/>
      <c r="Z8753" s="43"/>
      <c r="AA8753" s="43"/>
      <c r="AB8753" s="43"/>
      <c r="AC8753" s="43"/>
      <c r="AD8753" s="43"/>
      <c r="AE8753" s="43"/>
      <c r="AF8753" s="43"/>
      <c r="AG8753" s="43"/>
      <c r="AH8753" s="43"/>
      <c r="AI8753" s="43"/>
      <c r="AJ8753" s="43"/>
      <c r="AK8753" s="43"/>
      <c r="AL8753" s="43"/>
      <c r="AM8753" s="43"/>
      <c r="AN8753" s="43"/>
      <c r="AO8753" s="43"/>
      <c r="AP8753" s="43"/>
      <c r="AQ8753" s="43"/>
      <c r="AR8753" s="43"/>
      <c r="AS8753" s="43"/>
      <c r="AT8753" s="43"/>
      <c r="AU8753" s="43"/>
      <c r="AV8753" s="43"/>
      <c r="AW8753" s="43"/>
      <c r="AX8753" s="43"/>
      <c r="AZ8753" s="40" t="s">
        <v>900</v>
      </c>
      <c r="BA8753" s="41"/>
      <c r="BB8753" s="41"/>
      <c r="BC8753" s="41"/>
      <c r="BD8753" s="41"/>
      <c r="BE8753" s="41"/>
      <c r="BF8753" s="41"/>
      <c r="BG8753" s="41"/>
      <c r="BH8753" s="41"/>
      <c r="BI8753" s="41"/>
      <c r="BJ8753" s="41"/>
      <c r="BK8753" s="41"/>
      <c r="BL8753" s="41"/>
      <c r="BM8753" s="41"/>
      <c r="BN8753" s="41"/>
      <c r="BO8753" s="41"/>
      <c r="BP8753" s="41"/>
      <c r="BQ8753" s="41"/>
      <c r="BR8753" s="41"/>
      <c r="BS8753" s="41"/>
      <c r="BT8753" s="41"/>
      <c r="BU8753" s="41"/>
      <c r="BV8753" s="41"/>
      <c r="BW8753" s="41"/>
      <c r="BX8753" s="41"/>
      <c r="BY8753" s="41"/>
      <c r="BZ8753" s="41"/>
      <c r="CA8753" s="41"/>
      <c r="CB8753" s="41"/>
      <c r="CC8753" s="41"/>
      <c r="CD8753" s="41"/>
      <c r="CE8753" s="41"/>
      <c r="CF8753" s="41"/>
      <c r="CG8753" s="41"/>
      <c r="CH8753" s="41"/>
      <c r="CI8753" s="41"/>
      <c r="CJ8753" s="41"/>
      <c r="CK8753" s="41"/>
      <c r="CL8753" s="41"/>
      <c r="CM8753" s="41"/>
      <c r="CN8753" s="41"/>
      <c r="CO8753" s="41"/>
      <c r="CP8753" s="41"/>
      <c r="CQ8753" s="41"/>
      <c r="CR8753" s="41"/>
      <c r="CS8753" s="41"/>
      <c r="CT8753" s="41"/>
      <c r="CU8753" s="41"/>
      <c r="CV8753" s="41"/>
      <c r="CW8753" s="41"/>
      <c r="CX8753" s="41"/>
      <c r="CY8753" s="41"/>
      <c r="CZ8753" s="41"/>
      <c r="DA8753" s="41"/>
      <c r="DB8753" s="41"/>
    </row>
    <row r="8754" spans="5:106" x14ac:dyDescent="0.25">
      <c r="E8754" s="42"/>
      <c r="F8754" s="43"/>
      <c r="G8754" s="43"/>
      <c r="H8754" s="43"/>
      <c r="I8754" s="43"/>
      <c r="J8754" s="43"/>
      <c r="K8754" s="43"/>
      <c r="L8754" s="43"/>
      <c r="M8754" s="43"/>
      <c r="N8754" s="43"/>
      <c r="O8754" s="43"/>
      <c r="P8754" s="43"/>
      <c r="Q8754" s="43"/>
      <c r="R8754" s="43"/>
      <c r="S8754" s="43"/>
      <c r="T8754" s="43"/>
      <c r="U8754" s="43"/>
      <c r="V8754" s="43"/>
      <c r="W8754" s="43"/>
      <c r="X8754" s="43"/>
      <c r="Y8754" s="43"/>
      <c r="Z8754" s="43"/>
      <c r="AA8754" s="43"/>
      <c r="AB8754" s="43"/>
      <c r="AC8754" s="43"/>
      <c r="AD8754" s="43"/>
      <c r="AE8754" s="43"/>
      <c r="AF8754" s="43"/>
      <c r="AG8754" s="43"/>
      <c r="AH8754" s="43"/>
      <c r="AI8754" s="43"/>
      <c r="AJ8754" s="43"/>
      <c r="AK8754" s="43"/>
      <c r="AL8754" s="43"/>
      <c r="AM8754" s="43"/>
      <c r="AN8754" s="43"/>
      <c r="AO8754" s="43"/>
      <c r="AP8754" s="43"/>
      <c r="AQ8754" s="43"/>
      <c r="AR8754" s="43"/>
      <c r="AS8754" s="43"/>
      <c r="AT8754" s="43"/>
      <c r="AU8754" s="43"/>
      <c r="AV8754" s="43"/>
      <c r="AW8754" s="43"/>
      <c r="AX8754" s="43"/>
    </row>
    <row r="8755" spans="5:106" x14ac:dyDescent="0.25">
      <c r="E8755" s="42" t="s">
        <v>942</v>
      </c>
      <c r="F8755" s="43"/>
      <c r="G8755" s="43"/>
      <c r="H8755" s="43"/>
      <c r="I8755" s="43"/>
      <c r="J8755" s="43"/>
      <c r="K8755" s="43"/>
      <c r="L8755" s="43"/>
      <c r="M8755" s="43"/>
      <c r="N8755" s="43"/>
      <c r="O8755" s="43"/>
      <c r="P8755" s="43"/>
      <c r="Q8755" s="43"/>
      <c r="R8755" s="43"/>
      <c r="S8755" s="43"/>
      <c r="T8755" s="43"/>
      <c r="U8755" s="43"/>
      <c r="V8755" s="43"/>
      <c r="W8755" s="43"/>
      <c r="X8755" s="43"/>
      <c r="Y8755" s="43"/>
      <c r="Z8755" s="43"/>
      <c r="AA8755" s="43"/>
      <c r="AB8755" s="43"/>
      <c r="AC8755" s="43"/>
      <c r="AD8755" s="43"/>
      <c r="AE8755" s="43"/>
      <c r="AF8755" s="43"/>
      <c r="AG8755" s="43"/>
      <c r="AH8755" s="43"/>
      <c r="AI8755" s="43"/>
      <c r="AJ8755" s="43"/>
      <c r="AK8755" s="43"/>
      <c r="AL8755" s="43"/>
      <c r="AM8755" s="43"/>
      <c r="AN8755" s="43"/>
      <c r="AO8755" s="43"/>
      <c r="AP8755" s="43"/>
      <c r="AQ8755" s="43"/>
      <c r="AR8755" s="43"/>
      <c r="AS8755" s="43"/>
      <c r="AT8755" s="43"/>
      <c r="AU8755" s="43"/>
      <c r="AV8755" s="43"/>
      <c r="AW8755" s="43"/>
      <c r="AX8755" s="43"/>
    </row>
    <row r="8756" spans="5:106" x14ac:dyDescent="0.25">
      <c r="E8756" s="42" t="s">
        <v>1094</v>
      </c>
      <c r="F8756" s="43"/>
      <c r="G8756" s="43"/>
      <c r="H8756" s="43"/>
      <c r="I8756" s="43"/>
      <c r="J8756" s="43"/>
      <c r="K8756" s="43"/>
      <c r="L8756" s="43"/>
      <c r="M8756" s="43"/>
      <c r="N8756" s="43"/>
      <c r="O8756" s="43"/>
      <c r="P8756" s="43"/>
      <c r="Q8756" s="43"/>
      <c r="R8756" s="43"/>
      <c r="S8756" s="43"/>
      <c r="T8756" s="43"/>
      <c r="U8756" s="43"/>
      <c r="V8756" s="43"/>
      <c r="W8756" s="43"/>
      <c r="X8756" s="43"/>
      <c r="Y8756" s="43"/>
      <c r="Z8756" s="43"/>
      <c r="AA8756" s="43"/>
      <c r="AB8756" s="43"/>
      <c r="AC8756" s="43"/>
      <c r="AD8756" s="43"/>
      <c r="AE8756" s="43"/>
      <c r="AF8756" s="43"/>
      <c r="AG8756" s="43"/>
      <c r="AH8756" s="43"/>
      <c r="AI8756" s="43"/>
      <c r="AJ8756" s="43"/>
      <c r="AK8756" s="43"/>
      <c r="AL8756" s="43"/>
      <c r="AM8756" s="43"/>
      <c r="AN8756" s="43"/>
      <c r="AO8756" s="43"/>
      <c r="AP8756" s="43"/>
      <c r="AQ8756" s="43"/>
      <c r="AR8756" s="43"/>
      <c r="AS8756" s="43"/>
      <c r="AT8756" s="43"/>
      <c r="AU8756" s="43"/>
      <c r="AV8756" s="43"/>
      <c r="AW8756" s="43"/>
      <c r="AX8756" s="43"/>
    </row>
    <row r="8757" spans="5:106" x14ac:dyDescent="0.25">
      <c r="E8757" s="42" t="s">
        <v>900</v>
      </c>
      <c r="F8757" s="43"/>
      <c r="G8757" s="43"/>
      <c r="H8757" s="43"/>
      <c r="I8757" s="43"/>
      <c r="J8757" s="43"/>
      <c r="K8757" s="43"/>
      <c r="L8757" s="43"/>
      <c r="M8757" s="43"/>
      <c r="N8757" s="43"/>
      <c r="O8757" s="43"/>
      <c r="P8757" s="43"/>
      <c r="Q8757" s="43"/>
      <c r="R8757" s="43"/>
      <c r="S8757" s="43"/>
      <c r="T8757" s="43"/>
      <c r="U8757" s="43"/>
      <c r="V8757" s="43"/>
      <c r="W8757" s="43"/>
      <c r="X8757" s="43"/>
      <c r="Y8757" s="43"/>
      <c r="Z8757" s="43"/>
      <c r="AA8757" s="43"/>
      <c r="AB8757" s="43"/>
      <c r="AC8757" s="43"/>
      <c r="AD8757" s="43"/>
      <c r="AE8757" s="43"/>
      <c r="AF8757" s="43"/>
      <c r="AG8757" s="43"/>
      <c r="AH8757" s="43"/>
      <c r="AI8757" s="43"/>
      <c r="AJ8757" s="43"/>
      <c r="AK8757" s="43"/>
      <c r="AL8757" s="43"/>
      <c r="AM8757" s="43"/>
      <c r="AN8757" s="43"/>
      <c r="AO8757" s="43"/>
      <c r="AP8757" s="43"/>
      <c r="AQ8757" s="43"/>
      <c r="AR8757" s="43"/>
      <c r="AS8757" s="43"/>
      <c r="AT8757" s="43"/>
      <c r="AU8757" s="43"/>
      <c r="AV8757" s="43"/>
      <c r="AW8757" s="43"/>
      <c r="AX8757" s="43"/>
    </row>
    <row r="8791" spans="2:3" x14ac:dyDescent="0.25">
      <c r="B8791" s="1" t="s">
        <v>1348</v>
      </c>
    </row>
    <row r="8793" spans="2:3" x14ac:dyDescent="0.25">
      <c r="C8793" s="13">
        <v>0</v>
      </c>
    </row>
    <row r="8803" spans="37:45" x14ac:dyDescent="0.25">
      <c r="AK8803" s="4" t="s">
        <v>1349</v>
      </c>
      <c r="AS8803" s="1" t="s">
        <v>1350</v>
      </c>
    </row>
    <row r="8804" spans="37:45" x14ac:dyDescent="0.25">
      <c r="AK8804" s="4" t="s">
        <v>1351</v>
      </c>
      <c r="AS8804" s="1" t="s">
        <v>1352</v>
      </c>
    </row>
    <row r="8805" spans="37:45" x14ac:dyDescent="0.25">
      <c r="AK8805" s="4" t="s">
        <v>1353</v>
      </c>
      <c r="AS8805" s="1" t="s">
        <v>1145</v>
      </c>
    </row>
    <row r="8806" spans="37:45" x14ac:dyDescent="0.25">
      <c r="AK8806" s="4" t="s">
        <v>1354</v>
      </c>
      <c r="AS8806" s="1" t="s">
        <v>1147</v>
      </c>
    </row>
    <row r="8845" spans="5:35" x14ac:dyDescent="0.25">
      <c r="E8845" s="40" t="s">
        <v>864</v>
      </c>
      <c r="F8845" s="41"/>
      <c r="G8845" s="41"/>
      <c r="H8845" s="41"/>
      <c r="I8845" s="41"/>
      <c r="J8845" s="41"/>
      <c r="K8845" s="41"/>
      <c r="L8845" s="41"/>
      <c r="M8845" s="41"/>
      <c r="N8845" s="41"/>
      <c r="O8845" s="41"/>
      <c r="P8845" s="41"/>
      <c r="Q8845" s="41"/>
      <c r="R8845" s="41"/>
      <c r="S8845" s="41"/>
      <c r="T8845" s="41"/>
      <c r="U8845" s="41"/>
      <c r="V8845" s="41"/>
      <c r="W8845" s="41"/>
      <c r="X8845" s="41"/>
      <c r="Y8845" s="41"/>
      <c r="Z8845" s="41"/>
      <c r="AA8845" s="41"/>
      <c r="AB8845" s="41"/>
      <c r="AC8845" s="41"/>
      <c r="AD8845" s="41"/>
      <c r="AE8845" s="41"/>
      <c r="AF8845" s="41"/>
      <c r="AG8845" s="41"/>
      <c r="AH8845" s="41"/>
      <c r="AI8845" s="41"/>
    </row>
    <row r="8846" spans="5:35" x14ac:dyDescent="0.25">
      <c r="E8846" s="40" t="s">
        <v>1355</v>
      </c>
      <c r="F8846" s="41"/>
      <c r="G8846" s="41"/>
      <c r="H8846" s="41"/>
      <c r="I8846" s="41"/>
      <c r="J8846" s="41"/>
      <c r="K8846" s="41"/>
      <c r="L8846" s="41"/>
      <c r="M8846" s="41"/>
      <c r="N8846" s="41"/>
      <c r="O8846" s="41"/>
      <c r="P8846" s="41"/>
      <c r="Q8846" s="41"/>
      <c r="R8846" s="41"/>
      <c r="S8846" s="41"/>
      <c r="T8846" s="41"/>
      <c r="U8846" s="41"/>
      <c r="V8846" s="41"/>
      <c r="W8846" s="41"/>
      <c r="X8846" s="41"/>
      <c r="Y8846" s="41"/>
      <c r="Z8846" s="41"/>
      <c r="AA8846" s="41"/>
      <c r="AB8846" s="41"/>
      <c r="AC8846" s="41"/>
      <c r="AD8846" s="41"/>
      <c r="AE8846" s="41"/>
      <c r="AF8846" s="41"/>
      <c r="AG8846" s="41"/>
      <c r="AH8846" s="41"/>
      <c r="AI8846" s="41"/>
    </row>
    <row r="8847" spans="5:35" x14ac:dyDescent="0.25">
      <c r="E8847" s="40" t="s">
        <v>1356</v>
      </c>
      <c r="F8847" s="41"/>
      <c r="G8847" s="41"/>
      <c r="H8847" s="41"/>
      <c r="I8847" s="41"/>
      <c r="J8847" s="41"/>
      <c r="K8847" s="41"/>
      <c r="L8847" s="41"/>
      <c r="M8847" s="41"/>
      <c r="N8847" s="41"/>
      <c r="O8847" s="41"/>
      <c r="P8847" s="41"/>
      <c r="Q8847" s="41"/>
      <c r="R8847" s="41"/>
      <c r="S8847" s="41"/>
      <c r="T8847" s="41"/>
      <c r="U8847" s="41"/>
      <c r="V8847" s="41"/>
      <c r="W8847" s="41"/>
      <c r="X8847" s="41"/>
      <c r="Y8847" s="41"/>
      <c r="Z8847" s="41"/>
      <c r="AA8847" s="41"/>
      <c r="AB8847" s="41"/>
      <c r="AC8847" s="41"/>
      <c r="AD8847" s="41"/>
      <c r="AE8847" s="41"/>
      <c r="AF8847" s="41"/>
      <c r="AG8847" s="41"/>
      <c r="AH8847" s="41"/>
      <c r="AI8847" s="41"/>
    </row>
    <row r="8848" spans="5:35" x14ac:dyDescent="0.25">
      <c r="E8848" s="40" t="s">
        <v>1357</v>
      </c>
      <c r="F8848" s="41"/>
      <c r="G8848" s="41"/>
      <c r="H8848" s="41"/>
      <c r="I8848" s="41"/>
      <c r="J8848" s="41"/>
      <c r="K8848" s="41"/>
      <c r="L8848" s="41"/>
      <c r="M8848" s="41"/>
      <c r="N8848" s="41"/>
      <c r="O8848" s="41"/>
      <c r="P8848" s="41"/>
      <c r="Q8848" s="41"/>
      <c r="R8848" s="41"/>
      <c r="S8848" s="41"/>
      <c r="T8848" s="41"/>
      <c r="U8848" s="41"/>
      <c r="V8848" s="41"/>
      <c r="W8848" s="41"/>
      <c r="X8848" s="41"/>
      <c r="Y8848" s="41"/>
      <c r="Z8848" s="41"/>
      <c r="AA8848" s="41"/>
      <c r="AB8848" s="41"/>
      <c r="AC8848" s="41"/>
      <c r="AD8848" s="41"/>
      <c r="AE8848" s="41"/>
      <c r="AF8848" s="41"/>
      <c r="AG8848" s="41"/>
      <c r="AH8848" s="41"/>
      <c r="AI8848" s="41"/>
    </row>
    <row r="8849" spans="5:35" x14ac:dyDescent="0.25">
      <c r="E8849" s="40"/>
      <c r="F8849" s="41"/>
      <c r="G8849" s="41"/>
      <c r="H8849" s="41"/>
      <c r="I8849" s="41"/>
      <c r="J8849" s="41"/>
      <c r="K8849" s="41"/>
      <c r="L8849" s="41"/>
      <c r="M8849" s="41"/>
      <c r="N8849" s="41"/>
      <c r="O8849" s="41"/>
      <c r="P8849" s="41"/>
      <c r="Q8849" s="41"/>
      <c r="R8849" s="41"/>
      <c r="S8849" s="41"/>
      <c r="T8849" s="41"/>
      <c r="U8849" s="41"/>
      <c r="V8849" s="41"/>
      <c r="W8849" s="41"/>
      <c r="X8849" s="41"/>
      <c r="Y8849" s="41"/>
      <c r="Z8849" s="41"/>
      <c r="AA8849" s="41"/>
      <c r="AB8849" s="41"/>
      <c r="AC8849" s="41"/>
      <c r="AD8849" s="41"/>
      <c r="AE8849" s="41"/>
      <c r="AF8849" s="41"/>
      <c r="AG8849" s="41"/>
      <c r="AH8849" s="41"/>
      <c r="AI8849" s="41"/>
    </row>
    <row r="8850" spans="5:35" x14ac:dyDescent="0.25">
      <c r="E8850" s="40" t="s">
        <v>934</v>
      </c>
      <c r="F8850" s="41"/>
      <c r="G8850" s="41"/>
      <c r="H8850" s="41"/>
      <c r="I8850" s="41"/>
      <c r="J8850" s="41"/>
      <c r="K8850" s="41"/>
      <c r="L8850" s="41"/>
      <c r="M8850" s="41"/>
      <c r="N8850" s="41"/>
      <c r="O8850" s="41"/>
      <c r="P8850" s="41"/>
      <c r="Q8850" s="41"/>
      <c r="R8850" s="41"/>
      <c r="S8850" s="41"/>
      <c r="T8850" s="41"/>
      <c r="U8850" s="41"/>
      <c r="V8850" s="41"/>
      <c r="W8850" s="41"/>
      <c r="X8850" s="41"/>
      <c r="Y8850" s="41"/>
      <c r="Z8850" s="41"/>
      <c r="AA8850" s="41"/>
      <c r="AB8850" s="41"/>
      <c r="AC8850" s="41"/>
      <c r="AD8850" s="41"/>
      <c r="AE8850" s="41"/>
      <c r="AF8850" s="41"/>
      <c r="AG8850" s="41"/>
      <c r="AH8850" s="41"/>
      <c r="AI8850" s="41"/>
    </row>
    <row r="8851" spans="5:35" x14ac:dyDescent="0.25">
      <c r="E8851" s="40"/>
      <c r="F8851" s="41"/>
      <c r="G8851" s="41"/>
      <c r="H8851" s="41"/>
      <c r="I8851" s="41"/>
      <c r="J8851" s="41"/>
      <c r="K8851" s="41"/>
      <c r="L8851" s="41"/>
      <c r="M8851" s="41"/>
      <c r="N8851" s="41"/>
      <c r="O8851" s="41"/>
      <c r="P8851" s="41"/>
      <c r="Q8851" s="41"/>
      <c r="R8851" s="41"/>
      <c r="S8851" s="41"/>
      <c r="T8851" s="41"/>
      <c r="U8851" s="41"/>
      <c r="V8851" s="41"/>
      <c r="W8851" s="41"/>
      <c r="X8851" s="41"/>
      <c r="Y8851" s="41"/>
      <c r="Z8851" s="41"/>
      <c r="AA8851" s="41"/>
      <c r="AB8851" s="41"/>
      <c r="AC8851" s="41"/>
      <c r="AD8851" s="41"/>
      <c r="AE8851" s="41"/>
      <c r="AF8851" s="41"/>
      <c r="AG8851" s="41"/>
      <c r="AH8851" s="41"/>
      <c r="AI8851" s="41"/>
    </row>
    <row r="8852" spans="5:35" x14ac:dyDescent="0.25">
      <c r="E8852" s="40" t="s">
        <v>1358</v>
      </c>
      <c r="F8852" s="41"/>
      <c r="G8852" s="41"/>
      <c r="H8852" s="41"/>
      <c r="I8852" s="41"/>
      <c r="J8852" s="41"/>
      <c r="K8852" s="41"/>
      <c r="L8852" s="41"/>
      <c r="M8852" s="41"/>
      <c r="N8852" s="41"/>
      <c r="O8852" s="41"/>
      <c r="P8852" s="41"/>
      <c r="Q8852" s="41"/>
      <c r="R8852" s="41"/>
      <c r="S8852" s="41"/>
      <c r="T8852" s="41"/>
      <c r="U8852" s="41"/>
      <c r="V8852" s="41"/>
      <c r="W8852" s="41"/>
      <c r="X8852" s="41"/>
      <c r="Y8852" s="41"/>
      <c r="Z8852" s="41"/>
      <c r="AA8852" s="41"/>
      <c r="AB8852" s="41"/>
      <c r="AC8852" s="41"/>
      <c r="AD8852" s="41"/>
      <c r="AE8852" s="41"/>
      <c r="AF8852" s="41"/>
      <c r="AG8852" s="41"/>
      <c r="AH8852" s="41"/>
      <c r="AI8852" s="41"/>
    </row>
    <row r="8853" spans="5:35" x14ac:dyDescent="0.25">
      <c r="E8853" s="40" t="s">
        <v>936</v>
      </c>
      <c r="F8853" s="41"/>
      <c r="G8853" s="41"/>
      <c r="H8853" s="41"/>
      <c r="I8853" s="41"/>
      <c r="J8853" s="41"/>
      <c r="K8853" s="41"/>
      <c r="L8853" s="41"/>
      <c r="M8853" s="41"/>
      <c r="N8853" s="41"/>
      <c r="O8853" s="41"/>
      <c r="P8853" s="41"/>
      <c r="Q8853" s="41"/>
      <c r="R8853" s="41"/>
      <c r="S8853" s="41"/>
      <c r="T8853" s="41"/>
      <c r="U8853" s="41"/>
      <c r="V8853" s="41"/>
      <c r="W8853" s="41"/>
      <c r="X8853" s="41"/>
      <c r="Y8853" s="41"/>
      <c r="Z8853" s="41"/>
      <c r="AA8853" s="41"/>
      <c r="AB8853" s="41"/>
      <c r="AC8853" s="41"/>
      <c r="AD8853" s="41"/>
      <c r="AE8853" s="41"/>
      <c r="AF8853" s="41"/>
      <c r="AG8853" s="41"/>
      <c r="AH8853" s="41"/>
      <c r="AI8853" s="41"/>
    </row>
    <row r="8854" spans="5:35" x14ac:dyDescent="0.25">
      <c r="E8854" s="40" t="s">
        <v>1359</v>
      </c>
      <c r="F8854" s="41"/>
      <c r="G8854" s="41"/>
      <c r="H8854" s="41"/>
      <c r="I8854" s="41"/>
      <c r="J8854" s="41"/>
      <c r="K8854" s="41"/>
      <c r="L8854" s="41"/>
      <c r="M8854" s="41"/>
      <c r="N8854" s="41"/>
      <c r="O8854" s="41"/>
      <c r="P8854" s="41"/>
      <c r="Q8854" s="41"/>
      <c r="R8854" s="41"/>
      <c r="S8854" s="41"/>
      <c r="T8854" s="41"/>
      <c r="U8854" s="41"/>
      <c r="V8854" s="41"/>
      <c r="W8854" s="41"/>
      <c r="X8854" s="41"/>
      <c r="Y8854" s="41"/>
      <c r="Z8854" s="41"/>
      <c r="AA8854" s="41"/>
      <c r="AB8854" s="41"/>
      <c r="AC8854" s="41"/>
      <c r="AD8854" s="41"/>
      <c r="AE8854" s="41"/>
      <c r="AF8854" s="41"/>
      <c r="AG8854" s="41"/>
      <c r="AH8854" s="41"/>
      <c r="AI8854" s="41"/>
    </row>
    <row r="8855" spans="5:35" x14ac:dyDescent="0.25">
      <c r="E8855" s="40" t="s">
        <v>1360</v>
      </c>
      <c r="F8855" s="41"/>
      <c r="G8855" s="41"/>
      <c r="H8855" s="41"/>
      <c r="I8855" s="41"/>
      <c r="J8855" s="41"/>
      <c r="K8855" s="41"/>
      <c r="L8855" s="41"/>
      <c r="M8855" s="41"/>
      <c r="N8855" s="41"/>
      <c r="O8855" s="41"/>
      <c r="P8855" s="41"/>
      <c r="Q8855" s="41"/>
      <c r="R8855" s="41"/>
      <c r="S8855" s="41"/>
      <c r="T8855" s="41"/>
      <c r="U8855" s="41"/>
      <c r="V8855" s="41"/>
      <c r="W8855" s="41"/>
      <c r="X8855" s="41"/>
      <c r="Y8855" s="41"/>
      <c r="Z8855" s="41"/>
      <c r="AA8855" s="41"/>
      <c r="AB8855" s="41"/>
      <c r="AC8855" s="41"/>
      <c r="AD8855" s="41"/>
      <c r="AE8855" s="41"/>
      <c r="AF8855" s="41"/>
      <c r="AG8855" s="41"/>
      <c r="AH8855" s="41"/>
      <c r="AI8855" s="41"/>
    </row>
    <row r="8856" spans="5:35" x14ac:dyDescent="0.25">
      <c r="E8856" s="40"/>
      <c r="F8856" s="41"/>
      <c r="G8856" s="41"/>
      <c r="H8856" s="41"/>
      <c r="I8856" s="41"/>
      <c r="J8856" s="41"/>
      <c r="K8856" s="41"/>
      <c r="L8856" s="41"/>
      <c r="M8856" s="41"/>
      <c r="N8856" s="41"/>
      <c r="O8856" s="41"/>
      <c r="P8856" s="41"/>
      <c r="Q8856" s="41"/>
      <c r="R8856" s="41"/>
      <c r="S8856" s="41"/>
      <c r="T8856" s="41"/>
      <c r="U8856" s="41"/>
      <c r="V8856" s="41"/>
      <c r="W8856" s="41"/>
      <c r="X8856" s="41"/>
      <c r="Y8856" s="41"/>
      <c r="Z8856" s="41"/>
      <c r="AA8856" s="41"/>
      <c r="AB8856" s="41"/>
      <c r="AC8856" s="41"/>
      <c r="AD8856" s="41"/>
      <c r="AE8856" s="41"/>
      <c r="AF8856" s="41"/>
      <c r="AG8856" s="41"/>
      <c r="AH8856" s="41"/>
      <c r="AI8856" s="41"/>
    </row>
    <row r="8857" spans="5:35" x14ac:dyDescent="0.25">
      <c r="E8857" s="40" t="s">
        <v>1355</v>
      </c>
      <c r="F8857" s="41"/>
      <c r="G8857" s="41"/>
      <c r="H8857" s="41"/>
      <c r="I8857" s="41"/>
      <c r="J8857" s="41"/>
      <c r="K8857" s="41"/>
      <c r="L8857" s="41"/>
      <c r="M8857" s="41"/>
      <c r="N8857" s="41"/>
      <c r="O8857" s="41"/>
      <c r="P8857" s="41"/>
      <c r="Q8857" s="41"/>
      <c r="R8857" s="41"/>
      <c r="S8857" s="41"/>
      <c r="T8857" s="41"/>
      <c r="U8857" s="41"/>
      <c r="V8857" s="41"/>
      <c r="W8857" s="41"/>
      <c r="X8857" s="41"/>
      <c r="Y8857" s="41"/>
      <c r="Z8857" s="41"/>
      <c r="AA8857" s="41"/>
      <c r="AB8857" s="41"/>
      <c r="AC8857" s="41"/>
      <c r="AD8857" s="41"/>
      <c r="AE8857" s="41"/>
      <c r="AF8857" s="41"/>
      <c r="AG8857" s="41"/>
      <c r="AH8857" s="41"/>
      <c r="AI8857" s="41"/>
    </row>
    <row r="8858" spans="5:35" x14ac:dyDescent="0.25">
      <c r="E8858" s="40" t="s">
        <v>1356</v>
      </c>
      <c r="F8858" s="41"/>
      <c r="G8858" s="41"/>
      <c r="H8858" s="41"/>
      <c r="I8858" s="41"/>
      <c r="J8858" s="41"/>
      <c r="K8858" s="41"/>
      <c r="L8858" s="41"/>
      <c r="M8858" s="41"/>
      <c r="N8858" s="41"/>
      <c r="O8858" s="41"/>
      <c r="P8858" s="41"/>
      <c r="Q8858" s="41"/>
      <c r="R8858" s="41"/>
      <c r="S8858" s="41"/>
      <c r="T8858" s="41"/>
      <c r="U8858" s="41"/>
      <c r="V8858" s="41"/>
      <c r="W8858" s="41"/>
      <c r="X8858" s="41"/>
      <c r="Y8858" s="41"/>
      <c r="Z8858" s="41"/>
      <c r="AA8858" s="41"/>
      <c r="AB8858" s="41"/>
      <c r="AC8858" s="41"/>
      <c r="AD8858" s="41"/>
      <c r="AE8858" s="41"/>
      <c r="AF8858" s="41"/>
      <c r="AG8858" s="41"/>
      <c r="AH8858" s="41"/>
      <c r="AI8858" s="41"/>
    </row>
    <row r="8859" spans="5:35" x14ac:dyDescent="0.25">
      <c r="E8859" s="40" t="s">
        <v>1357</v>
      </c>
      <c r="F8859" s="41"/>
      <c r="G8859" s="41"/>
      <c r="H8859" s="41"/>
      <c r="I8859" s="41"/>
      <c r="J8859" s="41"/>
      <c r="K8859" s="41"/>
      <c r="L8859" s="41"/>
      <c r="M8859" s="41"/>
      <c r="N8859" s="41"/>
      <c r="O8859" s="41"/>
      <c r="P8859" s="41"/>
      <c r="Q8859" s="41"/>
      <c r="R8859" s="41"/>
      <c r="S8859" s="41"/>
      <c r="T8859" s="41"/>
      <c r="U8859" s="41"/>
      <c r="V8859" s="41"/>
      <c r="W8859" s="41"/>
      <c r="X8859" s="41"/>
      <c r="Y8859" s="41"/>
      <c r="Z8859" s="41"/>
      <c r="AA8859" s="41"/>
      <c r="AB8859" s="41"/>
      <c r="AC8859" s="41"/>
      <c r="AD8859" s="41"/>
      <c r="AE8859" s="41"/>
      <c r="AF8859" s="41"/>
      <c r="AG8859" s="41"/>
      <c r="AH8859" s="41"/>
      <c r="AI8859" s="41"/>
    </row>
    <row r="8860" spans="5:35" x14ac:dyDescent="0.25">
      <c r="E8860" s="40"/>
      <c r="F8860" s="41"/>
      <c r="G8860" s="41"/>
      <c r="H8860" s="41"/>
      <c r="I8860" s="41"/>
      <c r="J8860" s="41"/>
      <c r="K8860" s="41"/>
      <c r="L8860" s="41"/>
      <c r="M8860" s="41"/>
      <c r="N8860" s="41"/>
      <c r="O8860" s="41"/>
      <c r="P8860" s="41"/>
      <c r="Q8860" s="41"/>
      <c r="R8860" s="41"/>
      <c r="S8860" s="41"/>
      <c r="T8860" s="41"/>
      <c r="U8860" s="41"/>
      <c r="V8860" s="41"/>
      <c r="W8860" s="41"/>
      <c r="X8860" s="41"/>
      <c r="Y8860" s="41"/>
      <c r="Z8860" s="41"/>
      <c r="AA8860" s="41"/>
      <c r="AB8860" s="41"/>
      <c r="AC8860" s="41"/>
      <c r="AD8860" s="41"/>
      <c r="AE8860" s="41"/>
      <c r="AF8860" s="41"/>
      <c r="AG8860" s="41"/>
      <c r="AH8860" s="41"/>
      <c r="AI8860" s="41"/>
    </row>
    <row r="8861" spans="5:35" x14ac:dyDescent="0.25">
      <c r="E8861" s="40" t="s">
        <v>942</v>
      </c>
      <c r="F8861" s="41"/>
      <c r="G8861" s="41"/>
      <c r="H8861" s="41"/>
      <c r="I8861" s="41"/>
      <c r="J8861" s="41"/>
      <c r="K8861" s="41"/>
      <c r="L8861" s="41"/>
      <c r="M8861" s="41"/>
      <c r="N8861" s="41"/>
      <c r="O8861" s="41"/>
      <c r="P8861" s="41"/>
      <c r="Q8861" s="41"/>
      <c r="R8861" s="41"/>
      <c r="S8861" s="41"/>
      <c r="T8861" s="41"/>
      <c r="U8861" s="41"/>
      <c r="V8861" s="41"/>
      <c r="W8861" s="41"/>
      <c r="X8861" s="41"/>
      <c r="Y8861" s="41"/>
      <c r="Z8861" s="41"/>
      <c r="AA8861" s="41"/>
      <c r="AB8861" s="41"/>
      <c r="AC8861" s="41"/>
      <c r="AD8861" s="41"/>
      <c r="AE8861" s="41"/>
      <c r="AF8861" s="41"/>
      <c r="AG8861" s="41"/>
      <c r="AH8861" s="41"/>
      <c r="AI8861" s="41"/>
    </row>
    <row r="8862" spans="5:35" x14ac:dyDescent="0.25">
      <c r="E8862" s="40" t="s">
        <v>1094</v>
      </c>
      <c r="F8862" s="41"/>
      <c r="G8862" s="41"/>
      <c r="H8862" s="41"/>
      <c r="I8862" s="41"/>
      <c r="J8862" s="41"/>
      <c r="K8862" s="41"/>
      <c r="L8862" s="41"/>
      <c r="M8862" s="41"/>
      <c r="N8862" s="41"/>
      <c r="O8862" s="41"/>
      <c r="P8862" s="41"/>
      <c r="Q8862" s="41"/>
      <c r="R8862" s="41"/>
      <c r="S8862" s="41"/>
      <c r="T8862" s="41"/>
      <c r="U8862" s="41"/>
      <c r="V8862" s="41"/>
      <c r="W8862" s="41"/>
      <c r="X8862" s="41"/>
      <c r="Y8862" s="41"/>
      <c r="Z8862" s="41"/>
      <c r="AA8862" s="41"/>
      <c r="AB8862" s="41"/>
      <c r="AC8862" s="41"/>
      <c r="AD8862" s="41"/>
      <c r="AE8862" s="41"/>
      <c r="AF8862" s="41"/>
      <c r="AG8862" s="41"/>
      <c r="AH8862" s="41"/>
      <c r="AI8862" s="41"/>
    </row>
    <row r="8863" spans="5:35" x14ac:dyDescent="0.25">
      <c r="E8863" s="40" t="s">
        <v>900</v>
      </c>
      <c r="F8863" s="41"/>
      <c r="G8863" s="41"/>
      <c r="H8863" s="41"/>
      <c r="I8863" s="41"/>
      <c r="J8863" s="41"/>
      <c r="K8863" s="41"/>
      <c r="L8863" s="41"/>
      <c r="M8863" s="41"/>
      <c r="N8863" s="41"/>
      <c r="O8863" s="41"/>
      <c r="P8863" s="41"/>
      <c r="Q8863" s="41"/>
      <c r="R8863" s="41"/>
      <c r="S8863" s="41"/>
      <c r="T8863" s="41"/>
      <c r="U8863" s="41"/>
      <c r="V8863" s="41"/>
      <c r="W8863" s="41"/>
      <c r="X8863" s="41"/>
      <c r="Y8863" s="41"/>
      <c r="Z8863" s="41"/>
      <c r="AA8863" s="41"/>
      <c r="AB8863" s="41"/>
      <c r="AC8863" s="41"/>
      <c r="AD8863" s="41"/>
      <c r="AE8863" s="41"/>
      <c r="AF8863" s="41"/>
      <c r="AG8863" s="41"/>
      <c r="AH8863" s="41"/>
      <c r="AI8863" s="41"/>
    </row>
    <row r="8868" spans="3:48" x14ac:dyDescent="0.25">
      <c r="C8868" s="13">
        <v>0</v>
      </c>
    </row>
    <row r="8871" spans="3:48" x14ac:dyDescent="0.25">
      <c r="AV8871"/>
    </row>
    <row r="8893" spans="48:48" x14ac:dyDescent="0.25">
      <c r="AV8893" s="1" t="s">
        <v>1361</v>
      </c>
    </row>
    <row r="8894" spans="48:48" x14ac:dyDescent="0.25">
      <c r="AV8894" s="1" t="s">
        <v>1362</v>
      </c>
    </row>
    <row r="8895" spans="48:48" x14ac:dyDescent="0.25">
      <c r="AV8895" s="1" t="s">
        <v>1363</v>
      </c>
    </row>
    <row r="8897" spans="48:48" x14ac:dyDescent="0.25">
      <c r="AV8897"/>
    </row>
    <row r="8943" spans="48:61" x14ac:dyDescent="0.25">
      <c r="AV8943" s="40" t="s">
        <v>1364</v>
      </c>
      <c r="AW8943" s="41"/>
      <c r="AX8943" s="41"/>
      <c r="AY8943" s="41"/>
      <c r="AZ8943" s="41"/>
      <c r="BA8943" s="41"/>
      <c r="BB8943" s="41"/>
      <c r="BC8943" s="41"/>
      <c r="BD8943" s="41"/>
      <c r="BE8943" s="41"/>
      <c r="BF8943" s="41"/>
      <c r="BG8943" s="41"/>
      <c r="BH8943" s="41"/>
      <c r="BI8943" s="41"/>
    </row>
    <row r="8944" spans="48:61" x14ac:dyDescent="0.25">
      <c r="AV8944" s="40" t="s">
        <v>811</v>
      </c>
      <c r="AW8944" s="41"/>
      <c r="AX8944" s="41"/>
      <c r="AY8944" s="41"/>
      <c r="AZ8944" s="41"/>
      <c r="BA8944" s="41"/>
      <c r="BB8944" s="41"/>
      <c r="BC8944" s="41"/>
      <c r="BD8944" s="41"/>
      <c r="BE8944" s="41"/>
      <c r="BF8944" s="41"/>
      <c r="BG8944" s="41"/>
      <c r="BH8944" s="41"/>
      <c r="BI8944" s="41"/>
    </row>
    <row r="8945" spans="48:61" x14ac:dyDescent="0.25">
      <c r="AV8945" s="40" t="s">
        <v>1370</v>
      </c>
      <c r="AW8945" s="41"/>
      <c r="AX8945" s="41"/>
      <c r="AY8945" s="41"/>
      <c r="AZ8945" s="41"/>
      <c r="BA8945" s="41"/>
      <c r="BB8945" s="41"/>
      <c r="BC8945" s="41"/>
      <c r="BD8945" s="41"/>
      <c r="BE8945" s="41"/>
      <c r="BF8945" s="41"/>
      <c r="BG8945" s="41"/>
      <c r="BH8945" s="41"/>
      <c r="BI8945" s="41"/>
    </row>
    <row r="8946" spans="48:61" x14ac:dyDescent="0.25">
      <c r="AV8946" s="40" t="s">
        <v>1371</v>
      </c>
      <c r="AW8946" s="41"/>
      <c r="AX8946" s="41"/>
      <c r="AY8946" s="41"/>
      <c r="AZ8946" s="41"/>
      <c r="BA8946" s="41"/>
      <c r="BB8946" s="41"/>
      <c r="BC8946" s="41"/>
      <c r="BD8946" s="41"/>
      <c r="BE8946" s="41"/>
      <c r="BF8946" s="41"/>
      <c r="BG8946" s="41"/>
      <c r="BH8946" s="41"/>
      <c r="BI8946" s="41"/>
    </row>
    <row r="8947" spans="48:61" x14ac:dyDescent="0.25">
      <c r="AV8947" s="40" t="s">
        <v>1365</v>
      </c>
      <c r="AW8947" s="41"/>
      <c r="AX8947" s="41"/>
      <c r="AY8947" s="41"/>
      <c r="AZ8947" s="41"/>
      <c r="BA8947" s="41"/>
      <c r="BB8947" s="41"/>
      <c r="BC8947" s="41"/>
      <c r="BD8947" s="41"/>
      <c r="BE8947" s="41"/>
      <c r="BF8947" s="41"/>
      <c r="BG8947" s="41"/>
      <c r="BH8947" s="41"/>
      <c r="BI8947" s="41"/>
    </row>
    <row r="8948" spans="48:61" x14ac:dyDescent="0.25">
      <c r="AV8948" s="40" t="s">
        <v>1372</v>
      </c>
      <c r="AW8948" s="41"/>
      <c r="AX8948" s="41"/>
      <c r="AY8948" s="41"/>
      <c r="AZ8948" s="41"/>
      <c r="BA8948" s="41"/>
      <c r="BB8948" s="41"/>
      <c r="BC8948" s="41"/>
      <c r="BD8948" s="41"/>
      <c r="BE8948" s="41"/>
      <c r="BF8948" s="41"/>
      <c r="BG8948" s="41"/>
      <c r="BH8948" s="41"/>
      <c r="BI8948" s="41"/>
    </row>
    <row r="8949" spans="48:61" x14ac:dyDescent="0.25">
      <c r="AV8949" s="40" t="s">
        <v>1366</v>
      </c>
      <c r="AW8949" s="41"/>
      <c r="AX8949" s="41"/>
      <c r="AY8949" s="41"/>
      <c r="AZ8949" s="41"/>
      <c r="BA8949" s="41"/>
      <c r="BB8949" s="41"/>
      <c r="BC8949" s="41"/>
      <c r="BD8949" s="41"/>
      <c r="BE8949" s="41"/>
      <c r="BF8949" s="41"/>
      <c r="BG8949" s="41"/>
      <c r="BH8949" s="41"/>
      <c r="BI8949" s="41"/>
    </row>
    <row r="8950" spans="48:61" x14ac:dyDescent="0.25">
      <c r="AV8950" s="40" t="s">
        <v>1367</v>
      </c>
      <c r="AW8950" s="41"/>
      <c r="AX8950" s="41"/>
      <c r="AY8950" s="41"/>
      <c r="AZ8950" s="41"/>
      <c r="BA8950" s="41"/>
      <c r="BB8950" s="41"/>
      <c r="BC8950" s="41"/>
      <c r="BD8950" s="41"/>
      <c r="BE8950" s="41"/>
      <c r="BF8950" s="41"/>
      <c r="BG8950" s="41"/>
      <c r="BH8950" s="41"/>
      <c r="BI8950" s="41"/>
    </row>
    <row r="8951" spans="48:61" x14ac:dyDescent="0.25">
      <c r="AV8951" s="40" t="s">
        <v>1368</v>
      </c>
      <c r="AW8951" s="41"/>
      <c r="AX8951" s="41"/>
      <c r="AY8951" s="41"/>
      <c r="AZ8951" s="41"/>
      <c r="BA8951" s="41"/>
      <c r="BB8951" s="41"/>
      <c r="BC8951" s="41"/>
      <c r="BD8951" s="41"/>
      <c r="BE8951" s="41"/>
      <c r="BF8951" s="41"/>
      <c r="BG8951" s="41"/>
      <c r="BH8951" s="41"/>
      <c r="BI8951" s="41"/>
    </row>
    <row r="8952" spans="48:61" x14ac:dyDescent="0.25">
      <c r="AV8952" s="40" t="s">
        <v>1369</v>
      </c>
      <c r="AW8952" s="41"/>
      <c r="AX8952" s="41"/>
      <c r="AY8952" s="41"/>
      <c r="AZ8952" s="41"/>
      <c r="BA8952" s="41"/>
      <c r="BB8952" s="41"/>
      <c r="BC8952" s="41"/>
      <c r="BD8952" s="41"/>
      <c r="BE8952" s="41"/>
      <c r="BF8952" s="41"/>
      <c r="BG8952" s="41"/>
      <c r="BH8952" s="41"/>
      <c r="BI8952" s="41"/>
    </row>
    <row r="8964" spans="3:60" x14ac:dyDescent="0.25">
      <c r="C8964" s="13">
        <v>0</v>
      </c>
    </row>
    <row r="8970" spans="3:60" x14ac:dyDescent="0.25">
      <c r="AO8970" s="4" t="s">
        <v>1375</v>
      </c>
    </row>
    <row r="8971" spans="3:60" x14ac:dyDescent="0.25">
      <c r="AX8971" s="4" t="s">
        <v>273</v>
      </c>
      <c r="BH8971" s="4" t="s">
        <v>273</v>
      </c>
    </row>
    <row r="8972" spans="3:60" x14ac:dyDescent="0.25">
      <c r="AO8972" s="4" t="s">
        <v>1373</v>
      </c>
      <c r="AX8972" s="4" t="s">
        <v>1376</v>
      </c>
      <c r="BH8972" s="4" t="s">
        <v>1297</v>
      </c>
    </row>
    <row r="8973" spans="3:60" x14ac:dyDescent="0.25">
      <c r="AO8973" s="1" t="s">
        <v>1374</v>
      </c>
      <c r="AX8973" s="1" t="s">
        <v>1377</v>
      </c>
      <c r="BH8973" s="1" t="s">
        <v>1373</v>
      </c>
    </row>
    <row r="8978" spans="5:51" x14ac:dyDescent="0.25">
      <c r="E8978" s="46" t="s">
        <v>1095</v>
      </c>
      <c r="F8978" s="43"/>
      <c r="G8978" s="43"/>
      <c r="H8978" s="43"/>
      <c r="I8978" s="43"/>
      <c r="J8978" s="43"/>
      <c r="K8978" s="43"/>
      <c r="L8978" s="43"/>
      <c r="M8978" s="43"/>
      <c r="N8978" s="43"/>
      <c r="O8978" s="43"/>
      <c r="P8978" s="43"/>
      <c r="Q8978" s="43"/>
      <c r="R8978" s="43"/>
      <c r="S8978" s="43"/>
      <c r="T8978" s="43"/>
      <c r="U8978" s="43"/>
      <c r="V8978" s="43"/>
      <c r="W8978" s="43"/>
      <c r="X8978" s="43"/>
      <c r="Y8978" s="43"/>
      <c r="Z8978" s="43"/>
      <c r="AA8978" s="43"/>
      <c r="AB8978" s="43"/>
      <c r="AC8978" s="43"/>
      <c r="AD8978" s="43"/>
      <c r="AE8978" s="43"/>
      <c r="AF8978" s="43"/>
      <c r="AG8978" s="43"/>
      <c r="AH8978" s="43"/>
      <c r="AI8978" s="43"/>
      <c r="AJ8978" s="43"/>
      <c r="AK8978" s="43"/>
      <c r="AL8978" s="43"/>
      <c r="AM8978" s="43"/>
      <c r="AN8978" s="43"/>
      <c r="AO8978" s="43"/>
      <c r="AP8978" s="43"/>
      <c r="AQ8978" s="43"/>
      <c r="AR8978" s="43"/>
      <c r="AS8978" s="43"/>
      <c r="AT8978" s="43"/>
      <c r="AU8978" s="43"/>
      <c r="AV8978" s="43"/>
      <c r="AW8978" s="43"/>
      <c r="AX8978" s="43"/>
      <c r="AY8978" s="43"/>
    </row>
    <row r="8979" spans="5:51" x14ac:dyDescent="0.25">
      <c r="E8979" s="42" t="s">
        <v>864</v>
      </c>
      <c r="F8979" s="43"/>
      <c r="G8979" s="43"/>
      <c r="H8979" s="43"/>
      <c r="I8979" s="43"/>
      <c r="J8979" s="43"/>
      <c r="K8979" s="43"/>
      <c r="L8979" s="43"/>
      <c r="M8979" s="43"/>
      <c r="N8979" s="43"/>
      <c r="O8979" s="43"/>
      <c r="P8979" s="43"/>
      <c r="Q8979" s="43"/>
      <c r="R8979" s="43"/>
      <c r="S8979" s="43"/>
      <c r="T8979" s="43"/>
      <c r="U8979" s="43"/>
      <c r="V8979" s="43"/>
      <c r="W8979" s="43"/>
      <c r="X8979" s="43"/>
      <c r="Y8979" s="43"/>
      <c r="Z8979" s="43"/>
      <c r="AA8979" s="43"/>
      <c r="AB8979" s="43"/>
      <c r="AC8979" s="43"/>
      <c r="AD8979" s="43"/>
      <c r="AE8979" s="43"/>
      <c r="AF8979" s="43"/>
      <c r="AG8979" s="43"/>
      <c r="AH8979" s="43"/>
      <c r="AI8979" s="43"/>
      <c r="AJ8979" s="43"/>
      <c r="AK8979" s="43"/>
      <c r="AL8979" s="43"/>
      <c r="AM8979" s="43"/>
      <c r="AN8979" s="43"/>
      <c r="AO8979" s="43"/>
      <c r="AP8979" s="43"/>
      <c r="AQ8979" s="43"/>
      <c r="AR8979" s="43"/>
      <c r="AS8979" s="43"/>
      <c r="AT8979" s="43"/>
      <c r="AU8979" s="43"/>
      <c r="AV8979" s="43"/>
      <c r="AW8979" s="43"/>
      <c r="AX8979" s="43"/>
      <c r="AY8979" s="43"/>
    </row>
    <row r="8980" spans="5:51" x14ac:dyDescent="0.25">
      <c r="E8980" s="42" t="s">
        <v>872</v>
      </c>
      <c r="F8980" s="43"/>
      <c r="G8980" s="43"/>
      <c r="H8980" s="43"/>
      <c r="I8980" s="43"/>
      <c r="J8980" s="43"/>
      <c r="K8980" s="43"/>
      <c r="L8980" s="43"/>
      <c r="M8980" s="43"/>
      <c r="N8980" s="43"/>
      <c r="O8980" s="43"/>
      <c r="P8980" s="43"/>
      <c r="Q8980" s="43"/>
      <c r="R8980" s="43"/>
      <c r="S8980" s="43"/>
      <c r="T8980" s="43"/>
      <c r="U8980" s="43"/>
      <c r="V8980" s="43"/>
      <c r="W8980" s="43"/>
      <c r="X8980" s="43"/>
      <c r="Y8980" s="43"/>
      <c r="Z8980" s="43"/>
      <c r="AA8980" s="43"/>
      <c r="AB8980" s="43"/>
      <c r="AC8980" s="43"/>
      <c r="AD8980" s="43"/>
      <c r="AE8980" s="43"/>
      <c r="AF8980" s="43"/>
      <c r="AG8980" s="43"/>
      <c r="AH8980" s="43"/>
      <c r="AI8980" s="43"/>
      <c r="AJ8980" s="43"/>
      <c r="AK8980" s="43"/>
      <c r="AL8980" s="43"/>
      <c r="AM8980" s="43"/>
      <c r="AN8980" s="43"/>
      <c r="AO8980" s="43"/>
      <c r="AP8980" s="43"/>
      <c r="AQ8980" s="43"/>
      <c r="AR8980" s="43"/>
      <c r="AS8980" s="43"/>
      <c r="AT8980" s="43"/>
      <c r="AU8980" s="43"/>
      <c r="AV8980" s="43"/>
      <c r="AW8980" s="43"/>
      <c r="AX8980" s="43"/>
      <c r="AY8980" s="43"/>
    </row>
    <row r="8981" spans="5:51" x14ac:dyDescent="0.25">
      <c r="E8981" s="42" t="s">
        <v>1221</v>
      </c>
      <c r="F8981" s="43"/>
      <c r="G8981" s="43"/>
      <c r="H8981" s="43"/>
      <c r="I8981" s="43"/>
      <c r="J8981" s="43"/>
      <c r="K8981" s="43"/>
      <c r="L8981" s="43"/>
      <c r="M8981" s="43"/>
      <c r="N8981" s="43"/>
      <c r="O8981" s="43"/>
      <c r="P8981" s="43"/>
      <c r="Q8981" s="43"/>
      <c r="R8981" s="43"/>
      <c r="S8981" s="43"/>
      <c r="T8981" s="43"/>
      <c r="U8981" s="43"/>
      <c r="V8981" s="43"/>
      <c r="W8981" s="43"/>
      <c r="X8981" s="43"/>
      <c r="Y8981" s="43"/>
      <c r="Z8981" s="43"/>
      <c r="AA8981" s="43"/>
      <c r="AB8981" s="43"/>
      <c r="AC8981" s="43"/>
      <c r="AD8981" s="43"/>
      <c r="AE8981" s="43"/>
      <c r="AF8981" s="43"/>
      <c r="AG8981" s="43"/>
      <c r="AH8981" s="43"/>
      <c r="AI8981" s="43"/>
      <c r="AJ8981" s="43"/>
      <c r="AK8981" s="43"/>
      <c r="AL8981" s="43"/>
      <c r="AM8981" s="43"/>
      <c r="AN8981" s="43"/>
      <c r="AO8981" s="43"/>
      <c r="AP8981" s="43"/>
      <c r="AQ8981" s="43"/>
      <c r="AR8981" s="43"/>
      <c r="AS8981" s="43"/>
      <c r="AT8981" s="43"/>
      <c r="AU8981" s="43"/>
      <c r="AV8981" s="43"/>
      <c r="AW8981" s="43"/>
      <c r="AX8981" s="43"/>
      <c r="AY8981" s="43"/>
    </row>
    <row r="8982" spans="5:51" x14ac:dyDescent="0.25">
      <c r="E8982" s="42" t="s">
        <v>1378</v>
      </c>
      <c r="F8982" s="43"/>
      <c r="G8982" s="43"/>
      <c r="H8982" s="43"/>
      <c r="I8982" s="43"/>
      <c r="J8982" s="43"/>
      <c r="K8982" s="43"/>
      <c r="L8982" s="43"/>
      <c r="M8982" s="43"/>
      <c r="N8982" s="43"/>
      <c r="O8982" s="43"/>
      <c r="P8982" s="43"/>
      <c r="Q8982" s="43"/>
      <c r="R8982" s="43"/>
      <c r="S8982" s="43"/>
      <c r="T8982" s="43"/>
      <c r="U8982" s="43"/>
      <c r="V8982" s="43"/>
      <c r="W8982" s="43"/>
      <c r="X8982" s="43"/>
      <c r="Y8982" s="43"/>
      <c r="Z8982" s="43"/>
      <c r="AA8982" s="43"/>
      <c r="AB8982" s="43"/>
      <c r="AC8982" s="43"/>
      <c r="AD8982" s="43"/>
      <c r="AE8982" s="43"/>
      <c r="AF8982" s="43"/>
      <c r="AG8982" s="43"/>
      <c r="AH8982" s="43"/>
      <c r="AI8982" s="43"/>
      <c r="AJ8982" s="43"/>
      <c r="AK8982" s="43"/>
      <c r="AL8982" s="43"/>
      <c r="AM8982" s="43"/>
      <c r="AN8982" s="43"/>
      <c r="AO8982" s="43"/>
      <c r="AP8982" s="43"/>
      <c r="AQ8982" s="43"/>
      <c r="AR8982" s="43"/>
      <c r="AS8982" s="43"/>
      <c r="AT8982" s="43"/>
      <c r="AU8982" s="43"/>
      <c r="AV8982" s="43"/>
      <c r="AW8982" s="43"/>
      <c r="AX8982" s="43"/>
      <c r="AY8982" s="43"/>
    </row>
    <row r="8983" spans="5:51" x14ac:dyDescent="0.25">
      <c r="E8983" s="42"/>
      <c r="F8983" s="43"/>
      <c r="G8983" s="43"/>
      <c r="H8983" s="43"/>
      <c r="I8983" s="43"/>
      <c r="J8983" s="43"/>
      <c r="K8983" s="43"/>
      <c r="L8983" s="43"/>
      <c r="M8983" s="43"/>
      <c r="N8983" s="43"/>
      <c r="O8983" s="43"/>
      <c r="P8983" s="43"/>
      <c r="Q8983" s="43"/>
      <c r="R8983" s="43"/>
      <c r="S8983" s="43"/>
      <c r="T8983" s="43"/>
      <c r="U8983" s="43"/>
      <c r="V8983" s="43"/>
      <c r="W8983" s="43"/>
      <c r="X8983" s="43"/>
      <c r="Y8983" s="43"/>
      <c r="Z8983" s="43"/>
      <c r="AA8983" s="43"/>
      <c r="AB8983" s="43"/>
      <c r="AC8983" s="43"/>
      <c r="AD8983" s="43"/>
      <c r="AE8983" s="43"/>
      <c r="AF8983" s="43"/>
      <c r="AG8983" s="43"/>
      <c r="AH8983" s="43"/>
      <c r="AI8983" s="43"/>
      <c r="AJ8983" s="43"/>
      <c r="AK8983" s="43"/>
      <c r="AL8983" s="43"/>
      <c r="AM8983" s="43"/>
      <c r="AN8983" s="43"/>
      <c r="AO8983" s="43"/>
      <c r="AP8983" s="43"/>
      <c r="AQ8983" s="43"/>
      <c r="AR8983" s="43"/>
      <c r="AS8983" s="43"/>
      <c r="AT8983" s="43"/>
      <c r="AU8983" s="43"/>
      <c r="AV8983" s="43"/>
      <c r="AW8983" s="43"/>
      <c r="AX8983" s="43"/>
      <c r="AY8983" s="43"/>
    </row>
    <row r="8984" spans="5:51" x14ac:dyDescent="0.25">
      <c r="E8984" s="42" t="s">
        <v>1136</v>
      </c>
      <c r="F8984" s="43"/>
      <c r="G8984" s="43"/>
      <c r="H8984" s="43"/>
      <c r="I8984" s="43"/>
      <c r="J8984" s="43"/>
      <c r="K8984" s="43"/>
      <c r="L8984" s="43"/>
      <c r="M8984" s="43"/>
      <c r="N8984" s="43"/>
      <c r="O8984" s="43"/>
      <c r="P8984" s="43"/>
      <c r="Q8984" s="43"/>
      <c r="R8984" s="43"/>
      <c r="S8984" s="43"/>
      <c r="T8984" s="43"/>
      <c r="U8984" s="43"/>
      <c r="V8984" s="43"/>
      <c r="W8984" s="43"/>
      <c r="X8984" s="43"/>
      <c r="Y8984" s="43"/>
      <c r="Z8984" s="43"/>
      <c r="AA8984" s="43"/>
      <c r="AB8984" s="43"/>
      <c r="AC8984" s="43"/>
      <c r="AD8984" s="43"/>
      <c r="AE8984" s="43"/>
      <c r="AF8984" s="43"/>
      <c r="AG8984" s="43"/>
      <c r="AH8984" s="43"/>
      <c r="AI8984" s="43"/>
      <c r="AJ8984" s="43"/>
      <c r="AK8984" s="43"/>
      <c r="AL8984" s="43"/>
      <c r="AM8984" s="43"/>
      <c r="AN8984" s="43"/>
      <c r="AO8984" s="43"/>
      <c r="AP8984" s="43"/>
      <c r="AQ8984" s="43"/>
      <c r="AR8984" s="43"/>
      <c r="AS8984" s="43"/>
      <c r="AT8984" s="43"/>
      <c r="AU8984" s="43"/>
      <c r="AV8984" s="43"/>
      <c r="AW8984" s="43"/>
      <c r="AX8984" s="43"/>
      <c r="AY8984" s="43"/>
    </row>
    <row r="8985" spans="5:51" x14ac:dyDescent="0.25">
      <c r="E8985" s="42" t="s">
        <v>1343</v>
      </c>
      <c r="F8985" s="43"/>
      <c r="G8985" s="43"/>
      <c r="H8985" s="43"/>
      <c r="I8985" s="43"/>
      <c r="J8985" s="43"/>
      <c r="K8985" s="43"/>
      <c r="L8985" s="43"/>
      <c r="M8985" s="43"/>
      <c r="N8985" s="43"/>
      <c r="O8985" s="43"/>
      <c r="P8985" s="43"/>
      <c r="Q8985" s="43"/>
      <c r="R8985" s="43"/>
      <c r="S8985" s="43"/>
      <c r="T8985" s="43"/>
      <c r="U8985" s="43"/>
      <c r="V8985" s="43"/>
      <c r="W8985" s="43"/>
      <c r="X8985" s="43"/>
      <c r="Y8985" s="43"/>
      <c r="Z8985" s="43"/>
      <c r="AA8985" s="43"/>
      <c r="AB8985" s="43"/>
      <c r="AC8985" s="43"/>
      <c r="AD8985" s="43"/>
      <c r="AE8985" s="43"/>
      <c r="AF8985" s="43"/>
      <c r="AG8985" s="43"/>
      <c r="AH8985" s="43"/>
      <c r="AI8985" s="43"/>
      <c r="AJ8985" s="43"/>
      <c r="AK8985" s="43"/>
      <c r="AL8985" s="43"/>
      <c r="AM8985" s="43"/>
      <c r="AN8985" s="43"/>
      <c r="AO8985" s="43"/>
      <c r="AP8985" s="43"/>
      <c r="AQ8985" s="43"/>
      <c r="AR8985" s="43"/>
      <c r="AS8985" s="43"/>
      <c r="AT8985" s="43"/>
      <c r="AU8985" s="43"/>
      <c r="AV8985" s="43"/>
      <c r="AW8985" s="43"/>
      <c r="AX8985" s="43"/>
      <c r="AY8985" s="43"/>
    </row>
    <row r="8986" spans="5:51" x14ac:dyDescent="0.25">
      <c r="E8986" s="42" t="s">
        <v>1379</v>
      </c>
      <c r="F8986" s="43"/>
      <c r="G8986" s="43"/>
      <c r="H8986" s="43"/>
      <c r="I8986" s="43"/>
      <c r="J8986" s="43"/>
      <c r="K8986" s="43"/>
      <c r="L8986" s="43"/>
      <c r="M8986" s="43"/>
      <c r="N8986" s="43"/>
      <c r="O8986" s="43"/>
      <c r="P8986" s="43"/>
      <c r="Q8986" s="43"/>
      <c r="R8986" s="43"/>
      <c r="S8986" s="43"/>
      <c r="T8986" s="43"/>
      <c r="U8986" s="43"/>
      <c r="V8986" s="43"/>
      <c r="W8986" s="43"/>
      <c r="X8986" s="43"/>
      <c r="Y8986" s="43"/>
      <c r="Z8986" s="43"/>
      <c r="AA8986" s="43"/>
      <c r="AB8986" s="43"/>
      <c r="AC8986" s="43"/>
      <c r="AD8986" s="43"/>
      <c r="AE8986" s="43"/>
      <c r="AF8986" s="43"/>
      <c r="AG8986" s="43"/>
      <c r="AH8986" s="43"/>
      <c r="AI8986" s="43"/>
      <c r="AJ8986" s="43"/>
      <c r="AK8986" s="43"/>
      <c r="AL8986" s="43"/>
      <c r="AM8986" s="43"/>
      <c r="AN8986" s="43"/>
      <c r="AO8986" s="43"/>
      <c r="AP8986" s="43"/>
      <c r="AQ8986" s="43"/>
      <c r="AR8986" s="43"/>
      <c r="AS8986" s="43"/>
      <c r="AT8986" s="43"/>
      <c r="AU8986" s="43"/>
      <c r="AV8986" s="43"/>
      <c r="AW8986" s="43"/>
      <c r="AX8986" s="43"/>
      <c r="AY8986" s="43"/>
    </row>
    <row r="8987" spans="5:51" x14ac:dyDescent="0.25">
      <c r="E8987" s="42"/>
      <c r="F8987" s="43"/>
      <c r="G8987" s="43"/>
      <c r="H8987" s="43"/>
      <c r="I8987" s="43"/>
      <c r="J8987" s="43"/>
      <c r="K8987" s="43"/>
      <c r="L8987" s="43"/>
      <c r="M8987" s="43"/>
      <c r="N8987" s="43"/>
      <c r="O8987" s="43"/>
      <c r="P8987" s="43"/>
      <c r="Q8987" s="43"/>
      <c r="R8987" s="43"/>
      <c r="S8987" s="43"/>
      <c r="T8987" s="43"/>
      <c r="U8987" s="43"/>
      <c r="V8987" s="43"/>
      <c r="W8987" s="43"/>
      <c r="X8987" s="43"/>
      <c r="Y8987" s="43"/>
      <c r="Z8987" s="43"/>
      <c r="AA8987" s="43"/>
      <c r="AB8987" s="43"/>
      <c r="AC8987" s="43"/>
      <c r="AD8987" s="43"/>
      <c r="AE8987" s="43"/>
      <c r="AF8987" s="43"/>
      <c r="AG8987" s="43"/>
      <c r="AH8987" s="43"/>
      <c r="AI8987" s="43"/>
      <c r="AJ8987" s="43"/>
      <c r="AK8987" s="43"/>
      <c r="AL8987" s="43"/>
      <c r="AM8987" s="43"/>
      <c r="AN8987" s="43"/>
      <c r="AO8987" s="43"/>
      <c r="AP8987" s="43"/>
      <c r="AQ8987" s="43"/>
      <c r="AR8987" s="43"/>
      <c r="AS8987" s="43"/>
      <c r="AT8987" s="43"/>
      <c r="AU8987" s="43"/>
      <c r="AV8987" s="43"/>
      <c r="AW8987" s="43"/>
      <c r="AX8987" s="43"/>
      <c r="AY8987" s="43"/>
    </row>
    <row r="8988" spans="5:51" x14ac:dyDescent="0.25">
      <c r="E8988" s="42" t="s">
        <v>934</v>
      </c>
      <c r="F8988" s="43"/>
      <c r="G8988" s="43"/>
      <c r="H8988" s="43"/>
      <c r="I8988" s="43"/>
      <c r="J8988" s="43"/>
      <c r="K8988" s="43"/>
      <c r="L8988" s="43"/>
      <c r="M8988" s="43"/>
      <c r="N8988" s="43"/>
      <c r="O8988" s="43"/>
      <c r="P8988" s="43"/>
      <c r="Q8988" s="43"/>
      <c r="R8988" s="43"/>
      <c r="S8988" s="43"/>
      <c r="T8988" s="43"/>
      <c r="U8988" s="43"/>
      <c r="V8988" s="43"/>
      <c r="W8988" s="43"/>
      <c r="X8988" s="43"/>
      <c r="Y8988" s="43"/>
      <c r="Z8988" s="43"/>
      <c r="AA8988" s="43"/>
      <c r="AB8988" s="43"/>
      <c r="AC8988" s="43"/>
      <c r="AD8988" s="43"/>
      <c r="AE8988" s="43"/>
      <c r="AF8988" s="43"/>
      <c r="AG8988" s="43"/>
      <c r="AH8988" s="43"/>
      <c r="AI8988" s="43"/>
      <c r="AJ8988" s="43"/>
      <c r="AK8988" s="43"/>
      <c r="AL8988" s="43"/>
      <c r="AM8988" s="43"/>
      <c r="AN8988" s="43"/>
      <c r="AO8988" s="43"/>
      <c r="AP8988" s="43"/>
      <c r="AQ8988" s="43"/>
      <c r="AR8988" s="43"/>
      <c r="AS8988" s="43"/>
      <c r="AT8988" s="43"/>
      <c r="AU8988" s="43"/>
      <c r="AV8988" s="43"/>
      <c r="AW8988" s="43"/>
      <c r="AX8988" s="43"/>
      <c r="AY8988" s="43"/>
    </row>
    <row r="8989" spans="5:51" x14ac:dyDescent="0.25">
      <c r="E8989" s="42" t="s">
        <v>885</v>
      </c>
      <c r="F8989" s="43"/>
      <c r="G8989" s="43"/>
      <c r="H8989" s="43"/>
      <c r="I8989" s="43"/>
      <c r="J8989" s="43"/>
      <c r="K8989" s="43"/>
      <c r="L8989" s="43"/>
      <c r="M8989" s="43"/>
      <c r="N8989" s="43"/>
      <c r="O8989" s="43"/>
      <c r="P8989" s="43"/>
      <c r="Q8989" s="43"/>
      <c r="R8989" s="43"/>
      <c r="S8989" s="43"/>
      <c r="T8989" s="43"/>
      <c r="U8989" s="43"/>
      <c r="V8989" s="43"/>
      <c r="W8989" s="43"/>
      <c r="X8989" s="43"/>
      <c r="Y8989" s="43"/>
      <c r="Z8989" s="43"/>
      <c r="AA8989" s="43"/>
      <c r="AB8989" s="43"/>
      <c r="AC8989" s="43"/>
      <c r="AD8989" s="43"/>
      <c r="AE8989" s="43"/>
      <c r="AF8989" s="43"/>
      <c r="AG8989" s="43"/>
      <c r="AH8989" s="43"/>
      <c r="AI8989" s="43"/>
      <c r="AJ8989" s="43"/>
      <c r="AK8989" s="43"/>
      <c r="AL8989" s="43"/>
      <c r="AM8989" s="43"/>
      <c r="AN8989" s="43"/>
      <c r="AO8989" s="43"/>
      <c r="AP8989" s="43"/>
      <c r="AQ8989" s="43"/>
      <c r="AR8989" s="43"/>
      <c r="AS8989" s="43"/>
      <c r="AT8989" s="43"/>
      <c r="AU8989" s="43"/>
      <c r="AV8989" s="43"/>
      <c r="AW8989" s="43"/>
      <c r="AX8989" s="43"/>
      <c r="AY8989" s="43"/>
    </row>
    <row r="8990" spans="5:51" x14ac:dyDescent="0.25">
      <c r="E8990" s="42" t="s">
        <v>1338</v>
      </c>
      <c r="F8990" s="43"/>
      <c r="G8990" s="43"/>
      <c r="H8990" s="43"/>
      <c r="I8990" s="43"/>
      <c r="J8990" s="43"/>
      <c r="K8990" s="43"/>
      <c r="L8990" s="43"/>
      <c r="M8990" s="43"/>
      <c r="N8990" s="43"/>
      <c r="O8990" s="43"/>
      <c r="P8990" s="43"/>
      <c r="Q8990" s="43"/>
      <c r="R8990" s="43"/>
      <c r="S8990" s="43"/>
      <c r="T8990" s="43"/>
      <c r="U8990" s="43"/>
      <c r="V8990" s="43"/>
      <c r="W8990" s="43"/>
      <c r="X8990" s="43"/>
      <c r="Y8990" s="43"/>
      <c r="Z8990" s="43"/>
      <c r="AA8990" s="43"/>
      <c r="AB8990" s="43"/>
      <c r="AC8990" s="43"/>
      <c r="AD8990" s="43"/>
      <c r="AE8990" s="43"/>
      <c r="AF8990" s="43"/>
      <c r="AG8990" s="43"/>
      <c r="AH8990" s="43"/>
      <c r="AI8990" s="43"/>
      <c r="AJ8990" s="43"/>
      <c r="AK8990" s="43"/>
      <c r="AL8990" s="43"/>
      <c r="AM8990" s="43"/>
      <c r="AN8990" s="43"/>
      <c r="AO8990" s="43"/>
      <c r="AP8990" s="43"/>
      <c r="AQ8990" s="43"/>
      <c r="AR8990" s="43"/>
      <c r="AS8990" s="43"/>
      <c r="AT8990" s="43"/>
      <c r="AU8990" s="43"/>
      <c r="AV8990" s="43"/>
      <c r="AW8990" s="43"/>
      <c r="AX8990" s="43"/>
      <c r="AY8990" s="43"/>
    </row>
    <row r="8991" spans="5:51" x14ac:dyDescent="0.25">
      <c r="E8991" s="42" t="s">
        <v>936</v>
      </c>
      <c r="F8991" s="43"/>
      <c r="G8991" s="43"/>
      <c r="H8991" s="43"/>
      <c r="I8991" s="43"/>
      <c r="J8991" s="43"/>
      <c r="K8991" s="43"/>
      <c r="L8991" s="43"/>
      <c r="M8991" s="43"/>
      <c r="N8991" s="43"/>
      <c r="O8991" s="43"/>
      <c r="P8991" s="43"/>
      <c r="Q8991" s="43"/>
      <c r="R8991" s="43"/>
      <c r="S8991" s="43"/>
      <c r="T8991" s="43"/>
      <c r="U8991" s="43"/>
      <c r="V8991" s="43"/>
      <c r="W8991" s="43"/>
      <c r="X8991" s="43"/>
      <c r="Y8991" s="43"/>
      <c r="Z8991" s="43"/>
      <c r="AA8991" s="43"/>
      <c r="AB8991" s="43"/>
      <c r="AC8991" s="43"/>
      <c r="AD8991" s="43"/>
      <c r="AE8991" s="43"/>
      <c r="AF8991" s="43"/>
      <c r="AG8991" s="43"/>
      <c r="AH8991" s="43"/>
      <c r="AI8991" s="43"/>
      <c r="AJ8991" s="43"/>
      <c r="AK8991" s="43"/>
      <c r="AL8991" s="43"/>
      <c r="AM8991" s="43"/>
      <c r="AN8991" s="43"/>
      <c r="AO8991" s="43"/>
      <c r="AP8991" s="43"/>
      <c r="AQ8991" s="43"/>
      <c r="AR8991" s="43"/>
      <c r="AS8991" s="43"/>
      <c r="AT8991" s="43"/>
      <c r="AU8991" s="43"/>
      <c r="AV8991" s="43"/>
      <c r="AW8991" s="43"/>
      <c r="AX8991" s="43"/>
      <c r="AY8991" s="43"/>
    </row>
    <row r="8992" spans="5:51" x14ac:dyDescent="0.25">
      <c r="E8992" s="42" t="s">
        <v>1380</v>
      </c>
      <c r="F8992" s="43"/>
      <c r="G8992" s="43"/>
      <c r="H8992" s="43"/>
      <c r="I8992" s="43"/>
      <c r="J8992" s="43"/>
      <c r="K8992" s="43"/>
      <c r="L8992" s="43"/>
      <c r="M8992" s="43"/>
      <c r="N8992" s="43"/>
      <c r="O8992" s="43"/>
      <c r="P8992" s="43"/>
      <c r="Q8992" s="43"/>
      <c r="R8992" s="43"/>
      <c r="S8992" s="43"/>
      <c r="T8992" s="43"/>
      <c r="U8992" s="43"/>
      <c r="V8992" s="43"/>
      <c r="W8992" s="43"/>
      <c r="X8992" s="43"/>
      <c r="Y8992" s="43"/>
      <c r="Z8992" s="43"/>
      <c r="AA8992" s="43"/>
      <c r="AB8992" s="43"/>
      <c r="AC8992" s="43"/>
      <c r="AD8992" s="43"/>
      <c r="AE8992" s="43"/>
      <c r="AF8992" s="43"/>
      <c r="AG8992" s="43"/>
      <c r="AH8992" s="43"/>
      <c r="AI8992" s="43"/>
      <c r="AJ8992" s="43"/>
      <c r="AK8992" s="43"/>
      <c r="AL8992" s="43"/>
      <c r="AM8992" s="43"/>
      <c r="AN8992" s="43"/>
      <c r="AO8992" s="43"/>
      <c r="AP8992" s="43"/>
      <c r="AQ8992" s="43"/>
      <c r="AR8992" s="43"/>
      <c r="AS8992" s="43"/>
      <c r="AT8992" s="43"/>
      <c r="AU8992" s="43"/>
      <c r="AV8992" s="43"/>
      <c r="AW8992" s="43"/>
      <c r="AX8992" s="43"/>
      <c r="AY8992" s="43"/>
    </row>
    <row r="8993" spans="5:51" x14ac:dyDescent="0.25">
      <c r="E8993" s="42" t="s">
        <v>1381</v>
      </c>
      <c r="F8993" s="43"/>
      <c r="G8993" s="43"/>
      <c r="H8993" s="43"/>
      <c r="I8993" s="43"/>
      <c r="J8993" s="43"/>
      <c r="K8993" s="43"/>
      <c r="L8993" s="43"/>
      <c r="M8993" s="43"/>
      <c r="N8993" s="43"/>
      <c r="O8993" s="43"/>
      <c r="P8993" s="43"/>
      <c r="Q8993" s="43"/>
      <c r="R8993" s="43"/>
      <c r="S8993" s="43"/>
      <c r="T8993" s="43"/>
      <c r="U8993" s="43"/>
      <c r="V8993" s="43"/>
      <c r="W8993" s="43"/>
      <c r="X8993" s="43"/>
      <c r="Y8993" s="43"/>
      <c r="Z8993" s="43"/>
      <c r="AA8993" s="43"/>
      <c r="AB8993" s="43"/>
      <c r="AC8993" s="43"/>
      <c r="AD8993" s="43"/>
      <c r="AE8993" s="43"/>
      <c r="AF8993" s="43"/>
      <c r="AG8993" s="43"/>
      <c r="AH8993" s="43"/>
      <c r="AI8993" s="43"/>
      <c r="AJ8993" s="43"/>
      <c r="AK8993" s="43"/>
      <c r="AL8993" s="43"/>
      <c r="AM8993" s="43"/>
      <c r="AN8993" s="43"/>
      <c r="AO8993" s="43"/>
      <c r="AP8993" s="43"/>
      <c r="AQ8993" s="43"/>
      <c r="AR8993" s="43"/>
      <c r="AS8993" s="43"/>
      <c r="AT8993" s="43"/>
      <c r="AU8993" s="43"/>
      <c r="AV8993" s="43"/>
      <c r="AW8993" s="43"/>
      <c r="AX8993" s="43"/>
      <c r="AY8993" s="43"/>
    </row>
    <row r="8994" spans="5:51" x14ac:dyDescent="0.25">
      <c r="E8994" s="42"/>
      <c r="F8994" s="43"/>
      <c r="G8994" s="43"/>
      <c r="H8994" s="43"/>
      <c r="I8994" s="43"/>
      <c r="J8994" s="43"/>
      <c r="K8994" s="43"/>
      <c r="L8994" s="43"/>
      <c r="M8994" s="43"/>
      <c r="N8994" s="43"/>
      <c r="O8994" s="43"/>
      <c r="P8994" s="43"/>
      <c r="Q8994" s="43"/>
      <c r="R8994" s="43"/>
      <c r="S8994" s="43"/>
      <c r="T8994" s="43"/>
      <c r="U8994" s="43"/>
      <c r="V8994" s="43"/>
      <c r="W8994" s="43"/>
      <c r="X8994" s="43"/>
      <c r="Y8994" s="43"/>
      <c r="Z8994" s="43"/>
      <c r="AA8994" s="43"/>
      <c r="AB8994" s="43"/>
      <c r="AC8994" s="43"/>
      <c r="AD8994" s="43"/>
      <c r="AE8994" s="43"/>
      <c r="AF8994" s="43"/>
      <c r="AG8994" s="43"/>
      <c r="AH8994" s="43"/>
      <c r="AI8994" s="43"/>
      <c r="AJ8994" s="43"/>
      <c r="AK8994" s="43"/>
      <c r="AL8994" s="43"/>
      <c r="AM8994" s="43"/>
      <c r="AN8994" s="43"/>
      <c r="AO8994" s="43"/>
      <c r="AP8994" s="43"/>
      <c r="AQ8994" s="43"/>
      <c r="AR8994" s="43"/>
      <c r="AS8994" s="43"/>
      <c r="AT8994" s="43"/>
      <c r="AU8994" s="43"/>
      <c r="AV8994" s="43"/>
      <c r="AW8994" s="43"/>
      <c r="AX8994" s="43"/>
      <c r="AY8994" s="43"/>
    </row>
    <row r="8995" spans="5:51" x14ac:dyDescent="0.25">
      <c r="E8995" s="42" t="s">
        <v>1382</v>
      </c>
      <c r="F8995" s="43"/>
      <c r="G8995" s="43"/>
      <c r="H8995" s="43"/>
      <c r="I8995" s="43"/>
      <c r="J8995" s="43"/>
      <c r="K8995" s="43"/>
      <c r="L8995" s="43"/>
      <c r="M8995" s="43"/>
      <c r="N8995" s="43"/>
      <c r="O8995" s="43"/>
      <c r="P8995" s="43"/>
      <c r="Q8995" s="43"/>
      <c r="R8995" s="43"/>
      <c r="S8995" s="43"/>
      <c r="T8995" s="43"/>
      <c r="U8995" s="43"/>
      <c r="V8995" s="43"/>
      <c r="W8995" s="43"/>
      <c r="X8995" s="43"/>
      <c r="Y8995" s="43"/>
      <c r="Z8995" s="43"/>
      <c r="AA8995" s="43"/>
      <c r="AB8995" s="43"/>
      <c r="AC8995" s="43"/>
      <c r="AD8995" s="43"/>
      <c r="AE8995" s="43"/>
      <c r="AF8995" s="43"/>
      <c r="AG8995" s="43"/>
      <c r="AH8995" s="43"/>
      <c r="AI8995" s="43"/>
      <c r="AJ8995" s="43"/>
      <c r="AK8995" s="43"/>
      <c r="AL8995" s="43"/>
      <c r="AM8995" s="43"/>
      <c r="AN8995" s="43"/>
      <c r="AO8995" s="43"/>
      <c r="AP8995" s="43"/>
      <c r="AQ8995" s="43"/>
      <c r="AR8995" s="43"/>
      <c r="AS8995" s="43"/>
      <c r="AT8995" s="43"/>
      <c r="AU8995" s="43"/>
      <c r="AV8995" s="43"/>
      <c r="AW8995" s="43"/>
      <c r="AX8995" s="43"/>
      <c r="AY8995" s="43"/>
    </row>
    <row r="8996" spans="5:51" x14ac:dyDescent="0.25">
      <c r="E8996" s="42" t="s">
        <v>1092</v>
      </c>
      <c r="F8996" s="43"/>
      <c r="G8996" s="43"/>
      <c r="H8996" s="43"/>
      <c r="I8996" s="43"/>
      <c r="J8996" s="43"/>
      <c r="K8996" s="43"/>
      <c r="L8996" s="43"/>
      <c r="M8996" s="43"/>
      <c r="N8996" s="43"/>
      <c r="O8996" s="43"/>
      <c r="P8996" s="43"/>
      <c r="Q8996" s="43"/>
      <c r="R8996" s="43"/>
      <c r="S8996" s="43"/>
      <c r="T8996" s="43"/>
      <c r="U8996" s="43"/>
      <c r="V8996" s="43"/>
      <c r="W8996" s="43"/>
      <c r="X8996" s="43"/>
      <c r="Y8996" s="43"/>
      <c r="Z8996" s="43"/>
      <c r="AA8996" s="43"/>
      <c r="AB8996" s="43"/>
      <c r="AC8996" s="43"/>
      <c r="AD8996" s="43"/>
      <c r="AE8996" s="43"/>
      <c r="AF8996" s="43"/>
      <c r="AG8996" s="43"/>
      <c r="AH8996" s="43"/>
      <c r="AI8996" s="43"/>
      <c r="AJ8996" s="43"/>
      <c r="AK8996" s="43"/>
      <c r="AL8996" s="43"/>
      <c r="AM8996" s="43"/>
      <c r="AN8996" s="43"/>
      <c r="AO8996" s="43"/>
      <c r="AP8996" s="43"/>
      <c r="AQ8996" s="43"/>
      <c r="AR8996" s="43"/>
      <c r="AS8996" s="43"/>
      <c r="AT8996" s="43"/>
      <c r="AU8996" s="43"/>
      <c r="AV8996" s="43"/>
      <c r="AW8996" s="43"/>
      <c r="AX8996" s="43"/>
      <c r="AY8996" s="43"/>
    </row>
    <row r="8997" spans="5:51" x14ac:dyDescent="0.25">
      <c r="E8997" s="42" t="s">
        <v>1383</v>
      </c>
      <c r="F8997" s="43"/>
      <c r="G8997" s="43"/>
      <c r="H8997" s="43"/>
      <c r="I8997" s="43"/>
      <c r="J8997" s="43"/>
      <c r="K8997" s="43"/>
      <c r="L8997" s="43"/>
      <c r="M8997" s="43"/>
      <c r="N8997" s="43"/>
      <c r="O8997" s="43"/>
      <c r="P8997" s="43"/>
      <c r="Q8997" s="43"/>
      <c r="R8997" s="43"/>
      <c r="S8997" s="43"/>
      <c r="T8997" s="43"/>
      <c r="U8997" s="43"/>
      <c r="V8997" s="43"/>
      <c r="W8997" s="43"/>
      <c r="X8997" s="43"/>
      <c r="Y8997" s="43"/>
      <c r="Z8997" s="43"/>
      <c r="AA8997" s="43"/>
      <c r="AB8997" s="43"/>
      <c r="AC8997" s="43"/>
      <c r="AD8997" s="43"/>
      <c r="AE8997" s="43"/>
      <c r="AF8997" s="43"/>
      <c r="AG8997" s="43"/>
      <c r="AH8997" s="43"/>
      <c r="AI8997" s="43"/>
      <c r="AJ8997" s="43"/>
      <c r="AK8997" s="43"/>
      <c r="AL8997" s="43"/>
      <c r="AM8997" s="43"/>
      <c r="AN8997" s="43"/>
      <c r="AO8997" s="43"/>
      <c r="AP8997" s="43"/>
      <c r="AQ8997" s="43"/>
      <c r="AR8997" s="43"/>
      <c r="AS8997" s="43"/>
      <c r="AT8997" s="43"/>
      <c r="AU8997" s="43"/>
      <c r="AV8997" s="43"/>
      <c r="AW8997" s="43"/>
      <c r="AX8997" s="43"/>
      <c r="AY8997" s="43"/>
    </row>
    <row r="8998" spans="5:51" x14ac:dyDescent="0.25">
      <c r="E8998" s="42" t="s">
        <v>1384</v>
      </c>
      <c r="F8998" s="43"/>
      <c r="G8998" s="43"/>
      <c r="H8998" s="43"/>
      <c r="I8998" s="43"/>
      <c r="J8998" s="43"/>
      <c r="K8998" s="43"/>
      <c r="L8998" s="43"/>
      <c r="M8998" s="43"/>
      <c r="N8998" s="43"/>
      <c r="O8998" s="43"/>
      <c r="P8998" s="43"/>
      <c r="Q8998" s="43"/>
      <c r="R8998" s="43"/>
      <c r="S8998" s="43"/>
      <c r="T8998" s="43"/>
      <c r="U8998" s="43"/>
      <c r="V8998" s="43"/>
      <c r="W8998" s="43"/>
      <c r="X8998" s="43"/>
      <c r="Y8998" s="43"/>
      <c r="Z8998" s="43"/>
      <c r="AA8998" s="43"/>
      <c r="AB8998" s="43"/>
      <c r="AC8998" s="43"/>
      <c r="AD8998" s="43"/>
      <c r="AE8998" s="43"/>
      <c r="AF8998" s="43"/>
      <c r="AG8998" s="43"/>
      <c r="AH8998" s="43"/>
      <c r="AI8998" s="43"/>
      <c r="AJ8998" s="43"/>
      <c r="AK8998" s="43"/>
      <c r="AL8998" s="43"/>
      <c r="AM8998" s="43"/>
      <c r="AN8998" s="43"/>
      <c r="AO8998" s="43"/>
      <c r="AP8998" s="43"/>
      <c r="AQ8998" s="43"/>
      <c r="AR8998" s="43"/>
      <c r="AS8998" s="43"/>
      <c r="AT8998" s="43"/>
      <c r="AU8998" s="43"/>
      <c r="AV8998" s="43"/>
      <c r="AW8998" s="43"/>
      <c r="AX8998" s="43"/>
      <c r="AY8998" s="43"/>
    </row>
    <row r="8999" spans="5:51" x14ac:dyDescent="0.25">
      <c r="E8999" s="42" t="s">
        <v>1385</v>
      </c>
      <c r="F8999" s="43"/>
      <c r="G8999" s="43"/>
      <c r="H8999" s="43"/>
      <c r="I8999" s="43"/>
      <c r="J8999" s="43"/>
      <c r="K8999" s="43"/>
      <c r="L8999" s="43"/>
      <c r="M8999" s="43"/>
      <c r="N8999" s="43"/>
      <c r="O8999" s="43"/>
      <c r="P8999" s="43"/>
      <c r="Q8999" s="43"/>
      <c r="R8999" s="43"/>
      <c r="S8999" s="43"/>
      <c r="T8999" s="43"/>
      <c r="U8999" s="43"/>
      <c r="V8999" s="43"/>
      <c r="W8999" s="43"/>
      <c r="X8999" s="43"/>
      <c r="Y8999" s="43"/>
      <c r="Z8999" s="43"/>
      <c r="AA8999" s="43"/>
      <c r="AB8999" s="43"/>
      <c r="AC8999" s="43"/>
      <c r="AD8999" s="43"/>
      <c r="AE8999" s="43"/>
      <c r="AF8999" s="43"/>
      <c r="AG8999" s="43"/>
      <c r="AH8999" s="43"/>
      <c r="AI8999" s="43"/>
      <c r="AJ8999" s="43"/>
      <c r="AK8999" s="43"/>
      <c r="AL8999" s="43"/>
      <c r="AM8999" s="43"/>
      <c r="AN8999" s="43"/>
      <c r="AO8999" s="43"/>
      <c r="AP8999" s="43"/>
      <c r="AQ8999" s="43"/>
      <c r="AR8999" s="43"/>
      <c r="AS8999" s="43"/>
      <c r="AT8999" s="43"/>
      <c r="AU8999" s="43"/>
      <c r="AV8999" s="43"/>
      <c r="AW8999" s="43"/>
      <c r="AX8999" s="43"/>
      <c r="AY8999" s="43"/>
    </row>
    <row r="9000" spans="5:51" x14ac:dyDescent="0.25">
      <c r="E9000" s="42"/>
      <c r="F9000" s="43"/>
      <c r="G9000" s="43"/>
      <c r="H9000" s="43"/>
      <c r="I9000" s="43"/>
      <c r="J9000" s="43"/>
      <c r="K9000" s="43"/>
      <c r="L9000" s="43"/>
      <c r="M9000" s="43"/>
      <c r="N9000" s="43"/>
      <c r="O9000" s="43"/>
      <c r="P9000" s="43"/>
      <c r="Q9000" s="43"/>
      <c r="R9000" s="43"/>
      <c r="S9000" s="43"/>
      <c r="T9000" s="43"/>
      <c r="U9000" s="43"/>
      <c r="V9000" s="43"/>
      <c r="W9000" s="43"/>
      <c r="X9000" s="43"/>
      <c r="Y9000" s="43"/>
      <c r="Z9000" s="43"/>
      <c r="AA9000" s="43"/>
      <c r="AB9000" s="43"/>
      <c r="AC9000" s="43"/>
      <c r="AD9000" s="43"/>
      <c r="AE9000" s="43"/>
      <c r="AF9000" s="43"/>
      <c r="AG9000" s="43"/>
      <c r="AH9000" s="43"/>
      <c r="AI9000" s="43"/>
      <c r="AJ9000" s="43"/>
      <c r="AK9000" s="43"/>
      <c r="AL9000" s="43"/>
      <c r="AM9000" s="43"/>
      <c r="AN9000" s="43"/>
      <c r="AO9000" s="43"/>
      <c r="AP9000" s="43"/>
      <c r="AQ9000" s="43"/>
      <c r="AR9000" s="43"/>
      <c r="AS9000" s="43"/>
      <c r="AT9000" s="43"/>
      <c r="AU9000" s="43"/>
      <c r="AV9000" s="43"/>
      <c r="AW9000" s="43"/>
      <c r="AX9000" s="43"/>
      <c r="AY9000" s="43"/>
    </row>
    <row r="9001" spans="5:51" x14ac:dyDescent="0.25">
      <c r="E9001" s="42" t="s">
        <v>872</v>
      </c>
      <c r="F9001" s="43"/>
      <c r="G9001" s="43"/>
      <c r="H9001" s="43"/>
      <c r="I9001" s="43"/>
      <c r="J9001" s="43"/>
      <c r="K9001" s="43"/>
      <c r="L9001" s="43"/>
      <c r="M9001" s="43"/>
      <c r="N9001" s="43"/>
      <c r="O9001" s="43"/>
      <c r="P9001" s="43"/>
      <c r="Q9001" s="43"/>
      <c r="R9001" s="43"/>
      <c r="S9001" s="43"/>
      <c r="T9001" s="43"/>
      <c r="U9001" s="43"/>
      <c r="V9001" s="43"/>
      <c r="W9001" s="43"/>
      <c r="X9001" s="43"/>
      <c r="Y9001" s="43"/>
      <c r="Z9001" s="43"/>
      <c r="AA9001" s="43"/>
      <c r="AB9001" s="43"/>
      <c r="AC9001" s="43"/>
      <c r="AD9001" s="43"/>
      <c r="AE9001" s="43"/>
      <c r="AF9001" s="43"/>
      <c r="AG9001" s="43"/>
      <c r="AH9001" s="43"/>
      <c r="AI9001" s="43"/>
      <c r="AJ9001" s="43"/>
      <c r="AK9001" s="43"/>
      <c r="AL9001" s="43"/>
      <c r="AM9001" s="43"/>
      <c r="AN9001" s="43"/>
      <c r="AO9001" s="43"/>
      <c r="AP9001" s="43"/>
      <c r="AQ9001" s="43"/>
      <c r="AR9001" s="43"/>
      <c r="AS9001" s="43"/>
      <c r="AT9001" s="43"/>
      <c r="AU9001" s="43"/>
      <c r="AV9001" s="43"/>
      <c r="AW9001" s="43"/>
      <c r="AX9001" s="43"/>
      <c r="AY9001" s="43"/>
    </row>
    <row r="9002" spans="5:51" x14ac:dyDescent="0.25">
      <c r="E9002" s="42" t="s">
        <v>1221</v>
      </c>
      <c r="F9002" s="43"/>
      <c r="G9002" s="43"/>
      <c r="H9002" s="43"/>
      <c r="I9002" s="43"/>
      <c r="J9002" s="43"/>
      <c r="K9002" s="43"/>
      <c r="L9002" s="43"/>
      <c r="M9002" s="43"/>
      <c r="N9002" s="43"/>
      <c r="O9002" s="43"/>
      <c r="P9002" s="43"/>
      <c r="Q9002" s="43"/>
      <c r="R9002" s="43"/>
      <c r="S9002" s="43"/>
      <c r="T9002" s="43"/>
      <c r="U9002" s="43"/>
      <c r="V9002" s="43"/>
      <c r="W9002" s="43"/>
      <c r="X9002" s="43"/>
      <c r="Y9002" s="43"/>
      <c r="Z9002" s="43"/>
      <c r="AA9002" s="43"/>
      <c r="AB9002" s="43"/>
      <c r="AC9002" s="43"/>
      <c r="AD9002" s="43"/>
      <c r="AE9002" s="43"/>
      <c r="AF9002" s="43"/>
      <c r="AG9002" s="43"/>
      <c r="AH9002" s="43"/>
      <c r="AI9002" s="43"/>
      <c r="AJ9002" s="43"/>
      <c r="AK9002" s="43"/>
      <c r="AL9002" s="43"/>
      <c r="AM9002" s="43"/>
      <c r="AN9002" s="43"/>
      <c r="AO9002" s="43"/>
      <c r="AP9002" s="43"/>
      <c r="AQ9002" s="43"/>
      <c r="AR9002" s="43"/>
      <c r="AS9002" s="43"/>
      <c r="AT9002" s="43"/>
      <c r="AU9002" s="43"/>
      <c r="AV9002" s="43"/>
      <c r="AW9002" s="43"/>
      <c r="AX9002" s="43"/>
      <c r="AY9002" s="43"/>
    </row>
    <row r="9003" spans="5:51" x14ac:dyDescent="0.25">
      <c r="E9003" s="42" t="s">
        <v>1378</v>
      </c>
      <c r="F9003" s="43"/>
      <c r="G9003" s="43"/>
      <c r="H9003" s="43"/>
      <c r="I9003" s="43"/>
      <c r="J9003" s="43"/>
      <c r="K9003" s="43"/>
      <c r="L9003" s="43"/>
      <c r="M9003" s="43"/>
      <c r="N9003" s="43"/>
      <c r="O9003" s="43"/>
      <c r="P9003" s="43"/>
      <c r="Q9003" s="43"/>
      <c r="R9003" s="43"/>
      <c r="S9003" s="43"/>
      <c r="T9003" s="43"/>
      <c r="U9003" s="43"/>
      <c r="V9003" s="43"/>
      <c r="W9003" s="43"/>
      <c r="X9003" s="43"/>
      <c r="Y9003" s="43"/>
      <c r="Z9003" s="43"/>
      <c r="AA9003" s="43"/>
      <c r="AB9003" s="43"/>
      <c r="AC9003" s="43"/>
      <c r="AD9003" s="43"/>
      <c r="AE9003" s="43"/>
      <c r="AF9003" s="43"/>
      <c r="AG9003" s="43"/>
      <c r="AH9003" s="43"/>
      <c r="AI9003" s="43"/>
      <c r="AJ9003" s="43"/>
      <c r="AK9003" s="43"/>
      <c r="AL9003" s="43"/>
      <c r="AM9003" s="43"/>
      <c r="AN9003" s="43"/>
      <c r="AO9003" s="43"/>
      <c r="AP9003" s="43"/>
      <c r="AQ9003" s="43"/>
      <c r="AR9003" s="43"/>
      <c r="AS9003" s="43"/>
      <c r="AT9003" s="43"/>
      <c r="AU9003" s="43"/>
      <c r="AV9003" s="43"/>
      <c r="AW9003" s="43"/>
      <c r="AX9003" s="43"/>
      <c r="AY9003" s="43"/>
    </row>
    <row r="9004" spans="5:51" x14ac:dyDescent="0.25">
      <c r="E9004" s="42"/>
      <c r="F9004" s="43"/>
      <c r="G9004" s="43"/>
      <c r="H9004" s="43"/>
      <c r="I9004" s="43"/>
      <c r="J9004" s="43"/>
      <c r="K9004" s="43"/>
      <c r="L9004" s="43"/>
      <c r="M9004" s="43"/>
      <c r="N9004" s="43"/>
      <c r="O9004" s="43"/>
      <c r="P9004" s="43"/>
      <c r="Q9004" s="43"/>
      <c r="R9004" s="43"/>
      <c r="S9004" s="43"/>
      <c r="T9004" s="43"/>
      <c r="U9004" s="43"/>
      <c r="V9004" s="43"/>
      <c r="W9004" s="43"/>
      <c r="X9004" s="43"/>
      <c r="Y9004" s="43"/>
      <c r="Z9004" s="43"/>
      <c r="AA9004" s="43"/>
      <c r="AB9004" s="43"/>
      <c r="AC9004" s="43"/>
      <c r="AD9004" s="43"/>
      <c r="AE9004" s="43"/>
      <c r="AF9004" s="43"/>
      <c r="AG9004" s="43"/>
      <c r="AH9004" s="43"/>
      <c r="AI9004" s="43"/>
      <c r="AJ9004" s="43"/>
      <c r="AK9004" s="43"/>
      <c r="AL9004" s="43"/>
      <c r="AM9004" s="43"/>
      <c r="AN9004" s="43"/>
      <c r="AO9004" s="43"/>
      <c r="AP9004" s="43"/>
      <c r="AQ9004" s="43"/>
      <c r="AR9004" s="43"/>
      <c r="AS9004" s="43"/>
      <c r="AT9004" s="43"/>
      <c r="AU9004" s="43"/>
      <c r="AV9004" s="43"/>
      <c r="AW9004" s="43"/>
      <c r="AX9004" s="43"/>
      <c r="AY9004" s="43"/>
    </row>
    <row r="9005" spans="5:51" x14ac:dyDescent="0.25">
      <c r="E9005" s="42" t="s">
        <v>1136</v>
      </c>
      <c r="F9005" s="43"/>
      <c r="G9005" s="43"/>
      <c r="H9005" s="43"/>
      <c r="I9005" s="43"/>
      <c r="J9005" s="43"/>
      <c r="K9005" s="43"/>
      <c r="L9005" s="43"/>
      <c r="M9005" s="43"/>
      <c r="N9005" s="43"/>
      <c r="O9005" s="43"/>
      <c r="P9005" s="43"/>
      <c r="Q9005" s="43"/>
      <c r="R9005" s="43"/>
      <c r="S9005" s="43"/>
      <c r="T9005" s="43"/>
      <c r="U9005" s="43"/>
      <c r="V9005" s="43"/>
      <c r="W9005" s="43"/>
      <c r="X9005" s="43"/>
      <c r="Y9005" s="43"/>
      <c r="Z9005" s="43"/>
      <c r="AA9005" s="43"/>
      <c r="AB9005" s="43"/>
      <c r="AC9005" s="43"/>
      <c r="AD9005" s="43"/>
      <c r="AE9005" s="43"/>
      <c r="AF9005" s="43"/>
      <c r="AG9005" s="43"/>
      <c r="AH9005" s="43"/>
      <c r="AI9005" s="43"/>
      <c r="AJ9005" s="43"/>
      <c r="AK9005" s="43"/>
      <c r="AL9005" s="43"/>
      <c r="AM9005" s="43"/>
      <c r="AN9005" s="43"/>
      <c r="AO9005" s="43"/>
      <c r="AP9005" s="43"/>
      <c r="AQ9005" s="43"/>
      <c r="AR9005" s="43"/>
      <c r="AS9005" s="43"/>
      <c r="AT9005" s="43"/>
      <c r="AU9005" s="43"/>
      <c r="AV9005" s="43"/>
      <c r="AW9005" s="43"/>
      <c r="AX9005" s="43"/>
      <c r="AY9005" s="43"/>
    </row>
    <row r="9006" spans="5:51" x14ac:dyDescent="0.25">
      <c r="E9006" s="42" t="s">
        <v>1343</v>
      </c>
      <c r="F9006" s="43"/>
      <c r="G9006" s="43"/>
      <c r="H9006" s="43"/>
      <c r="I9006" s="43"/>
      <c r="J9006" s="43"/>
      <c r="K9006" s="43"/>
      <c r="L9006" s="43"/>
      <c r="M9006" s="43"/>
      <c r="N9006" s="43"/>
      <c r="O9006" s="43"/>
      <c r="P9006" s="43"/>
      <c r="Q9006" s="43"/>
      <c r="R9006" s="43"/>
      <c r="S9006" s="43"/>
      <c r="T9006" s="43"/>
      <c r="U9006" s="43"/>
      <c r="V9006" s="43"/>
      <c r="W9006" s="43"/>
      <c r="X9006" s="43"/>
      <c r="Y9006" s="43"/>
      <c r="Z9006" s="43"/>
      <c r="AA9006" s="43"/>
      <c r="AB9006" s="43"/>
      <c r="AC9006" s="43"/>
      <c r="AD9006" s="43"/>
      <c r="AE9006" s="43"/>
      <c r="AF9006" s="43"/>
      <c r="AG9006" s="43"/>
      <c r="AH9006" s="43"/>
      <c r="AI9006" s="43"/>
      <c r="AJ9006" s="43"/>
      <c r="AK9006" s="43"/>
      <c r="AL9006" s="43"/>
      <c r="AM9006" s="43"/>
      <c r="AN9006" s="43"/>
      <c r="AO9006" s="43"/>
      <c r="AP9006" s="43"/>
      <c r="AQ9006" s="43"/>
      <c r="AR9006" s="43"/>
      <c r="AS9006" s="43"/>
      <c r="AT9006" s="43"/>
      <c r="AU9006" s="43"/>
      <c r="AV9006" s="43"/>
      <c r="AW9006" s="43"/>
      <c r="AX9006" s="43"/>
      <c r="AY9006" s="43"/>
    </row>
    <row r="9007" spans="5:51" x14ac:dyDescent="0.25">
      <c r="E9007" s="42" t="s">
        <v>1379</v>
      </c>
      <c r="F9007" s="43"/>
      <c r="G9007" s="43"/>
      <c r="H9007" s="43"/>
      <c r="I9007" s="43"/>
      <c r="J9007" s="43"/>
      <c r="K9007" s="43"/>
      <c r="L9007" s="43"/>
      <c r="M9007" s="43"/>
      <c r="N9007" s="43"/>
      <c r="O9007" s="43"/>
      <c r="P9007" s="43"/>
      <c r="Q9007" s="43"/>
      <c r="R9007" s="43"/>
      <c r="S9007" s="43"/>
      <c r="T9007" s="43"/>
      <c r="U9007" s="43"/>
      <c r="V9007" s="43"/>
      <c r="W9007" s="43"/>
      <c r="X9007" s="43"/>
      <c r="Y9007" s="43"/>
      <c r="Z9007" s="43"/>
      <c r="AA9007" s="43"/>
      <c r="AB9007" s="43"/>
      <c r="AC9007" s="43"/>
      <c r="AD9007" s="43"/>
      <c r="AE9007" s="43"/>
      <c r="AF9007" s="43"/>
      <c r="AG9007" s="43"/>
      <c r="AH9007" s="43"/>
      <c r="AI9007" s="43"/>
      <c r="AJ9007" s="43"/>
      <c r="AK9007" s="43"/>
      <c r="AL9007" s="43"/>
      <c r="AM9007" s="43"/>
      <c r="AN9007" s="43"/>
      <c r="AO9007" s="43"/>
      <c r="AP9007" s="43"/>
      <c r="AQ9007" s="43"/>
      <c r="AR9007" s="43"/>
      <c r="AS9007" s="43"/>
      <c r="AT9007" s="43"/>
      <c r="AU9007" s="43"/>
      <c r="AV9007" s="43"/>
      <c r="AW9007" s="43"/>
      <c r="AX9007" s="43"/>
      <c r="AY9007" s="43"/>
    </row>
    <row r="9008" spans="5:51" x14ac:dyDescent="0.25">
      <c r="E9008" s="42"/>
      <c r="F9008" s="43"/>
      <c r="G9008" s="43"/>
      <c r="H9008" s="43"/>
      <c r="I9008" s="43"/>
      <c r="J9008" s="43"/>
      <c r="K9008" s="43"/>
      <c r="L9008" s="43"/>
      <c r="M9008" s="43"/>
      <c r="N9008" s="43"/>
      <c r="O9008" s="43"/>
      <c r="P9008" s="43"/>
      <c r="Q9008" s="43"/>
      <c r="R9008" s="43"/>
      <c r="S9008" s="43"/>
      <c r="T9008" s="43"/>
      <c r="U9008" s="43"/>
      <c r="V9008" s="43"/>
      <c r="W9008" s="43"/>
      <c r="X9008" s="43"/>
      <c r="Y9008" s="43"/>
      <c r="Z9008" s="43"/>
      <c r="AA9008" s="43"/>
      <c r="AB9008" s="43"/>
      <c r="AC9008" s="43"/>
      <c r="AD9008" s="43"/>
      <c r="AE9008" s="43"/>
      <c r="AF9008" s="43"/>
      <c r="AG9008" s="43"/>
      <c r="AH9008" s="43"/>
      <c r="AI9008" s="43"/>
      <c r="AJ9008" s="43"/>
      <c r="AK9008" s="43"/>
      <c r="AL9008" s="43"/>
      <c r="AM9008" s="43"/>
      <c r="AN9008" s="43"/>
      <c r="AO9008" s="43"/>
      <c r="AP9008" s="43"/>
      <c r="AQ9008" s="43"/>
      <c r="AR9008" s="43"/>
      <c r="AS9008" s="43"/>
      <c r="AT9008" s="43"/>
      <c r="AU9008" s="43"/>
      <c r="AV9008" s="43"/>
      <c r="AW9008" s="43"/>
      <c r="AX9008" s="43"/>
      <c r="AY9008" s="43"/>
    </row>
    <row r="9009" spans="3:51" x14ac:dyDescent="0.25">
      <c r="E9009" s="42" t="s">
        <v>942</v>
      </c>
      <c r="F9009" s="43"/>
      <c r="G9009" s="43"/>
      <c r="H9009" s="43"/>
      <c r="I9009" s="43"/>
      <c r="J9009" s="43"/>
      <c r="K9009" s="43"/>
      <c r="L9009" s="43"/>
      <c r="M9009" s="43"/>
      <c r="N9009" s="43"/>
      <c r="O9009" s="43"/>
      <c r="P9009" s="43"/>
      <c r="Q9009" s="43"/>
      <c r="R9009" s="43"/>
      <c r="S9009" s="43"/>
      <c r="T9009" s="43"/>
      <c r="U9009" s="43"/>
      <c r="V9009" s="43"/>
      <c r="W9009" s="43"/>
      <c r="X9009" s="43"/>
      <c r="Y9009" s="43"/>
      <c r="Z9009" s="43"/>
      <c r="AA9009" s="43"/>
      <c r="AB9009" s="43"/>
      <c r="AC9009" s="43"/>
      <c r="AD9009" s="43"/>
      <c r="AE9009" s="43"/>
      <c r="AF9009" s="43"/>
      <c r="AG9009" s="43"/>
      <c r="AH9009" s="43"/>
      <c r="AI9009" s="43"/>
      <c r="AJ9009" s="43"/>
      <c r="AK9009" s="43"/>
      <c r="AL9009" s="43"/>
      <c r="AM9009" s="43"/>
      <c r="AN9009" s="43"/>
      <c r="AO9009" s="43"/>
      <c r="AP9009" s="43"/>
      <c r="AQ9009" s="43"/>
      <c r="AR9009" s="43"/>
      <c r="AS9009" s="43"/>
      <c r="AT9009" s="43"/>
      <c r="AU9009" s="43"/>
      <c r="AV9009" s="43"/>
      <c r="AW9009" s="43"/>
      <c r="AX9009" s="43"/>
      <c r="AY9009" s="43"/>
    </row>
    <row r="9010" spans="3:51" x14ac:dyDescent="0.25">
      <c r="E9010" s="42" t="s">
        <v>1094</v>
      </c>
      <c r="F9010" s="43"/>
      <c r="G9010" s="43"/>
      <c r="H9010" s="43"/>
      <c r="I9010" s="43"/>
      <c r="J9010" s="43"/>
      <c r="K9010" s="43"/>
      <c r="L9010" s="43"/>
      <c r="M9010" s="43"/>
      <c r="N9010" s="43"/>
      <c r="O9010" s="43"/>
      <c r="P9010" s="43"/>
      <c r="Q9010" s="43"/>
      <c r="R9010" s="43"/>
      <c r="S9010" s="43"/>
      <c r="T9010" s="43"/>
      <c r="U9010" s="43"/>
      <c r="V9010" s="43"/>
      <c r="W9010" s="43"/>
      <c r="X9010" s="43"/>
      <c r="Y9010" s="43"/>
      <c r="Z9010" s="43"/>
      <c r="AA9010" s="43"/>
      <c r="AB9010" s="43"/>
      <c r="AC9010" s="43"/>
      <c r="AD9010" s="43"/>
      <c r="AE9010" s="43"/>
      <c r="AF9010" s="43"/>
      <c r="AG9010" s="43"/>
      <c r="AH9010" s="43"/>
      <c r="AI9010" s="43"/>
      <c r="AJ9010" s="43"/>
      <c r="AK9010" s="43"/>
      <c r="AL9010" s="43"/>
      <c r="AM9010" s="43"/>
      <c r="AN9010" s="43"/>
      <c r="AO9010" s="43"/>
      <c r="AP9010" s="43"/>
      <c r="AQ9010" s="43"/>
      <c r="AR9010" s="43"/>
      <c r="AS9010" s="43"/>
      <c r="AT9010" s="43"/>
      <c r="AU9010" s="43"/>
      <c r="AV9010" s="43"/>
      <c r="AW9010" s="43"/>
      <c r="AX9010" s="43"/>
      <c r="AY9010" s="43"/>
    </row>
    <row r="9011" spans="3:51" x14ac:dyDescent="0.25">
      <c r="E9011" s="42" t="s">
        <v>900</v>
      </c>
      <c r="F9011" s="43"/>
      <c r="G9011" s="43"/>
      <c r="H9011" s="43"/>
      <c r="I9011" s="43"/>
      <c r="J9011" s="43"/>
      <c r="K9011" s="43"/>
      <c r="L9011" s="43"/>
      <c r="M9011" s="43"/>
      <c r="N9011" s="43"/>
      <c r="O9011" s="43"/>
      <c r="P9011" s="43"/>
      <c r="Q9011" s="43"/>
      <c r="R9011" s="43"/>
      <c r="S9011" s="43"/>
      <c r="T9011" s="43"/>
      <c r="U9011" s="43"/>
      <c r="V9011" s="43"/>
      <c r="W9011" s="43"/>
      <c r="X9011" s="43"/>
      <c r="Y9011" s="43"/>
      <c r="Z9011" s="43"/>
      <c r="AA9011" s="43"/>
      <c r="AB9011" s="43"/>
      <c r="AC9011" s="43"/>
      <c r="AD9011" s="43"/>
      <c r="AE9011" s="43"/>
      <c r="AF9011" s="43"/>
      <c r="AG9011" s="43"/>
      <c r="AH9011" s="43"/>
      <c r="AI9011" s="43"/>
      <c r="AJ9011" s="43"/>
      <c r="AK9011" s="43"/>
      <c r="AL9011" s="43"/>
      <c r="AM9011" s="43"/>
      <c r="AN9011" s="43"/>
      <c r="AO9011" s="43"/>
      <c r="AP9011" s="43"/>
      <c r="AQ9011" s="43"/>
      <c r="AR9011" s="43"/>
      <c r="AS9011" s="43"/>
      <c r="AT9011" s="43"/>
      <c r="AU9011" s="43"/>
      <c r="AV9011" s="43"/>
      <c r="AW9011" s="43"/>
      <c r="AX9011" s="43"/>
      <c r="AY9011" s="43"/>
    </row>
    <row r="9015" spans="3:51" x14ac:dyDescent="0.25">
      <c r="C9015" s="13">
        <v>0</v>
      </c>
    </row>
    <row r="9017" spans="3:51" x14ac:dyDescent="0.25">
      <c r="E9017" s="4" t="s">
        <v>1386</v>
      </c>
    </row>
    <row r="9019" spans="3:51" x14ac:dyDescent="0.25">
      <c r="F9019" s="40" t="s">
        <v>128</v>
      </c>
      <c r="G9019" s="41"/>
      <c r="H9019" s="41"/>
      <c r="I9019" s="41"/>
      <c r="J9019" s="41"/>
      <c r="K9019" s="41"/>
      <c r="L9019" s="41"/>
      <c r="M9019" s="41"/>
      <c r="N9019" s="41"/>
      <c r="O9019" s="41"/>
      <c r="P9019" s="41"/>
      <c r="Q9019" s="41"/>
      <c r="R9019" s="41"/>
      <c r="S9019" s="41"/>
      <c r="T9019" s="41"/>
      <c r="U9019" s="41"/>
      <c r="V9019" s="41"/>
      <c r="W9019" s="41"/>
      <c r="X9019" s="41"/>
      <c r="Y9019" s="41"/>
    </row>
    <row r="9020" spans="3:51" x14ac:dyDescent="0.25">
      <c r="F9020" s="40" t="s">
        <v>1387</v>
      </c>
      <c r="G9020" s="41"/>
      <c r="H9020" s="41"/>
      <c r="I9020" s="41"/>
      <c r="J9020" s="41"/>
      <c r="K9020" s="41"/>
      <c r="L9020" s="41"/>
      <c r="M9020" s="41"/>
      <c r="N9020" s="41"/>
      <c r="O9020" s="41"/>
      <c r="P9020" s="41"/>
      <c r="Q9020" s="41"/>
      <c r="R9020" s="41"/>
      <c r="S9020" s="41"/>
      <c r="T9020" s="41"/>
      <c r="U9020" s="41"/>
      <c r="V9020" s="41"/>
      <c r="W9020" s="41"/>
      <c r="X9020" s="41"/>
      <c r="Y9020" s="41"/>
    </row>
    <row r="9021" spans="3:51" x14ac:dyDescent="0.25">
      <c r="F9021" s="40" t="s">
        <v>1388</v>
      </c>
      <c r="G9021" s="41"/>
      <c r="H9021" s="41"/>
      <c r="I9021" s="41"/>
      <c r="J9021" s="41"/>
      <c r="K9021" s="41"/>
      <c r="L9021" s="41"/>
      <c r="M9021" s="41"/>
      <c r="N9021" s="41"/>
      <c r="O9021" s="41"/>
      <c r="P9021" s="41"/>
      <c r="Q9021" s="41"/>
      <c r="R9021" s="41"/>
      <c r="S9021" s="41"/>
      <c r="T9021" s="41"/>
      <c r="U9021" s="41"/>
      <c r="V9021" s="41"/>
      <c r="W9021" s="41"/>
      <c r="X9021" s="41"/>
      <c r="Y9021" s="41"/>
    </row>
    <row r="9022" spans="3:51" x14ac:dyDescent="0.25">
      <c r="F9022" s="40" t="s">
        <v>1389</v>
      </c>
      <c r="G9022" s="41"/>
      <c r="H9022" s="41"/>
      <c r="I9022" s="41"/>
      <c r="J9022" s="41"/>
      <c r="K9022" s="41"/>
      <c r="L9022" s="41"/>
      <c r="M9022" s="41"/>
      <c r="N9022" s="41"/>
      <c r="O9022" s="41"/>
      <c r="P9022" s="41"/>
      <c r="Q9022" s="41"/>
      <c r="R9022" s="41"/>
      <c r="S9022" s="41"/>
      <c r="T9022" s="41"/>
      <c r="U9022" s="41"/>
      <c r="V9022" s="41"/>
      <c r="W9022" s="41"/>
      <c r="X9022" s="41"/>
      <c r="Y9022" s="41"/>
    </row>
    <row r="9023" spans="3:51" x14ac:dyDescent="0.25">
      <c r="F9023" s="40" t="s">
        <v>1390</v>
      </c>
      <c r="G9023" s="41"/>
      <c r="H9023" s="41"/>
      <c r="I9023" s="41"/>
      <c r="J9023" s="41"/>
      <c r="K9023" s="41"/>
      <c r="L9023" s="41"/>
      <c r="M9023" s="41"/>
      <c r="N9023" s="41"/>
      <c r="O9023" s="41"/>
      <c r="P9023" s="41"/>
      <c r="Q9023" s="41"/>
      <c r="R9023" s="41"/>
      <c r="S9023" s="41"/>
      <c r="T9023" s="41"/>
      <c r="U9023" s="41"/>
      <c r="V9023" s="41"/>
      <c r="W9023" s="41"/>
      <c r="X9023" s="41"/>
      <c r="Y9023" s="41"/>
    </row>
    <row r="9024" spans="3:51" x14ac:dyDescent="0.25">
      <c r="F9024" s="40" t="s">
        <v>1391</v>
      </c>
      <c r="G9024" s="41"/>
      <c r="H9024" s="41"/>
      <c r="I9024" s="41"/>
      <c r="J9024" s="41"/>
      <c r="K9024" s="41"/>
      <c r="L9024" s="41"/>
      <c r="M9024" s="41"/>
      <c r="N9024" s="41"/>
      <c r="O9024" s="41"/>
      <c r="P9024" s="41"/>
      <c r="Q9024" s="41"/>
      <c r="R9024" s="41"/>
      <c r="S9024" s="41"/>
      <c r="T9024" s="41"/>
      <c r="U9024" s="41"/>
      <c r="V9024" s="41"/>
      <c r="W9024" s="41"/>
      <c r="X9024" s="41"/>
      <c r="Y9024" s="41"/>
    </row>
    <row r="9025" spans="3:25" x14ac:dyDescent="0.25">
      <c r="F9025" s="40" t="s">
        <v>1392</v>
      </c>
      <c r="G9025" s="41"/>
      <c r="H9025" s="41"/>
      <c r="I9025" s="41"/>
      <c r="J9025" s="41"/>
      <c r="K9025" s="41"/>
      <c r="L9025" s="41"/>
      <c r="M9025" s="41"/>
      <c r="N9025" s="41"/>
      <c r="O9025" s="41"/>
      <c r="P9025" s="41"/>
      <c r="Q9025" s="41"/>
      <c r="R9025" s="41"/>
      <c r="S9025" s="41"/>
      <c r="T9025" s="41"/>
      <c r="U9025" s="41"/>
      <c r="V9025" s="41"/>
      <c r="W9025" s="41"/>
      <c r="X9025" s="41"/>
      <c r="Y9025" s="41"/>
    </row>
    <row r="9026" spans="3:25" x14ac:dyDescent="0.25">
      <c r="F9026" s="40" t="s">
        <v>1393</v>
      </c>
      <c r="G9026" s="41"/>
      <c r="H9026" s="41"/>
      <c r="I9026" s="41"/>
      <c r="J9026" s="41"/>
      <c r="K9026" s="41"/>
      <c r="L9026" s="41"/>
      <c r="M9026" s="41"/>
      <c r="N9026" s="41"/>
      <c r="O9026" s="41"/>
      <c r="P9026" s="41"/>
      <c r="Q9026" s="41"/>
      <c r="R9026" s="41"/>
      <c r="S9026" s="41"/>
      <c r="T9026" s="41"/>
      <c r="U9026" s="41"/>
      <c r="V9026" s="41"/>
      <c r="W9026" s="41"/>
      <c r="X9026" s="41"/>
      <c r="Y9026" s="41"/>
    </row>
    <row r="9027" spans="3:25" x14ac:dyDescent="0.25">
      <c r="F9027" s="40" t="s">
        <v>1394</v>
      </c>
      <c r="G9027" s="41"/>
      <c r="H9027" s="41"/>
      <c r="I9027" s="41"/>
      <c r="J9027" s="41"/>
      <c r="K9027" s="41"/>
      <c r="L9027" s="41"/>
      <c r="M9027" s="41"/>
      <c r="N9027" s="41"/>
      <c r="O9027" s="41"/>
      <c r="P9027" s="41"/>
      <c r="Q9027" s="41"/>
      <c r="R9027" s="41"/>
      <c r="S9027" s="41"/>
      <c r="T9027" s="41"/>
      <c r="U9027" s="41"/>
      <c r="V9027" s="41"/>
      <c r="W9027" s="41"/>
      <c r="X9027" s="41"/>
      <c r="Y9027" s="41"/>
    </row>
    <row r="9028" spans="3:25" x14ac:dyDescent="0.25">
      <c r="F9028" s="40" t="s">
        <v>1395</v>
      </c>
      <c r="G9028" s="41"/>
      <c r="H9028" s="41"/>
      <c r="I9028" s="41"/>
      <c r="J9028" s="41"/>
      <c r="K9028" s="41"/>
      <c r="L9028" s="41"/>
      <c r="M9028" s="41"/>
      <c r="N9028" s="41"/>
      <c r="O9028" s="41"/>
      <c r="P9028" s="41"/>
      <c r="Q9028" s="41"/>
      <c r="R9028" s="41"/>
      <c r="S9028" s="41"/>
      <c r="T9028" s="41"/>
      <c r="U9028" s="41"/>
      <c r="V9028" s="41"/>
      <c r="W9028" s="41"/>
      <c r="X9028" s="41"/>
      <c r="Y9028" s="41"/>
    </row>
    <row r="9029" spans="3:25" x14ac:dyDescent="0.25">
      <c r="F9029" s="40" t="s">
        <v>1396</v>
      </c>
      <c r="G9029" s="41"/>
      <c r="H9029" s="41"/>
      <c r="I9029" s="41"/>
      <c r="J9029" s="41"/>
      <c r="K9029" s="41"/>
      <c r="L9029" s="41"/>
      <c r="M9029" s="41"/>
      <c r="N9029" s="41"/>
      <c r="O9029" s="41"/>
      <c r="P9029" s="41"/>
      <c r="Q9029" s="41"/>
      <c r="R9029" s="41"/>
      <c r="S9029" s="41"/>
      <c r="T9029" s="41"/>
      <c r="U9029" s="41"/>
      <c r="V9029" s="41"/>
      <c r="W9029" s="41"/>
      <c r="X9029" s="41"/>
      <c r="Y9029" s="41"/>
    </row>
    <row r="9030" spans="3:25" x14ac:dyDescent="0.25">
      <c r="F9030" s="40" t="s">
        <v>1397</v>
      </c>
      <c r="G9030" s="41"/>
      <c r="H9030" s="41"/>
      <c r="I9030" s="41"/>
      <c r="J9030" s="41"/>
      <c r="K9030" s="41"/>
      <c r="L9030" s="41"/>
      <c r="M9030" s="41"/>
      <c r="N9030" s="41"/>
      <c r="O9030" s="41"/>
      <c r="P9030" s="41"/>
      <c r="Q9030" s="41"/>
      <c r="R9030" s="41"/>
      <c r="S9030" s="41"/>
      <c r="T9030" s="41"/>
      <c r="U9030" s="41"/>
      <c r="V9030" s="41"/>
      <c r="W9030" s="41"/>
      <c r="X9030" s="41"/>
      <c r="Y9030" s="41"/>
    </row>
    <row r="9031" spans="3:25" x14ac:dyDescent="0.25">
      <c r="F9031" s="40" t="s">
        <v>1398</v>
      </c>
      <c r="G9031" s="41"/>
      <c r="H9031" s="41"/>
      <c r="I9031" s="41"/>
      <c r="J9031" s="41"/>
      <c r="K9031" s="41"/>
      <c r="L9031" s="41"/>
      <c r="M9031" s="41"/>
      <c r="N9031" s="41"/>
      <c r="O9031" s="41"/>
      <c r="P9031" s="41"/>
      <c r="Q9031" s="41"/>
      <c r="R9031" s="41"/>
      <c r="S9031" s="41"/>
      <c r="T9031" s="41"/>
      <c r="U9031" s="41"/>
      <c r="V9031" s="41"/>
      <c r="W9031" s="41"/>
      <c r="X9031" s="41"/>
      <c r="Y9031" s="41"/>
    </row>
    <row r="9032" spans="3:25" x14ac:dyDescent="0.25">
      <c r="F9032" s="40" t="s">
        <v>1399</v>
      </c>
      <c r="G9032" s="41"/>
      <c r="H9032" s="41"/>
      <c r="I9032" s="41"/>
      <c r="J9032" s="41"/>
      <c r="K9032" s="41"/>
      <c r="L9032" s="41"/>
      <c r="M9032" s="41"/>
      <c r="N9032" s="41"/>
      <c r="O9032" s="41"/>
      <c r="P9032" s="41"/>
      <c r="Q9032" s="41"/>
      <c r="R9032" s="41"/>
      <c r="S9032" s="41"/>
      <c r="T9032" s="41"/>
      <c r="U9032" s="41"/>
      <c r="V9032" s="41"/>
      <c r="W9032" s="41"/>
      <c r="X9032" s="41"/>
      <c r="Y9032" s="41"/>
    </row>
    <row r="9033" spans="3:25" x14ac:dyDescent="0.25">
      <c r="F9033" s="40" t="s">
        <v>1400</v>
      </c>
      <c r="G9033" s="41"/>
      <c r="H9033" s="41"/>
      <c r="I9033" s="41"/>
      <c r="J9033" s="41"/>
      <c r="K9033" s="41"/>
      <c r="L9033" s="41"/>
      <c r="M9033" s="41"/>
      <c r="N9033" s="41"/>
      <c r="O9033" s="41"/>
      <c r="P9033" s="41"/>
      <c r="Q9033" s="41"/>
      <c r="R9033" s="41"/>
      <c r="S9033" s="41"/>
      <c r="T9033" s="41"/>
      <c r="U9033" s="41"/>
      <c r="V9033" s="41"/>
      <c r="W9033" s="41"/>
      <c r="X9033" s="41"/>
      <c r="Y9033" s="41"/>
    </row>
    <row r="9034" spans="3:25" x14ac:dyDescent="0.25">
      <c r="F9034" s="40" t="s">
        <v>1401</v>
      </c>
      <c r="G9034" s="41"/>
      <c r="H9034" s="41"/>
      <c r="I9034" s="41"/>
      <c r="J9034" s="41"/>
      <c r="K9034" s="41"/>
      <c r="L9034" s="41"/>
      <c r="M9034" s="41"/>
      <c r="N9034" s="41"/>
      <c r="O9034" s="41"/>
      <c r="P9034" s="41"/>
      <c r="Q9034" s="41"/>
      <c r="R9034" s="41"/>
      <c r="S9034" s="41"/>
      <c r="T9034" s="41"/>
      <c r="U9034" s="41"/>
      <c r="V9034" s="41"/>
      <c r="W9034" s="41"/>
      <c r="X9034" s="41"/>
      <c r="Y9034" s="41"/>
    </row>
    <row r="9035" spans="3:25" x14ac:dyDescent="0.25">
      <c r="F9035" s="40" t="s">
        <v>1402</v>
      </c>
      <c r="G9035" s="41"/>
      <c r="H9035" s="41"/>
      <c r="I9035" s="41"/>
      <c r="J9035" s="41"/>
      <c r="K9035" s="41"/>
      <c r="L9035" s="41"/>
      <c r="M9035" s="41"/>
      <c r="N9035" s="41"/>
      <c r="O9035" s="41"/>
      <c r="P9035" s="41"/>
      <c r="Q9035" s="41"/>
      <c r="R9035" s="41"/>
      <c r="S9035" s="41"/>
      <c r="T9035" s="41"/>
      <c r="U9035" s="41"/>
      <c r="V9035" s="41"/>
      <c r="W9035" s="41"/>
      <c r="X9035" s="41"/>
      <c r="Y9035" s="41"/>
    </row>
    <row r="9039" spans="3:25" x14ac:dyDescent="0.25">
      <c r="C9039" s="13">
        <v>0</v>
      </c>
    </row>
    <row r="9047" spans="6:108" x14ac:dyDescent="0.25">
      <c r="AX9047" s="4" t="s">
        <v>273</v>
      </c>
    </row>
    <row r="9048" spans="6:108" x14ac:dyDescent="0.25">
      <c r="AX9048" s="4" t="s">
        <v>1297</v>
      </c>
    </row>
    <row r="9049" spans="6:108" x14ac:dyDescent="0.25">
      <c r="AO9049" s="1" t="s">
        <v>1403</v>
      </c>
      <c r="AX9049" s="1" t="s">
        <v>1404</v>
      </c>
    </row>
    <row r="9053" spans="6:108" x14ac:dyDescent="0.25">
      <c r="F9053" s="46" t="s">
        <v>1095</v>
      </c>
      <c r="G9053" s="43"/>
      <c r="H9053" s="43"/>
      <c r="I9053" s="43"/>
      <c r="J9053" s="43"/>
      <c r="K9053" s="43"/>
      <c r="L9053" s="43"/>
      <c r="M9053" s="43"/>
      <c r="N9053" s="43"/>
      <c r="O9053" s="43"/>
      <c r="P9053" s="43"/>
      <c r="Q9053" s="43"/>
      <c r="R9053" s="43"/>
      <c r="S9053" s="43"/>
      <c r="T9053" s="43"/>
      <c r="U9053" s="43"/>
      <c r="V9053" s="43"/>
      <c r="W9053" s="43"/>
      <c r="X9053" s="43"/>
      <c r="Y9053" s="43"/>
      <c r="Z9053" s="43"/>
      <c r="AA9053" s="43"/>
      <c r="AB9053" s="43"/>
      <c r="AC9053" s="43"/>
      <c r="AD9053" s="43"/>
      <c r="AE9053" s="43"/>
      <c r="AF9053" s="43"/>
      <c r="AG9053" s="43"/>
      <c r="AH9053" s="43"/>
      <c r="AI9053" s="43"/>
      <c r="AJ9053" s="43"/>
      <c r="AK9053" s="43"/>
      <c r="AL9053" s="43"/>
      <c r="AM9053" s="43"/>
      <c r="AN9053" s="43"/>
      <c r="AO9053" s="43"/>
      <c r="AP9053" s="43"/>
      <c r="AQ9053" s="43"/>
      <c r="AR9053" s="43"/>
      <c r="AS9053" s="43"/>
      <c r="AT9053" s="43"/>
      <c r="AU9053" s="43"/>
      <c r="AV9053" s="43"/>
      <c r="AW9053" s="43"/>
      <c r="AX9053" s="43"/>
      <c r="AY9053" s="43"/>
      <c r="AZ9053" s="43"/>
      <c r="BB9053" s="40" t="s">
        <v>864</v>
      </c>
      <c r="BC9053" s="41"/>
      <c r="BD9053" s="41"/>
      <c r="BE9053" s="41"/>
      <c r="BF9053" s="41"/>
      <c r="BG9053" s="41"/>
      <c r="BH9053" s="41"/>
      <c r="BI9053" s="41"/>
      <c r="BJ9053" s="41"/>
      <c r="BK9053" s="41"/>
      <c r="BL9053" s="41"/>
      <c r="BM9053" s="41"/>
      <c r="BN9053" s="41"/>
      <c r="BO9053" s="41"/>
      <c r="BP9053" s="41"/>
      <c r="BQ9053" s="41"/>
      <c r="BR9053" s="41"/>
      <c r="BS9053" s="41"/>
      <c r="BT9053" s="41"/>
      <c r="BU9053" s="41"/>
      <c r="BV9053" s="41"/>
      <c r="BW9053" s="41"/>
      <c r="BX9053" s="41"/>
      <c r="BY9053" s="41"/>
      <c r="BZ9053" s="41"/>
      <c r="CA9053" s="41"/>
      <c r="CB9053" s="41"/>
      <c r="CC9053" s="41"/>
      <c r="CD9053" s="41"/>
      <c r="CE9053" s="41"/>
      <c r="CF9053" s="41"/>
      <c r="CG9053" s="41"/>
      <c r="CH9053" s="41"/>
      <c r="CI9053" s="41"/>
      <c r="CJ9053" s="41"/>
      <c r="CK9053" s="41"/>
      <c r="CL9053" s="41"/>
      <c r="CM9053" s="41"/>
      <c r="CN9053" s="41"/>
      <c r="CO9053" s="41"/>
      <c r="CP9053" s="41"/>
      <c r="CQ9053" s="41"/>
      <c r="CR9053" s="41"/>
      <c r="CS9053" s="41"/>
      <c r="CT9053" s="41"/>
      <c r="CU9053" s="41"/>
      <c r="CV9053" s="41"/>
      <c r="CW9053" s="41"/>
      <c r="CX9053" s="41"/>
      <c r="CY9053" s="41"/>
      <c r="CZ9053" s="41"/>
      <c r="DA9053" s="41"/>
      <c r="DB9053" s="41"/>
      <c r="DC9053" s="41"/>
      <c r="DD9053" s="41"/>
    </row>
    <row r="9054" spans="6:108" x14ac:dyDescent="0.25">
      <c r="F9054" s="42" t="s">
        <v>864</v>
      </c>
      <c r="G9054" s="43"/>
      <c r="H9054" s="43"/>
      <c r="I9054" s="43"/>
      <c r="J9054" s="43"/>
      <c r="K9054" s="43"/>
      <c r="L9054" s="43"/>
      <c r="M9054" s="43"/>
      <c r="N9054" s="43"/>
      <c r="O9054" s="43"/>
      <c r="P9054" s="43"/>
      <c r="Q9054" s="43"/>
      <c r="R9054" s="43"/>
      <c r="S9054" s="43"/>
      <c r="T9054" s="43"/>
      <c r="U9054" s="43"/>
      <c r="V9054" s="43"/>
      <c r="W9054" s="43"/>
      <c r="X9054" s="43"/>
      <c r="Y9054" s="43"/>
      <c r="Z9054" s="43"/>
      <c r="AA9054" s="43"/>
      <c r="AB9054" s="43"/>
      <c r="AC9054" s="43"/>
      <c r="AD9054" s="43"/>
      <c r="AE9054" s="43"/>
      <c r="AF9054" s="43"/>
      <c r="AG9054" s="43"/>
      <c r="AH9054" s="43"/>
      <c r="AI9054" s="43"/>
      <c r="AJ9054" s="43"/>
      <c r="AK9054" s="43"/>
      <c r="AL9054" s="43"/>
      <c r="AM9054" s="43"/>
      <c r="AN9054" s="43"/>
      <c r="AO9054" s="43"/>
      <c r="AP9054" s="43"/>
      <c r="AQ9054" s="43"/>
      <c r="AR9054" s="43"/>
      <c r="AS9054" s="43"/>
      <c r="AT9054" s="43"/>
      <c r="AU9054" s="43"/>
      <c r="AV9054" s="43"/>
      <c r="AW9054" s="43"/>
      <c r="AX9054" s="43"/>
      <c r="AY9054" s="43"/>
      <c r="AZ9054" s="43"/>
      <c r="BB9054" s="40" t="s">
        <v>872</v>
      </c>
      <c r="BC9054" s="41"/>
      <c r="BD9054" s="41"/>
      <c r="BE9054" s="41"/>
      <c r="BF9054" s="41"/>
      <c r="BG9054" s="41"/>
      <c r="BH9054" s="41"/>
      <c r="BI9054" s="41"/>
      <c r="BJ9054" s="41"/>
      <c r="BK9054" s="41"/>
      <c r="BL9054" s="41"/>
      <c r="BM9054" s="41"/>
      <c r="BN9054" s="41"/>
      <c r="BO9054" s="41"/>
      <c r="BP9054" s="41"/>
      <c r="BQ9054" s="41"/>
      <c r="BR9054" s="41"/>
      <c r="BS9054" s="41"/>
      <c r="BT9054" s="41"/>
      <c r="BU9054" s="41"/>
      <c r="BV9054" s="41"/>
      <c r="BW9054" s="41"/>
      <c r="BX9054" s="41"/>
      <c r="BY9054" s="41"/>
      <c r="BZ9054" s="41"/>
      <c r="CA9054" s="41"/>
      <c r="CB9054" s="41"/>
      <c r="CC9054" s="41"/>
      <c r="CD9054" s="41"/>
      <c r="CE9054" s="41"/>
      <c r="CF9054" s="41"/>
      <c r="CG9054" s="41"/>
      <c r="CH9054" s="41"/>
      <c r="CI9054" s="41"/>
      <c r="CJ9054" s="41"/>
      <c r="CK9054" s="41"/>
      <c r="CL9054" s="41"/>
      <c r="CM9054" s="41"/>
      <c r="CN9054" s="41"/>
      <c r="CO9054" s="41"/>
      <c r="CP9054" s="41"/>
      <c r="CQ9054" s="41"/>
      <c r="CR9054" s="41"/>
      <c r="CS9054" s="41"/>
      <c r="CT9054" s="41"/>
      <c r="CU9054" s="41"/>
      <c r="CV9054" s="41"/>
      <c r="CW9054" s="41"/>
      <c r="CX9054" s="41"/>
      <c r="CY9054" s="41"/>
      <c r="CZ9054" s="41"/>
      <c r="DA9054" s="41"/>
      <c r="DB9054" s="41"/>
      <c r="DC9054" s="41"/>
      <c r="DD9054" s="41"/>
    </row>
    <row r="9055" spans="6:108" x14ac:dyDescent="0.25">
      <c r="F9055" s="42" t="s">
        <v>1136</v>
      </c>
      <c r="G9055" s="43"/>
      <c r="H9055" s="43"/>
      <c r="I9055" s="43"/>
      <c r="J9055" s="43"/>
      <c r="K9055" s="43"/>
      <c r="L9055" s="43"/>
      <c r="M9055" s="43"/>
      <c r="N9055" s="43"/>
      <c r="O9055" s="43"/>
      <c r="P9055" s="43"/>
      <c r="Q9055" s="43"/>
      <c r="R9055" s="43"/>
      <c r="S9055" s="43"/>
      <c r="T9055" s="43"/>
      <c r="U9055" s="43"/>
      <c r="V9055" s="43"/>
      <c r="W9055" s="43"/>
      <c r="X9055" s="43"/>
      <c r="Y9055" s="43"/>
      <c r="Z9055" s="43"/>
      <c r="AA9055" s="43"/>
      <c r="AB9055" s="43"/>
      <c r="AC9055" s="43"/>
      <c r="AD9055" s="43"/>
      <c r="AE9055" s="43"/>
      <c r="AF9055" s="43"/>
      <c r="AG9055" s="43"/>
      <c r="AH9055" s="43"/>
      <c r="AI9055" s="43"/>
      <c r="AJ9055" s="43"/>
      <c r="AK9055" s="43"/>
      <c r="AL9055" s="43"/>
      <c r="AM9055" s="43"/>
      <c r="AN9055" s="43"/>
      <c r="AO9055" s="43"/>
      <c r="AP9055" s="43"/>
      <c r="AQ9055" s="43"/>
      <c r="AR9055" s="43"/>
      <c r="AS9055" s="43"/>
      <c r="AT9055" s="43"/>
      <c r="AU9055" s="43"/>
      <c r="AV9055" s="43"/>
      <c r="AW9055" s="43"/>
      <c r="AX9055" s="43"/>
      <c r="AY9055" s="43"/>
      <c r="AZ9055" s="43"/>
      <c r="BB9055" s="40" t="s">
        <v>883</v>
      </c>
      <c r="BC9055" s="41"/>
      <c r="BD9055" s="41"/>
      <c r="BE9055" s="41"/>
      <c r="BF9055" s="41"/>
      <c r="BG9055" s="41"/>
      <c r="BH9055" s="41"/>
      <c r="BI9055" s="41"/>
      <c r="BJ9055" s="41"/>
      <c r="BK9055" s="41"/>
      <c r="BL9055" s="41"/>
      <c r="BM9055" s="41"/>
      <c r="BN9055" s="41"/>
      <c r="BO9055" s="41"/>
      <c r="BP9055" s="41"/>
      <c r="BQ9055" s="41"/>
      <c r="BR9055" s="41"/>
      <c r="BS9055" s="41"/>
      <c r="BT9055" s="41"/>
      <c r="BU9055" s="41"/>
      <c r="BV9055" s="41"/>
      <c r="BW9055" s="41"/>
      <c r="BX9055" s="41"/>
      <c r="BY9055" s="41"/>
      <c r="BZ9055" s="41"/>
      <c r="CA9055" s="41"/>
      <c r="CB9055" s="41"/>
      <c r="CC9055" s="41"/>
      <c r="CD9055" s="41"/>
      <c r="CE9055" s="41"/>
      <c r="CF9055" s="41"/>
      <c r="CG9055" s="41"/>
      <c r="CH9055" s="41"/>
      <c r="CI9055" s="41"/>
      <c r="CJ9055" s="41"/>
      <c r="CK9055" s="41"/>
      <c r="CL9055" s="41"/>
      <c r="CM9055" s="41"/>
      <c r="CN9055" s="41"/>
      <c r="CO9055" s="41"/>
      <c r="CP9055" s="41"/>
      <c r="CQ9055" s="41"/>
      <c r="CR9055" s="41"/>
      <c r="CS9055" s="41"/>
      <c r="CT9055" s="41"/>
      <c r="CU9055" s="41"/>
      <c r="CV9055" s="41"/>
      <c r="CW9055" s="41"/>
      <c r="CX9055" s="41"/>
      <c r="CY9055" s="41"/>
      <c r="CZ9055" s="41"/>
      <c r="DA9055" s="41"/>
      <c r="DB9055" s="41"/>
      <c r="DC9055" s="41"/>
      <c r="DD9055" s="41"/>
    </row>
    <row r="9056" spans="6:108" x14ac:dyDescent="0.25">
      <c r="F9056" s="42" t="s">
        <v>1137</v>
      </c>
      <c r="G9056" s="43"/>
      <c r="H9056" s="43"/>
      <c r="I9056" s="43"/>
      <c r="J9056" s="43"/>
      <c r="K9056" s="43"/>
      <c r="L9056" s="43"/>
      <c r="M9056" s="43"/>
      <c r="N9056" s="43"/>
      <c r="O9056" s="43"/>
      <c r="P9056" s="43"/>
      <c r="Q9056" s="43"/>
      <c r="R9056" s="43"/>
      <c r="S9056" s="43"/>
      <c r="T9056" s="43"/>
      <c r="U9056" s="43"/>
      <c r="V9056" s="43"/>
      <c r="W9056" s="43"/>
      <c r="X9056" s="43"/>
      <c r="Y9056" s="43"/>
      <c r="Z9056" s="43"/>
      <c r="AA9056" s="43"/>
      <c r="AB9056" s="43"/>
      <c r="AC9056" s="43"/>
      <c r="AD9056" s="43"/>
      <c r="AE9056" s="43"/>
      <c r="AF9056" s="43"/>
      <c r="AG9056" s="43"/>
      <c r="AH9056" s="43"/>
      <c r="AI9056" s="43"/>
      <c r="AJ9056" s="43"/>
      <c r="AK9056" s="43"/>
      <c r="AL9056" s="43"/>
      <c r="AM9056" s="43"/>
      <c r="AN9056" s="43"/>
      <c r="AO9056" s="43"/>
      <c r="AP9056" s="43"/>
      <c r="AQ9056" s="43"/>
      <c r="AR9056" s="43"/>
      <c r="AS9056" s="43"/>
      <c r="AT9056" s="43"/>
      <c r="AU9056" s="43"/>
      <c r="AV9056" s="43"/>
      <c r="AW9056" s="43"/>
      <c r="AX9056" s="43"/>
      <c r="AY9056" s="43"/>
      <c r="AZ9056" s="43"/>
      <c r="BB9056" s="40" t="s">
        <v>1406</v>
      </c>
      <c r="BC9056" s="41"/>
      <c r="BD9056" s="41"/>
      <c r="BE9056" s="41"/>
      <c r="BF9056" s="41"/>
      <c r="BG9056" s="41"/>
      <c r="BH9056" s="41"/>
      <c r="BI9056" s="41"/>
      <c r="BJ9056" s="41"/>
      <c r="BK9056" s="41"/>
      <c r="BL9056" s="41"/>
      <c r="BM9056" s="41"/>
      <c r="BN9056" s="41"/>
      <c r="BO9056" s="41"/>
      <c r="BP9056" s="41"/>
      <c r="BQ9056" s="41"/>
      <c r="BR9056" s="41"/>
      <c r="BS9056" s="41"/>
      <c r="BT9056" s="41"/>
      <c r="BU9056" s="41"/>
      <c r="BV9056" s="41"/>
      <c r="BW9056" s="41"/>
      <c r="BX9056" s="41"/>
      <c r="BY9056" s="41"/>
      <c r="BZ9056" s="41"/>
      <c r="CA9056" s="41"/>
      <c r="CB9056" s="41"/>
      <c r="CC9056" s="41"/>
      <c r="CD9056" s="41"/>
      <c r="CE9056" s="41"/>
      <c r="CF9056" s="41"/>
      <c r="CG9056" s="41"/>
      <c r="CH9056" s="41"/>
      <c r="CI9056" s="41"/>
      <c r="CJ9056" s="41"/>
      <c r="CK9056" s="41"/>
      <c r="CL9056" s="41"/>
      <c r="CM9056" s="41"/>
      <c r="CN9056" s="41"/>
      <c r="CO9056" s="41"/>
      <c r="CP9056" s="41"/>
      <c r="CQ9056" s="41"/>
      <c r="CR9056" s="41"/>
      <c r="CS9056" s="41"/>
      <c r="CT9056" s="41"/>
      <c r="CU9056" s="41"/>
      <c r="CV9056" s="41"/>
      <c r="CW9056" s="41"/>
      <c r="CX9056" s="41"/>
      <c r="CY9056" s="41"/>
      <c r="CZ9056" s="41"/>
      <c r="DA9056" s="41"/>
      <c r="DB9056" s="41"/>
      <c r="DC9056" s="41"/>
      <c r="DD9056" s="41"/>
    </row>
    <row r="9057" spans="6:108" x14ac:dyDescent="0.25">
      <c r="F9057" s="42" t="s">
        <v>1405</v>
      </c>
      <c r="G9057" s="43"/>
      <c r="H9057" s="43"/>
      <c r="I9057" s="43"/>
      <c r="J9057" s="43"/>
      <c r="K9057" s="43"/>
      <c r="L9057" s="43"/>
      <c r="M9057" s="43"/>
      <c r="N9057" s="43"/>
      <c r="O9057" s="43"/>
      <c r="P9057" s="43"/>
      <c r="Q9057" s="43"/>
      <c r="R9057" s="43"/>
      <c r="S9057" s="43"/>
      <c r="T9057" s="43"/>
      <c r="U9057" s="43"/>
      <c r="V9057" s="43"/>
      <c r="W9057" s="43"/>
      <c r="X9057" s="43"/>
      <c r="Y9057" s="43"/>
      <c r="Z9057" s="43"/>
      <c r="AA9057" s="43"/>
      <c r="AB9057" s="43"/>
      <c r="AC9057" s="43"/>
      <c r="AD9057" s="43"/>
      <c r="AE9057" s="43"/>
      <c r="AF9057" s="43"/>
      <c r="AG9057" s="43"/>
      <c r="AH9057" s="43"/>
      <c r="AI9057" s="43"/>
      <c r="AJ9057" s="43"/>
      <c r="AK9057" s="43"/>
      <c r="AL9057" s="43"/>
      <c r="AM9057" s="43"/>
      <c r="AN9057" s="43"/>
      <c r="AO9057" s="43"/>
      <c r="AP9057" s="43"/>
      <c r="AQ9057" s="43"/>
      <c r="AR9057" s="43"/>
      <c r="AS9057" s="43"/>
      <c r="AT9057" s="43"/>
      <c r="AU9057" s="43"/>
      <c r="AV9057" s="43"/>
      <c r="AW9057" s="43"/>
      <c r="AX9057" s="43"/>
      <c r="AY9057" s="43"/>
      <c r="AZ9057" s="43"/>
      <c r="BB9057" s="40" t="s">
        <v>885</v>
      </c>
      <c r="BC9057" s="41"/>
      <c r="BD9057" s="41"/>
      <c r="BE9057" s="41"/>
      <c r="BF9057" s="41"/>
      <c r="BG9057" s="41"/>
      <c r="BH9057" s="41"/>
      <c r="BI9057" s="41"/>
      <c r="BJ9057" s="41"/>
      <c r="BK9057" s="41"/>
      <c r="BL9057" s="41"/>
      <c r="BM9057" s="41"/>
      <c r="BN9057" s="41"/>
      <c r="BO9057" s="41"/>
      <c r="BP9057" s="41"/>
      <c r="BQ9057" s="41"/>
      <c r="BR9057" s="41"/>
      <c r="BS9057" s="41"/>
      <c r="BT9057" s="41"/>
      <c r="BU9057" s="41"/>
      <c r="BV9057" s="41"/>
      <c r="BW9057" s="41"/>
      <c r="BX9057" s="41"/>
      <c r="BY9057" s="41"/>
      <c r="BZ9057" s="41"/>
      <c r="CA9057" s="41"/>
      <c r="CB9057" s="41"/>
      <c r="CC9057" s="41"/>
      <c r="CD9057" s="41"/>
      <c r="CE9057" s="41"/>
      <c r="CF9057" s="41"/>
      <c r="CG9057" s="41"/>
      <c r="CH9057" s="41"/>
      <c r="CI9057" s="41"/>
      <c r="CJ9057" s="41"/>
      <c r="CK9057" s="41"/>
      <c r="CL9057" s="41"/>
      <c r="CM9057" s="41"/>
      <c r="CN9057" s="41"/>
      <c r="CO9057" s="41"/>
      <c r="CP9057" s="41"/>
      <c r="CQ9057" s="41"/>
      <c r="CR9057" s="41"/>
      <c r="CS9057" s="41"/>
      <c r="CT9057" s="41"/>
      <c r="CU9057" s="41"/>
      <c r="CV9057" s="41"/>
      <c r="CW9057" s="41"/>
      <c r="CX9057" s="41"/>
      <c r="CY9057" s="41"/>
      <c r="CZ9057" s="41"/>
      <c r="DA9057" s="41"/>
      <c r="DB9057" s="41"/>
      <c r="DC9057" s="41"/>
      <c r="DD9057" s="41"/>
    </row>
    <row r="9058" spans="6:108" x14ac:dyDescent="0.25">
      <c r="F9058" s="42"/>
      <c r="G9058" s="43"/>
      <c r="H9058" s="43"/>
      <c r="I9058" s="43"/>
      <c r="J9058" s="43"/>
      <c r="K9058" s="43"/>
      <c r="L9058" s="43"/>
      <c r="M9058" s="43"/>
      <c r="N9058" s="43"/>
      <c r="O9058" s="43"/>
      <c r="P9058" s="43"/>
      <c r="Q9058" s="43"/>
      <c r="R9058" s="43"/>
      <c r="S9058" s="43"/>
      <c r="T9058" s="43"/>
      <c r="U9058" s="43"/>
      <c r="V9058" s="43"/>
      <c r="W9058" s="43"/>
      <c r="X9058" s="43"/>
      <c r="Y9058" s="43"/>
      <c r="Z9058" s="43"/>
      <c r="AA9058" s="43"/>
      <c r="AB9058" s="43"/>
      <c r="AC9058" s="43"/>
      <c r="AD9058" s="43"/>
      <c r="AE9058" s="43"/>
      <c r="AF9058" s="43"/>
      <c r="AG9058" s="43"/>
      <c r="AH9058" s="43"/>
      <c r="AI9058" s="43"/>
      <c r="AJ9058" s="43"/>
      <c r="AK9058" s="43"/>
      <c r="AL9058" s="43"/>
      <c r="AM9058" s="43"/>
      <c r="AN9058" s="43"/>
      <c r="AO9058" s="43"/>
      <c r="AP9058" s="43"/>
      <c r="AQ9058" s="43"/>
      <c r="AR9058" s="43"/>
      <c r="AS9058" s="43"/>
      <c r="AT9058" s="43"/>
      <c r="AU9058" s="43"/>
      <c r="AV9058" s="43"/>
      <c r="AW9058" s="43"/>
      <c r="AX9058" s="43"/>
      <c r="AY9058" s="43"/>
      <c r="AZ9058" s="43"/>
      <c r="BB9058" s="40" t="s">
        <v>872</v>
      </c>
      <c r="BC9058" s="41"/>
      <c r="BD9058" s="41"/>
      <c r="BE9058" s="41"/>
      <c r="BF9058" s="41"/>
      <c r="BG9058" s="41"/>
      <c r="BH9058" s="41"/>
      <c r="BI9058" s="41"/>
      <c r="BJ9058" s="41"/>
      <c r="BK9058" s="41"/>
      <c r="BL9058" s="41"/>
      <c r="BM9058" s="41"/>
      <c r="BN9058" s="41"/>
      <c r="BO9058" s="41"/>
      <c r="BP9058" s="41"/>
      <c r="BQ9058" s="41"/>
      <c r="BR9058" s="41"/>
      <c r="BS9058" s="41"/>
      <c r="BT9058" s="41"/>
      <c r="BU9058" s="41"/>
      <c r="BV9058" s="41"/>
      <c r="BW9058" s="41"/>
      <c r="BX9058" s="41"/>
      <c r="BY9058" s="41"/>
      <c r="BZ9058" s="41"/>
      <c r="CA9058" s="41"/>
      <c r="CB9058" s="41"/>
      <c r="CC9058" s="41"/>
      <c r="CD9058" s="41"/>
      <c r="CE9058" s="41"/>
      <c r="CF9058" s="41"/>
      <c r="CG9058" s="41"/>
      <c r="CH9058" s="41"/>
      <c r="CI9058" s="41"/>
      <c r="CJ9058" s="41"/>
      <c r="CK9058" s="41"/>
      <c r="CL9058" s="41"/>
      <c r="CM9058" s="41"/>
      <c r="CN9058" s="41"/>
      <c r="CO9058" s="41"/>
      <c r="CP9058" s="41"/>
      <c r="CQ9058" s="41"/>
      <c r="CR9058" s="41"/>
      <c r="CS9058" s="41"/>
      <c r="CT9058" s="41"/>
      <c r="CU9058" s="41"/>
      <c r="CV9058" s="41"/>
      <c r="CW9058" s="41"/>
      <c r="CX9058" s="41"/>
      <c r="CY9058" s="41"/>
      <c r="CZ9058" s="41"/>
      <c r="DA9058" s="41"/>
      <c r="DB9058" s="41"/>
      <c r="DC9058" s="41"/>
      <c r="DD9058" s="41"/>
    </row>
    <row r="9059" spans="6:108" x14ac:dyDescent="0.25">
      <c r="F9059" s="42" t="s">
        <v>872</v>
      </c>
      <c r="G9059" s="43"/>
      <c r="H9059" s="43"/>
      <c r="I9059" s="43"/>
      <c r="J9059" s="43"/>
      <c r="K9059" s="43"/>
      <c r="L9059" s="43"/>
      <c r="M9059" s="43"/>
      <c r="N9059" s="43"/>
      <c r="O9059" s="43"/>
      <c r="P9059" s="43"/>
      <c r="Q9059" s="43"/>
      <c r="R9059" s="43"/>
      <c r="S9059" s="43"/>
      <c r="T9059" s="43"/>
      <c r="U9059" s="43"/>
      <c r="V9059" s="43"/>
      <c r="W9059" s="43"/>
      <c r="X9059" s="43"/>
      <c r="Y9059" s="43"/>
      <c r="Z9059" s="43"/>
      <c r="AA9059" s="43"/>
      <c r="AB9059" s="43"/>
      <c r="AC9059" s="43"/>
      <c r="AD9059" s="43"/>
      <c r="AE9059" s="43"/>
      <c r="AF9059" s="43"/>
      <c r="AG9059" s="43"/>
      <c r="AH9059" s="43"/>
      <c r="AI9059" s="43"/>
      <c r="AJ9059" s="43"/>
      <c r="AK9059" s="43"/>
      <c r="AL9059" s="43"/>
      <c r="AM9059" s="43"/>
      <c r="AN9059" s="43"/>
      <c r="AO9059" s="43"/>
      <c r="AP9059" s="43"/>
      <c r="AQ9059" s="43"/>
      <c r="AR9059" s="43"/>
      <c r="AS9059" s="43"/>
      <c r="AT9059" s="43"/>
      <c r="AU9059" s="43"/>
      <c r="AV9059" s="43"/>
      <c r="AW9059" s="43"/>
      <c r="AX9059" s="43"/>
      <c r="AY9059" s="43"/>
      <c r="AZ9059" s="43"/>
      <c r="BB9059" s="40" t="s">
        <v>873</v>
      </c>
      <c r="BC9059" s="41"/>
      <c r="BD9059" s="41"/>
      <c r="BE9059" s="41"/>
      <c r="BF9059" s="41"/>
      <c r="BG9059" s="41"/>
      <c r="BH9059" s="41"/>
      <c r="BI9059" s="41"/>
      <c r="BJ9059" s="41"/>
      <c r="BK9059" s="41"/>
      <c r="BL9059" s="41"/>
      <c r="BM9059" s="41"/>
      <c r="BN9059" s="41"/>
      <c r="BO9059" s="41"/>
      <c r="BP9059" s="41"/>
      <c r="BQ9059" s="41"/>
      <c r="BR9059" s="41"/>
      <c r="BS9059" s="41"/>
      <c r="BT9059" s="41"/>
      <c r="BU9059" s="41"/>
      <c r="BV9059" s="41"/>
      <c r="BW9059" s="41"/>
      <c r="BX9059" s="41"/>
      <c r="BY9059" s="41"/>
      <c r="BZ9059" s="41"/>
      <c r="CA9059" s="41"/>
      <c r="CB9059" s="41"/>
      <c r="CC9059" s="41"/>
      <c r="CD9059" s="41"/>
      <c r="CE9059" s="41"/>
      <c r="CF9059" s="41"/>
      <c r="CG9059" s="41"/>
      <c r="CH9059" s="41"/>
      <c r="CI9059" s="41"/>
      <c r="CJ9059" s="41"/>
      <c r="CK9059" s="41"/>
      <c r="CL9059" s="41"/>
      <c r="CM9059" s="41"/>
      <c r="CN9059" s="41"/>
      <c r="CO9059" s="41"/>
      <c r="CP9059" s="41"/>
      <c r="CQ9059" s="41"/>
      <c r="CR9059" s="41"/>
      <c r="CS9059" s="41"/>
      <c r="CT9059" s="41"/>
      <c r="CU9059" s="41"/>
      <c r="CV9059" s="41"/>
      <c r="CW9059" s="41"/>
      <c r="CX9059" s="41"/>
      <c r="CY9059" s="41"/>
      <c r="CZ9059" s="41"/>
      <c r="DA9059" s="41"/>
      <c r="DB9059" s="41"/>
      <c r="DC9059" s="41"/>
      <c r="DD9059" s="41"/>
    </row>
    <row r="9060" spans="6:108" x14ac:dyDescent="0.25">
      <c r="F9060" s="42" t="s">
        <v>883</v>
      </c>
      <c r="G9060" s="43"/>
      <c r="H9060" s="43"/>
      <c r="I9060" s="43"/>
      <c r="J9060" s="43"/>
      <c r="K9060" s="43"/>
      <c r="L9060" s="43"/>
      <c r="M9060" s="43"/>
      <c r="N9060" s="43"/>
      <c r="O9060" s="43"/>
      <c r="P9060" s="43"/>
      <c r="Q9060" s="43"/>
      <c r="R9060" s="43"/>
      <c r="S9060" s="43"/>
      <c r="T9060" s="43"/>
      <c r="U9060" s="43"/>
      <c r="V9060" s="43"/>
      <c r="W9060" s="43"/>
      <c r="X9060" s="43"/>
      <c r="Y9060" s="43"/>
      <c r="Z9060" s="43"/>
      <c r="AA9060" s="43"/>
      <c r="AB9060" s="43"/>
      <c r="AC9060" s="43"/>
      <c r="AD9060" s="43"/>
      <c r="AE9060" s="43"/>
      <c r="AF9060" s="43"/>
      <c r="AG9060" s="43"/>
      <c r="AH9060" s="43"/>
      <c r="AI9060" s="43"/>
      <c r="AJ9060" s="43"/>
      <c r="AK9060" s="43"/>
      <c r="AL9060" s="43"/>
      <c r="AM9060" s="43"/>
      <c r="AN9060" s="43"/>
      <c r="AO9060" s="43"/>
      <c r="AP9060" s="43"/>
      <c r="AQ9060" s="43"/>
      <c r="AR9060" s="43"/>
      <c r="AS9060" s="43"/>
      <c r="AT9060" s="43"/>
      <c r="AU9060" s="43"/>
      <c r="AV9060" s="43"/>
      <c r="AW9060" s="43"/>
      <c r="AX9060" s="43"/>
      <c r="AY9060" s="43"/>
      <c r="AZ9060" s="43"/>
      <c r="BB9060" s="40" t="s">
        <v>1412</v>
      </c>
      <c r="BC9060" s="41"/>
      <c r="BD9060" s="41"/>
      <c r="BE9060" s="41"/>
      <c r="BF9060" s="41"/>
      <c r="BG9060" s="41"/>
      <c r="BH9060" s="41"/>
      <c r="BI9060" s="41"/>
      <c r="BJ9060" s="41"/>
      <c r="BK9060" s="41"/>
      <c r="BL9060" s="41"/>
      <c r="BM9060" s="41"/>
      <c r="BN9060" s="41"/>
      <c r="BO9060" s="41"/>
      <c r="BP9060" s="41"/>
      <c r="BQ9060" s="41"/>
      <c r="BR9060" s="41"/>
      <c r="BS9060" s="41"/>
      <c r="BT9060" s="41"/>
      <c r="BU9060" s="41"/>
      <c r="BV9060" s="41"/>
      <c r="BW9060" s="41"/>
      <c r="BX9060" s="41"/>
      <c r="BY9060" s="41"/>
      <c r="BZ9060" s="41"/>
      <c r="CA9060" s="41"/>
      <c r="CB9060" s="41"/>
      <c r="CC9060" s="41"/>
      <c r="CD9060" s="41"/>
      <c r="CE9060" s="41"/>
      <c r="CF9060" s="41"/>
      <c r="CG9060" s="41"/>
      <c r="CH9060" s="41"/>
      <c r="CI9060" s="41"/>
      <c r="CJ9060" s="41"/>
      <c r="CK9060" s="41"/>
      <c r="CL9060" s="41"/>
      <c r="CM9060" s="41"/>
      <c r="CN9060" s="41"/>
      <c r="CO9060" s="41"/>
      <c r="CP9060" s="41"/>
      <c r="CQ9060" s="41"/>
      <c r="CR9060" s="41"/>
      <c r="CS9060" s="41"/>
      <c r="CT9060" s="41"/>
      <c r="CU9060" s="41"/>
      <c r="CV9060" s="41"/>
      <c r="CW9060" s="41"/>
      <c r="CX9060" s="41"/>
      <c r="CY9060" s="41"/>
      <c r="CZ9060" s="41"/>
      <c r="DA9060" s="41"/>
      <c r="DB9060" s="41"/>
      <c r="DC9060" s="41"/>
      <c r="DD9060" s="41"/>
    </row>
    <row r="9061" spans="6:108" x14ac:dyDescent="0.25">
      <c r="F9061" s="42" t="s">
        <v>1406</v>
      </c>
      <c r="G9061" s="43"/>
      <c r="H9061" s="43"/>
      <c r="I9061" s="43"/>
      <c r="J9061" s="43"/>
      <c r="K9061" s="43"/>
      <c r="L9061" s="43"/>
      <c r="M9061" s="43"/>
      <c r="N9061" s="43"/>
      <c r="O9061" s="43"/>
      <c r="P9061" s="43"/>
      <c r="Q9061" s="43"/>
      <c r="R9061" s="43"/>
      <c r="S9061" s="43"/>
      <c r="T9061" s="43"/>
      <c r="U9061" s="43"/>
      <c r="V9061" s="43"/>
      <c r="W9061" s="43"/>
      <c r="X9061" s="43"/>
      <c r="Y9061" s="43"/>
      <c r="Z9061" s="43"/>
      <c r="AA9061" s="43"/>
      <c r="AB9061" s="43"/>
      <c r="AC9061" s="43"/>
      <c r="AD9061" s="43"/>
      <c r="AE9061" s="43"/>
      <c r="AF9061" s="43"/>
      <c r="AG9061" s="43"/>
      <c r="AH9061" s="43"/>
      <c r="AI9061" s="43"/>
      <c r="AJ9061" s="43"/>
      <c r="AK9061" s="43"/>
      <c r="AL9061" s="43"/>
      <c r="AM9061" s="43"/>
      <c r="AN9061" s="43"/>
      <c r="AO9061" s="43"/>
      <c r="AP9061" s="43"/>
      <c r="AQ9061" s="43"/>
      <c r="AR9061" s="43"/>
      <c r="AS9061" s="43"/>
      <c r="AT9061" s="43"/>
      <c r="AU9061" s="43"/>
      <c r="AV9061" s="43"/>
      <c r="AW9061" s="43"/>
      <c r="AX9061" s="43"/>
      <c r="AY9061" s="43"/>
      <c r="AZ9061" s="43"/>
      <c r="BB9061" s="40" t="s">
        <v>885</v>
      </c>
      <c r="BC9061" s="41"/>
      <c r="BD9061" s="41"/>
      <c r="BE9061" s="41"/>
      <c r="BF9061" s="41"/>
      <c r="BG9061" s="41"/>
      <c r="BH9061" s="41"/>
      <c r="BI9061" s="41"/>
      <c r="BJ9061" s="41"/>
      <c r="BK9061" s="41"/>
      <c r="BL9061" s="41"/>
      <c r="BM9061" s="41"/>
      <c r="BN9061" s="41"/>
      <c r="BO9061" s="41"/>
      <c r="BP9061" s="41"/>
      <c r="BQ9061" s="41"/>
      <c r="BR9061" s="41"/>
      <c r="BS9061" s="41"/>
      <c r="BT9061" s="41"/>
      <c r="BU9061" s="41"/>
      <c r="BV9061" s="41"/>
      <c r="BW9061" s="41"/>
      <c r="BX9061" s="41"/>
      <c r="BY9061" s="41"/>
      <c r="BZ9061" s="41"/>
      <c r="CA9061" s="41"/>
      <c r="CB9061" s="41"/>
      <c r="CC9061" s="41"/>
      <c r="CD9061" s="41"/>
      <c r="CE9061" s="41"/>
      <c r="CF9061" s="41"/>
      <c r="CG9061" s="41"/>
      <c r="CH9061" s="41"/>
      <c r="CI9061" s="41"/>
      <c r="CJ9061" s="41"/>
      <c r="CK9061" s="41"/>
      <c r="CL9061" s="41"/>
      <c r="CM9061" s="41"/>
      <c r="CN9061" s="41"/>
      <c r="CO9061" s="41"/>
      <c r="CP9061" s="41"/>
      <c r="CQ9061" s="41"/>
      <c r="CR9061" s="41"/>
      <c r="CS9061" s="41"/>
      <c r="CT9061" s="41"/>
      <c r="CU9061" s="41"/>
      <c r="CV9061" s="41"/>
      <c r="CW9061" s="41"/>
      <c r="CX9061" s="41"/>
      <c r="CY9061" s="41"/>
      <c r="CZ9061" s="41"/>
      <c r="DA9061" s="41"/>
      <c r="DB9061" s="41"/>
      <c r="DC9061" s="41"/>
      <c r="DD9061" s="41"/>
    </row>
    <row r="9062" spans="6:108" x14ac:dyDescent="0.25">
      <c r="F9062" s="42"/>
      <c r="G9062" s="43"/>
      <c r="H9062" s="43"/>
      <c r="I9062" s="43"/>
      <c r="J9062" s="43"/>
      <c r="K9062" s="43"/>
      <c r="L9062" s="43"/>
      <c r="M9062" s="43"/>
      <c r="N9062" s="43"/>
      <c r="O9062" s="43"/>
      <c r="P9062" s="43"/>
      <c r="Q9062" s="43"/>
      <c r="R9062" s="43"/>
      <c r="S9062" s="43"/>
      <c r="T9062" s="43"/>
      <c r="U9062" s="43"/>
      <c r="V9062" s="43"/>
      <c r="W9062" s="43"/>
      <c r="X9062" s="43"/>
      <c r="Y9062" s="43"/>
      <c r="Z9062" s="43"/>
      <c r="AA9062" s="43"/>
      <c r="AB9062" s="43"/>
      <c r="AC9062" s="43"/>
      <c r="AD9062" s="43"/>
      <c r="AE9062" s="43"/>
      <c r="AF9062" s="43"/>
      <c r="AG9062" s="43"/>
      <c r="AH9062" s="43"/>
      <c r="AI9062" s="43"/>
      <c r="AJ9062" s="43"/>
      <c r="AK9062" s="43"/>
      <c r="AL9062" s="43"/>
      <c r="AM9062" s="43"/>
      <c r="AN9062" s="43"/>
      <c r="AO9062" s="43"/>
      <c r="AP9062" s="43"/>
      <c r="AQ9062" s="43"/>
      <c r="AR9062" s="43"/>
      <c r="AS9062" s="43"/>
      <c r="AT9062" s="43"/>
      <c r="AU9062" s="43"/>
      <c r="AV9062" s="43"/>
      <c r="AW9062" s="43"/>
      <c r="AX9062" s="43"/>
      <c r="AY9062" s="43"/>
      <c r="AZ9062" s="43"/>
      <c r="BB9062" s="40" t="s">
        <v>992</v>
      </c>
      <c r="BC9062" s="41"/>
      <c r="BD9062" s="41"/>
      <c r="BE9062" s="41"/>
      <c r="BF9062" s="41"/>
      <c r="BG9062" s="41"/>
      <c r="BH9062" s="41"/>
      <c r="BI9062" s="41"/>
      <c r="BJ9062" s="41"/>
      <c r="BK9062" s="41"/>
      <c r="BL9062" s="41"/>
      <c r="BM9062" s="41"/>
      <c r="BN9062" s="41"/>
      <c r="BO9062" s="41"/>
      <c r="BP9062" s="41"/>
      <c r="BQ9062" s="41"/>
      <c r="BR9062" s="41"/>
      <c r="BS9062" s="41"/>
      <c r="BT9062" s="41"/>
      <c r="BU9062" s="41"/>
      <c r="BV9062" s="41"/>
      <c r="BW9062" s="41"/>
      <c r="BX9062" s="41"/>
      <c r="BY9062" s="41"/>
      <c r="BZ9062" s="41"/>
      <c r="CA9062" s="41"/>
      <c r="CB9062" s="41"/>
      <c r="CC9062" s="41"/>
      <c r="CD9062" s="41"/>
      <c r="CE9062" s="41"/>
      <c r="CF9062" s="41"/>
      <c r="CG9062" s="41"/>
      <c r="CH9062" s="41"/>
      <c r="CI9062" s="41"/>
      <c r="CJ9062" s="41"/>
      <c r="CK9062" s="41"/>
      <c r="CL9062" s="41"/>
      <c r="CM9062" s="41"/>
      <c r="CN9062" s="41"/>
      <c r="CO9062" s="41"/>
      <c r="CP9062" s="41"/>
      <c r="CQ9062" s="41"/>
      <c r="CR9062" s="41"/>
      <c r="CS9062" s="41"/>
      <c r="CT9062" s="41"/>
      <c r="CU9062" s="41"/>
      <c r="CV9062" s="41"/>
      <c r="CW9062" s="41"/>
      <c r="CX9062" s="41"/>
      <c r="CY9062" s="41"/>
      <c r="CZ9062" s="41"/>
      <c r="DA9062" s="41"/>
      <c r="DB9062" s="41"/>
      <c r="DC9062" s="41"/>
      <c r="DD9062" s="41"/>
    </row>
    <row r="9063" spans="6:108" x14ac:dyDescent="0.25">
      <c r="F9063" s="42" t="s">
        <v>934</v>
      </c>
      <c r="G9063" s="43"/>
      <c r="H9063" s="43"/>
      <c r="I9063" s="43"/>
      <c r="J9063" s="43"/>
      <c r="K9063" s="43"/>
      <c r="L9063" s="43"/>
      <c r="M9063" s="43"/>
      <c r="N9063" s="43"/>
      <c r="O9063" s="43"/>
      <c r="P9063" s="43"/>
      <c r="Q9063" s="43"/>
      <c r="R9063" s="43"/>
      <c r="S9063" s="43"/>
      <c r="T9063" s="43"/>
      <c r="U9063" s="43"/>
      <c r="V9063" s="43"/>
      <c r="W9063" s="43"/>
      <c r="X9063" s="43"/>
      <c r="Y9063" s="43"/>
      <c r="Z9063" s="43"/>
      <c r="AA9063" s="43"/>
      <c r="AB9063" s="43"/>
      <c r="AC9063" s="43"/>
      <c r="AD9063" s="43"/>
      <c r="AE9063" s="43"/>
      <c r="AF9063" s="43"/>
      <c r="AG9063" s="43"/>
      <c r="AH9063" s="43"/>
      <c r="AI9063" s="43"/>
      <c r="AJ9063" s="43"/>
      <c r="AK9063" s="43"/>
      <c r="AL9063" s="43"/>
      <c r="AM9063" s="43"/>
      <c r="AN9063" s="43"/>
      <c r="AO9063" s="43"/>
      <c r="AP9063" s="43"/>
      <c r="AQ9063" s="43"/>
      <c r="AR9063" s="43"/>
      <c r="AS9063" s="43"/>
      <c r="AT9063" s="43"/>
      <c r="AU9063" s="43"/>
      <c r="AV9063" s="43"/>
      <c r="AW9063" s="43"/>
      <c r="AX9063" s="43"/>
      <c r="AY9063" s="43"/>
      <c r="AZ9063" s="43"/>
      <c r="BB9063" s="40" t="s">
        <v>885</v>
      </c>
      <c r="BC9063" s="41"/>
      <c r="BD9063" s="41"/>
      <c r="BE9063" s="41"/>
      <c r="BF9063" s="41"/>
      <c r="BG9063" s="41"/>
      <c r="BH9063" s="41"/>
      <c r="BI9063" s="41"/>
      <c r="BJ9063" s="41"/>
      <c r="BK9063" s="41"/>
      <c r="BL9063" s="41"/>
      <c r="BM9063" s="41"/>
      <c r="BN9063" s="41"/>
      <c r="BO9063" s="41"/>
      <c r="BP9063" s="41"/>
      <c r="BQ9063" s="41"/>
      <c r="BR9063" s="41"/>
      <c r="BS9063" s="41"/>
      <c r="BT9063" s="41"/>
      <c r="BU9063" s="41"/>
      <c r="BV9063" s="41"/>
      <c r="BW9063" s="41"/>
      <c r="BX9063" s="41"/>
      <c r="BY9063" s="41"/>
      <c r="BZ9063" s="41"/>
      <c r="CA9063" s="41"/>
      <c r="CB9063" s="41"/>
      <c r="CC9063" s="41"/>
      <c r="CD9063" s="41"/>
      <c r="CE9063" s="41"/>
      <c r="CF9063" s="41"/>
      <c r="CG9063" s="41"/>
      <c r="CH9063" s="41"/>
      <c r="CI9063" s="41"/>
      <c r="CJ9063" s="41"/>
      <c r="CK9063" s="41"/>
      <c r="CL9063" s="41"/>
      <c r="CM9063" s="41"/>
      <c r="CN9063" s="41"/>
      <c r="CO9063" s="41"/>
      <c r="CP9063" s="41"/>
      <c r="CQ9063" s="41"/>
      <c r="CR9063" s="41"/>
      <c r="CS9063" s="41"/>
      <c r="CT9063" s="41"/>
      <c r="CU9063" s="41"/>
      <c r="CV9063" s="41"/>
      <c r="CW9063" s="41"/>
      <c r="CX9063" s="41"/>
      <c r="CY9063" s="41"/>
      <c r="CZ9063" s="41"/>
      <c r="DA9063" s="41"/>
      <c r="DB9063" s="41"/>
      <c r="DC9063" s="41"/>
      <c r="DD9063" s="41"/>
    </row>
    <row r="9064" spans="6:108" x14ac:dyDescent="0.25">
      <c r="F9064" s="42" t="s">
        <v>885</v>
      </c>
      <c r="G9064" s="43"/>
      <c r="H9064" s="43"/>
      <c r="I9064" s="43"/>
      <c r="J9064" s="43"/>
      <c r="K9064" s="43"/>
      <c r="L9064" s="43"/>
      <c r="M9064" s="43"/>
      <c r="N9064" s="43"/>
      <c r="O9064" s="43"/>
      <c r="P9064" s="43"/>
      <c r="Q9064" s="43"/>
      <c r="R9064" s="43"/>
      <c r="S9064" s="43"/>
      <c r="T9064" s="43"/>
      <c r="U9064" s="43"/>
      <c r="V9064" s="43"/>
      <c r="W9064" s="43"/>
      <c r="X9064" s="43"/>
      <c r="Y9064" s="43"/>
      <c r="Z9064" s="43"/>
      <c r="AA9064" s="43"/>
      <c r="AB9064" s="43"/>
      <c r="AC9064" s="43"/>
      <c r="AD9064" s="43"/>
      <c r="AE9064" s="43"/>
      <c r="AF9064" s="43"/>
      <c r="AG9064" s="43"/>
      <c r="AH9064" s="43"/>
      <c r="AI9064" s="43"/>
      <c r="AJ9064" s="43"/>
      <c r="AK9064" s="43"/>
      <c r="AL9064" s="43"/>
      <c r="AM9064" s="43"/>
      <c r="AN9064" s="43"/>
      <c r="AO9064" s="43"/>
      <c r="AP9064" s="43"/>
      <c r="AQ9064" s="43"/>
      <c r="AR9064" s="43"/>
      <c r="AS9064" s="43"/>
      <c r="AT9064" s="43"/>
      <c r="AU9064" s="43"/>
      <c r="AV9064" s="43"/>
      <c r="AW9064" s="43"/>
      <c r="AX9064" s="43"/>
      <c r="AY9064" s="43"/>
      <c r="AZ9064" s="43"/>
      <c r="BB9064" s="40" t="s">
        <v>888</v>
      </c>
      <c r="BC9064" s="41"/>
      <c r="BD9064" s="41"/>
      <c r="BE9064" s="41"/>
      <c r="BF9064" s="41"/>
      <c r="BG9064" s="41"/>
      <c r="BH9064" s="41"/>
      <c r="BI9064" s="41"/>
      <c r="BJ9064" s="41"/>
      <c r="BK9064" s="41"/>
      <c r="BL9064" s="41"/>
      <c r="BM9064" s="41"/>
      <c r="BN9064" s="41"/>
      <c r="BO9064" s="41"/>
      <c r="BP9064" s="41"/>
      <c r="BQ9064" s="41"/>
      <c r="BR9064" s="41"/>
      <c r="BS9064" s="41"/>
      <c r="BT9064" s="41"/>
      <c r="BU9064" s="41"/>
      <c r="BV9064" s="41"/>
      <c r="BW9064" s="41"/>
      <c r="BX9064" s="41"/>
      <c r="BY9064" s="41"/>
      <c r="BZ9064" s="41"/>
      <c r="CA9064" s="41"/>
      <c r="CB9064" s="41"/>
      <c r="CC9064" s="41"/>
      <c r="CD9064" s="41"/>
      <c r="CE9064" s="41"/>
      <c r="CF9064" s="41"/>
      <c r="CG9064" s="41"/>
      <c r="CH9064" s="41"/>
      <c r="CI9064" s="41"/>
      <c r="CJ9064" s="41"/>
      <c r="CK9064" s="41"/>
      <c r="CL9064" s="41"/>
      <c r="CM9064" s="41"/>
      <c r="CN9064" s="41"/>
      <c r="CO9064" s="41"/>
      <c r="CP9064" s="41"/>
      <c r="CQ9064" s="41"/>
      <c r="CR9064" s="41"/>
      <c r="CS9064" s="41"/>
      <c r="CT9064" s="41"/>
      <c r="CU9064" s="41"/>
      <c r="CV9064" s="41"/>
      <c r="CW9064" s="41"/>
      <c r="CX9064" s="41"/>
      <c r="CY9064" s="41"/>
      <c r="CZ9064" s="41"/>
      <c r="DA9064" s="41"/>
      <c r="DB9064" s="41"/>
      <c r="DC9064" s="41"/>
      <c r="DD9064" s="41"/>
    </row>
    <row r="9065" spans="6:108" x14ac:dyDescent="0.25">
      <c r="F9065" s="42" t="s">
        <v>1091</v>
      </c>
      <c r="G9065" s="43"/>
      <c r="H9065" s="43"/>
      <c r="I9065" s="43"/>
      <c r="J9065" s="43"/>
      <c r="K9065" s="43"/>
      <c r="L9065" s="43"/>
      <c r="M9065" s="43"/>
      <c r="N9065" s="43"/>
      <c r="O9065" s="43"/>
      <c r="P9065" s="43"/>
      <c r="Q9065" s="43"/>
      <c r="R9065" s="43"/>
      <c r="S9065" s="43"/>
      <c r="T9065" s="43"/>
      <c r="U9065" s="43"/>
      <c r="V9065" s="43"/>
      <c r="W9065" s="43"/>
      <c r="X9065" s="43"/>
      <c r="Y9065" s="43"/>
      <c r="Z9065" s="43"/>
      <c r="AA9065" s="43"/>
      <c r="AB9065" s="43"/>
      <c r="AC9065" s="43"/>
      <c r="AD9065" s="43"/>
      <c r="AE9065" s="43"/>
      <c r="AF9065" s="43"/>
      <c r="AG9065" s="43"/>
      <c r="AH9065" s="43"/>
      <c r="AI9065" s="43"/>
      <c r="AJ9065" s="43"/>
      <c r="AK9065" s="43"/>
      <c r="AL9065" s="43"/>
      <c r="AM9065" s="43"/>
      <c r="AN9065" s="43"/>
      <c r="AO9065" s="43"/>
      <c r="AP9065" s="43"/>
      <c r="AQ9065" s="43"/>
      <c r="AR9065" s="43"/>
      <c r="AS9065" s="43"/>
      <c r="AT9065" s="43"/>
      <c r="AU9065" s="43"/>
      <c r="AV9065" s="43"/>
      <c r="AW9065" s="43"/>
      <c r="AX9065" s="43"/>
      <c r="AY9065" s="43"/>
      <c r="AZ9065" s="43"/>
      <c r="BB9065" s="40" t="s">
        <v>889</v>
      </c>
      <c r="BC9065" s="41"/>
      <c r="BD9065" s="41"/>
      <c r="BE9065" s="41"/>
      <c r="BF9065" s="41"/>
      <c r="BG9065" s="41"/>
      <c r="BH9065" s="41"/>
      <c r="BI9065" s="41"/>
      <c r="BJ9065" s="41"/>
      <c r="BK9065" s="41"/>
      <c r="BL9065" s="41"/>
      <c r="BM9065" s="41"/>
      <c r="BN9065" s="41"/>
      <c r="BO9065" s="41"/>
      <c r="BP9065" s="41"/>
      <c r="BQ9065" s="41"/>
      <c r="BR9065" s="41"/>
      <c r="BS9065" s="41"/>
      <c r="BT9065" s="41"/>
      <c r="BU9065" s="41"/>
      <c r="BV9065" s="41"/>
      <c r="BW9065" s="41"/>
      <c r="BX9065" s="41"/>
      <c r="BY9065" s="41"/>
      <c r="BZ9065" s="41"/>
      <c r="CA9065" s="41"/>
      <c r="CB9065" s="41"/>
      <c r="CC9065" s="41"/>
      <c r="CD9065" s="41"/>
      <c r="CE9065" s="41"/>
      <c r="CF9065" s="41"/>
      <c r="CG9065" s="41"/>
      <c r="CH9065" s="41"/>
      <c r="CI9065" s="41"/>
      <c r="CJ9065" s="41"/>
      <c r="CK9065" s="41"/>
      <c r="CL9065" s="41"/>
      <c r="CM9065" s="41"/>
      <c r="CN9065" s="41"/>
      <c r="CO9065" s="41"/>
      <c r="CP9065" s="41"/>
      <c r="CQ9065" s="41"/>
      <c r="CR9065" s="41"/>
      <c r="CS9065" s="41"/>
      <c r="CT9065" s="41"/>
      <c r="CU9065" s="41"/>
      <c r="CV9065" s="41"/>
      <c r="CW9065" s="41"/>
      <c r="CX9065" s="41"/>
      <c r="CY9065" s="41"/>
      <c r="CZ9065" s="41"/>
      <c r="DA9065" s="41"/>
      <c r="DB9065" s="41"/>
      <c r="DC9065" s="41"/>
      <c r="DD9065" s="41"/>
    </row>
    <row r="9066" spans="6:108" x14ac:dyDescent="0.25">
      <c r="F9066" s="42" t="s">
        <v>1092</v>
      </c>
      <c r="G9066" s="43"/>
      <c r="H9066" s="43"/>
      <c r="I9066" s="43"/>
      <c r="J9066" s="43"/>
      <c r="K9066" s="43"/>
      <c r="L9066" s="43"/>
      <c r="M9066" s="43"/>
      <c r="N9066" s="43"/>
      <c r="O9066" s="43"/>
      <c r="P9066" s="43"/>
      <c r="Q9066" s="43"/>
      <c r="R9066" s="43"/>
      <c r="S9066" s="43"/>
      <c r="T9066" s="43"/>
      <c r="U9066" s="43"/>
      <c r="V9066" s="43"/>
      <c r="W9066" s="43"/>
      <c r="X9066" s="43"/>
      <c r="Y9066" s="43"/>
      <c r="Z9066" s="43"/>
      <c r="AA9066" s="43"/>
      <c r="AB9066" s="43"/>
      <c r="AC9066" s="43"/>
      <c r="AD9066" s="43"/>
      <c r="AE9066" s="43"/>
      <c r="AF9066" s="43"/>
      <c r="AG9066" s="43"/>
      <c r="AH9066" s="43"/>
      <c r="AI9066" s="43"/>
      <c r="AJ9066" s="43"/>
      <c r="AK9066" s="43"/>
      <c r="AL9066" s="43"/>
      <c r="AM9066" s="43"/>
      <c r="AN9066" s="43"/>
      <c r="AO9066" s="43"/>
      <c r="AP9066" s="43"/>
      <c r="AQ9066" s="43"/>
      <c r="AR9066" s="43"/>
      <c r="AS9066" s="43"/>
      <c r="AT9066" s="43"/>
      <c r="AU9066" s="43"/>
      <c r="AV9066" s="43"/>
      <c r="AW9066" s="43"/>
      <c r="AX9066" s="43"/>
      <c r="AY9066" s="43"/>
      <c r="AZ9066" s="43"/>
      <c r="BB9066" s="40" t="s">
        <v>890</v>
      </c>
      <c r="BC9066" s="41"/>
      <c r="BD9066" s="41"/>
      <c r="BE9066" s="41"/>
      <c r="BF9066" s="41"/>
      <c r="BG9066" s="41"/>
      <c r="BH9066" s="41"/>
      <c r="BI9066" s="41"/>
      <c r="BJ9066" s="41"/>
      <c r="BK9066" s="41"/>
      <c r="BL9066" s="41"/>
      <c r="BM9066" s="41"/>
      <c r="BN9066" s="41"/>
      <c r="BO9066" s="41"/>
      <c r="BP9066" s="41"/>
      <c r="BQ9066" s="41"/>
      <c r="BR9066" s="41"/>
      <c r="BS9066" s="41"/>
      <c r="BT9066" s="41"/>
      <c r="BU9066" s="41"/>
      <c r="BV9066" s="41"/>
      <c r="BW9066" s="41"/>
      <c r="BX9066" s="41"/>
      <c r="BY9066" s="41"/>
      <c r="BZ9066" s="41"/>
      <c r="CA9066" s="41"/>
      <c r="CB9066" s="41"/>
      <c r="CC9066" s="41"/>
      <c r="CD9066" s="41"/>
      <c r="CE9066" s="41"/>
      <c r="CF9066" s="41"/>
      <c r="CG9066" s="41"/>
      <c r="CH9066" s="41"/>
      <c r="CI9066" s="41"/>
      <c r="CJ9066" s="41"/>
      <c r="CK9066" s="41"/>
      <c r="CL9066" s="41"/>
      <c r="CM9066" s="41"/>
      <c r="CN9066" s="41"/>
      <c r="CO9066" s="41"/>
      <c r="CP9066" s="41"/>
      <c r="CQ9066" s="41"/>
      <c r="CR9066" s="41"/>
      <c r="CS9066" s="41"/>
      <c r="CT9066" s="41"/>
      <c r="CU9066" s="41"/>
      <c r="CV9066" s="41"/>
      <c r="CW9066" s="41"/>
      <c r="CX9066" s="41"/>
      <c r="CY9066" s="41"/>
      <c r="CZ9066" s="41"/>
      <c r="DA9066" s="41"/>
      <c r="DB9066" s="41"/>
      <c r="DC9066" s="41"/>
      <c r="DD9066" s="41"/>
    </row>
    <row r="9067" spans="6:108" x14ac:dyDescent="0.25">
      <c r="F9067" s="42" t="s">
        <v>1407</v>
      </c>
      <c r="G9067" s="43"/>
      <c r="H9067" s="43"/>
      <c r="I9067" s="43"/>
      <c r="J9067" s="43"/>
      <c r="K9067" s="43"/>
      <c r="L9067" s="43"/>
      <c r="M9067" s="43"/>
      <c r="N9067" s="43"/>
      <c r="O9067" s="43"/>
      <c r="P9067" s="43"/>
      <c r="Q9067" s="43"/>
      <c r="R9067" s="43"/>
      <c r="S9067" s="43"/>
      <c r="T9067" s="43"/>
      <c r="U9067" s="43"/>
      <c r="V9067" s="43"/>
      <c r="W9067" s="43"/>
      <c r="X9067" s="43"/>
      <c r="Y9067" s="43"/>
      <c r="Z9067" s="43"/>
      <c r="AA9067" s="43"/>
      <c r="AB9067" s="43"/>
      <c r="AC9067" s="43"/>
      <c r="AD9067" s="43"/>
      <c r="AE9067" s="43"/>
      <c r="AF9067" s="43"/>
      <c r="AG9067" s="43"/>
      <c r="AH9067" s="43"/>
      <c r="AI9067" s="43"/>
      <c r="AJ9067" s="43"/>
      <c r="AK9067" s="43"/>
      <c r="AL9067" s="43"/>
      <c r="AM9067" s="43"/>
      <c r="AN9067" s="43"/>
      <c r="AO9067" s="43"/>
      <c r="AP9067" s="43"/>
      <c r="AQ9067" s="43"/>
      <c r="AR9067" s="43"/>
      <c r="AS9067" s="43"/>
      <c r="AT9067" s="43"/>
      <c r="AU9067" s="43"/>
      <c r="AV9067" s="43"/>
      <c r="AW9067" s="43"/>
      <c r="AX9067" s="43"/>
      <c r="AY9067" s="43"/>
      <c r="AZ9067" s="43"/>
      <c r="BB9067" s="40" t="s">
        <v>891</v>
      </c>
      <c r="BC9067" s="41"/>
      <c r="BD9067" s="41"/>
      <c r="BE9067" s="41"/>
      <c r="BF9067" s="41"/>
      <c r="BG9067" s="41"/>
      <c r="BH9067" s="41"/>
      <c r="BI9067" s="41"/>
      <c r="BJ9067" s="41"/>
      <c r="BK9067" s="41"/>
      <c r="BL9067" s="41"/>
      <c r="BM9067" s="41"/>
      <c r="BN9067" s="41"/>
      <c r="BO9067" s="41"/>
      <c r="BP9067" s="41"/>
      <c r="BQ9067" s="41"/>
      <c r="BR9067" s="41"/>
      <c r="BS9067" s="41"/>
      <c r="BT9067" s="41"/>
      <c r="BU9067" s="41"/>
      <c r="BV9067" s="41"/>
      <c r="BW9067" s="41"/>
      <c r="BX9067" s="41"/>
      <c r="BY9067" s="41"/>
      <c r="BZ9067" s="41"/>
      <c r="CA9067" s="41"/>
      <c r="CB9067" s="41"/>
      <c r="CC9067" s="41"/>
      <c r="CD9067" s="41"/>
      <c r="CE9067" s="41"/>
      <c r="CF9067" s="41"/>
      <c r="CG9067" s="41"/>
      <c r="CH9067" s="41"/>
      <c r="CI9067" s="41"/>
      <c r="CJ9067" s="41"/>
      <c r="CK9067" s="41"/>
      <c r="CL9067" s="41"/>
      <c r="CM9067" s="41"/>
      <c r="CN9067" s="41"/>
      <c r="CO9067" s="41"/>
      <c r="CP9067" s="41"/>
      <c r="CQ9067" s="41"/>
      <c r="CR9067" s="41"/>
      <c r="CS9067" s="41"/>
      <c r="CT9067" s="41"/>
      <c r="CU9067" s="41"/>
      <c r="CV9067" s="41"/>
      <c r="CW9067" s="41"/>
      <c r="CX9067" s="41"/>
      <c r="CY9067" s="41"/>
      <c r="CZ9067" s="41"/>
      <c r="DA9067" s="41"/>
      <c r="DB9067" s="41"/>
      <c r="DC9067" s="41"/>
      <c r="DD9067" s="41"/>
    </row>
    <row r="9068" spans="6:108" x14ac:dyDescent="0.25">
      <c r="F9068" s="42" t="s">
        <v>1408</v>
      </c>
      <c r="G9068" s="43"/>
      <c r="H9068" s="43"/>
      <c r="I9068" s="43"/>
      <c r="J9068" s="43"/>
      <c r="K9068" s="43"/>
      <c r="L9068" s="43"/>
      <c r="M9068" s="43"/>
      <c r="N9068" s="43"/>
      <c r="O9068" s="43"/>
      <c r="P9068" s="43"/>
      <c r="Q9068" s="43"/>
      <c r="R9068" s="43"/>
      <c r="S9068" s="43"/>
      <c r="T9068" s="43"/>
      <c r="U9068" s="43"/>
      <c r="V9068" s="43"/>
      <c r="W9068" s="43"/>
      <c r="X9068" s="43"/>
      <c r="Y9068" s="43"/>
      <c r="Z9068" s="43"/>
      <c r="AA9068" s="43"/>
      <c r="AB9068" s="43"/>
      <c r="AC9068" s="43"/>
      <c r="AD9068" s="43"/>
      <c r="AE9068" s="43"/>
      <c r="AF9068" s="43"/>
      <c r="AG9068" s="43"/>
      <c r="AH9068" s="43"/>
      <c r="AI9068" s="43"/>
      <c r="AJ9068" s="43"/>
      <c r="AK9068" s="43"/>
      <c r="AL9068" s="43"/>
      <c r="AM9068" s="43"/>
      <c r="AN9068" s="43"/>
      <c r="AO9068" s="43"/>
      <c r="AP9068" s="43"/>
      <c r="AQ9068" s="43"/>
      <c r="AR9068" s="43"/>
      <c r="AS9068" s="43"/>
      <c r="AT9068" s="43"/>
      <c r="AU9068" s="43"/>
      <c r="AV9068" s="43"/>
      <c r="AW9068" s="43"/>
      <c r="AX9068" s="43"/>
      <c r="AY9068" s="43"/>
      <c r="AZ9068" s="43"/>
      <c r="BB9068" s="40" t="s">
        <v>892</v>
      </c>
      <c r="BC9068" s="41"/>
      <c r="BD9068" s="41"/>
      <c r="BE9068" s="41"/>
      <c r="BF9068" s="41"/>
      <c r="BG9068" s="41"/>
      <c r="BH9068" s="41"/>
      <c r="BI9068" s="41"/>
      <c r="BJ9068" s="41"/>
      <c r="BK9068" s="41"/>
      <c r="BL9068" s="41"/>
      <c r="BM9068" s="41"/>
      <c r="BN9068" s="41"/>
      <c r="BO9068" s="41"/>
      <c r="BP9068" s="41"/>
      <c r="BQ9068" s="41"/>
      <c r="BR9068" s="41"/>
      <c r="BS9068" s="41"/>
      <c r="BT9068" s="41"/>
      <c r="BU9068" s="41"/>
      <c r="BV9068" s="41"/>
      <c r="BW9068" s="41"/>
      <c r="BX9068" s="41"/>
      <c r="BY9068" s="41"/>
      <c r="BZ9068" s="41"/>
      <c r="CA9068" s="41"/>
      <c r="CB9068" s="41"/>
      <c r="CC9068" s="41"/>
      <c r="CD9068" s="41"/>
      <c r="CE9068" s="41"/>
      <c r="CF9068" s="41"/>
      <c r="CG9068" s="41"/>
      <c r="CH9068" s="41"/>
      <c r="CI9068" s="41"/>
      <c r="CJ9068" s="41"/>
      <c r="CK9068" s="41"/>
      <c r="CL9068" s="41"/>
      <c r="CM9068" s="41"/>
      <c r="CN9068" s="41"/>
      <c r="CO9068" s="41"/>
      <c r="CP9068" s="41"/>
      <c r="CQ9068" s="41"/>
      <c r="CR9068" s="41"/>
      <c r="CS9068" s="41"/>
      <c r="CT9068" s="41"/>
      <c r="CU9068" s="41"/>
      <c r="CV9068" s="41"/>
      <c r="CW9068" s="41"/>
      <c r="CX9068" s="41"/>
      <c r="CY9068" s="41"/>
      <c r="CZ9068" s="41"/>
      <c r="DA9068" s="41"/>
      <c r="DB9068" s="41"/>
      <c r="DC9068" s="41"/>
      <c r="DD9068" s="41"/>
    </row>
    <row r="9069" spans="6:108" x14ac:dyDescent="0.25">
      <c r="F9069" s="42"/>
      <c r="G9069" s="43"/>
      <c r="H9069" s="43"/>
      <c r="I9069" s="43"/>
      <c r="J9069" s="43"/>
      <c r="K9069" s="43"/>
      <c r="L9069" s="43"/>
      <c r="M9069" s="43"/>
      <c r="N9069" s="43"/>
      <c r="O9069" s="43"/>
      <c r="P9069" s="43"/>
      <c r="Q9069" s="43"/>
      <c r="R9069" s="43"/>
      <c r="S9069" s="43"/>
      <c r="T9069" s="43"/>
      <c r="U9069" s="43"/>
      <c r="V9069" s="43"/>
      <c r="W9069" s="43"/>
      <c r="X9069" s="43"/>
      <c r="Y9069" s="43"/>
      <c r="Z9069" s="43"/>
      <c r="AA9069" s="43"/>
      <c r="AB9069" s="43"/>
      <c r="AC9069" s="43"/>
      <c r="AD9069" s="43"/>
      <c r="AE9069" s="43"/>
      <c r="AF9069" s="43"/>
      <c r="AG9069" s="43"/>
      <c r="AH9069" s="43"/>
      <c r="AI9069" s="43"/>
      <c r="AJ9069" s="43"/>
      <c r="AK9069" s="43"/>
      <c r="AL9069" s="43"/>
      <c r="AM9069" s="43"/>
      <c r="AN9069" s="43"/>
      <c r="AO9069" s="43"/>
      <c r="AP9069" s="43"/>
      <c r="AQ9069" s="43"/>
      <c r="AR9069" s="43"/>
      <c r="AS9069" s="43"/>
      <c r="AT9069" s="43"/>
      <c r="AU9069" s="43"/>
      <c r="AV9069" s="43"/>
      <c r="AW9069" s="43"/>
      <c r="AX9069" s="43"/>
      <c r="AY9069" s="43"/>
      <c r="AZ9069" s="43"/>
      <c r="BB9069" s="40" t="s">
        <v>893</v>
      </c>
      <c r="BC9069" s="41"/>
      <c r="BD9069" s="41"/>
      <c r="BE9069" s="41"/>
      <c r="BF9069" s="41"/>
      <c r="BG9069" s="41"/>
      <c r="BH9069" s="41"/>
      <c r="BI9069" s="41"/>
      <c r="BJ9069" s="41"/>
      <c r="BK9069" s="41"/>
      <c r="BL9069" s="41"/>
      <c r="BM9069" s="41"/>
      <c r="BN9069" s="41"/>
      <c r="BO9069" s="41"/>
      <c r="BP9069" s="41"/>
      <c r="BQ9069" s="41"/>
      <c r="BR9069" s="41"/>
      <c r="BS9069" s="41"/>
      <c r="BT9069" s="41"/>
      <c r="BU9069" s="41"/>
      <c r="BV9069" s="41"/>
      <c r="BW9069" s="41"/>
      <c r="BX9069" s="41"/>
      <c r="BY9069" s="41"/>
      <c r="BZ9069" s="41"/>
      <c r="CA9069" s="41"/>
      <c r="CB9069" s="41"/>
      <c r="CC9069" s="41"/>
      <c r="CD9069" s="41"/>
      <c r="CE9069" s="41"/>
      <c r="CF9069" s="41"/>
      <c r="CG9069" s="41"/>
      <c r="CH9069" s="41"/>
      <c r="CI9069" s="41"/>
      <c r="CJ9069" s="41"/>
      <c r="CK9069" s="41"/>
      <c r="CL9069" s="41"/>
      <c r="CM9069" s="41"/>
      <c r="CN9069" s="41"/>
      <c r="CO9069" s="41"/>
      <c r="CP9069" s="41"/>
      <c r="CQ9069" s="41"/>
      <c r="CR9069" s="41"/>
      <c r="CS9069" s="41"/>
      <c r="CT9069" s="41"/>
      <c r="CU9069" s="41"/>
      <c r="CV9069" s="41"/>
      <c r="CW9069" s="41"/>
      <c r="CX9069" s="41"/>
      <c r="CY9069" s="41"/>
      <c r="CZ9069" s="41"/>
      <c r="DA9069" s="41"/>
      <c r="DB9069" s="41"/>
      <c r="DC9069" s="41"/>
      <c r="DD9069" s="41"/>
    </row>
    <row r="9070" spans="6:108" x14ac:dyDescent="0.25">
      <c r="F9070" s="42" t="s">
        <v>897</v>
      </c>
      <c r="G9070" s="43"/>
      <c r="H9070" s="43"/>
      <c r="I9070" s="43"/>
      <c r="J9070" s="43"/>
      <c r="K9070" s="43"/>
      <c r="L9070" s="43"/>
      <c r="M9070" s="43"/>
      <c r="N9070" s="43"/>
      <c r="O9070" s="43"/>
      <c r="P9070" s="43"/>
      <c r="Q9070" s="43"/>
      <c r="R9070" s="43"/>
      <c r="S9070" s="43"/>
      <c r="T9070" s="43"/>
      <c r="U9070" s="43"/>
      <c r="V9070" s="43"/>
      <c r="W9070" s="43"/>
      <c r="X9070" s="43"/>
      <c r="Y9070" s="43"/>
      <c r="Z9070" s="43"/>
      <c r="AA9070" s="43"/>
      <c r="AB9070" s="43"/>
      <c r="AC9070" s="43"/>
      <c r="AD9070" s="43"/>
      <c r="AE9070" s="43"/>
      <c r="AF9070" s="43"/>
      <c r="AG9070" s="43"/>
      <c r="AH9070" s="43"/>
      <c r="AI9070" s="43"/>
      <c r="AJ9070" s="43"/>
      <c r="AK9070" s="43"/>
      <c r="AL9070" s="43"/>
      <c r="AM9070" s="43"/>
      <c r="AN9070" s="43"/>
      <c r="AO9070" s="43"/>
      <c r="AP9070" s="43"/>
      <c r="AQ9070" s="43"/>
      <c r="AR9070" s="43"/>
      <c r="AS9070" s="43"/>
      <c r="AT9070" s="43"/>
      <c r="AU9070" s="43"/>
      <c r="AV9070" s="43"/>
      <c r="AW9070" s="43"/>
      <c r="AX9070" s="43"/>
      <c r="AY9070" s="43"/>
      <c r="AZ9070" s="43"/>
      <c r="BB9070" s="40" t="s">
        <v>889</v>
      </c>
      <c r="BC9070" s="41"/>
      <c r="BD9070" s="41"/>
      <c r="BE9070" s="41"/>
      <c r="BF9070" s="41"/>
      <c r="BG9070" s="41"/>
      <c r="BH9070" s="41"/>
      <c r="BI9070" s="41"/>
      <c r="BJ9070" s="41"/>
      <c r="BK9070" s="41"/>
      <c r="BL9070" s="41"/>
      <c r="BM9070" s="41"/>
      <c r="BN9070" s="41"/>
      <c r="BO9070" s="41"/>
      <c r="BP9070" s="41"/>
      <c r="BQ9070" s="41"/>
      <c r="BR9070" s="41"/>
      <c r="BS9070" s="41"/>
      <c r="BT9070" s="41"/>
      <c r="BU9070" s="41"/>
      <c r="BV9070" s="41"/>
      <c r="BW9070" s="41"/>
      <c r="BX9070" s="41"/>
      <c r="BY9070" s="41"/>
      <c r="BZ9070" s="41"/>
      <c r="CA9070" s="41"/>
      <c r="CB9070" s="41"/>
      <c r="CC9070" s="41"/>
      <c r="CD9070" s="41"/>
      <c r="CE9070" s="41"/>
      <c r="CF9070" s="41"/>
      <c r="CG9070" s="41"/>
      <c r="CH9070" s="41"/>
      <c r="CI9070" s="41"/>
      <c r="CJ9070" s="41"/>
      <c r="CK9070" s="41"/>
      <c r="CL9070" s="41"/>
      <c r="CM9070" s="41"/>
      <c r="CN9070" s="41"/>
      <c r="CO9070" s="41"/>
      <c r="CP9070" s="41"/>
      <c r="CQ9070" s="41"/>
      <c r="CR9070" s="41"/>
      <c r="CS9070" s="41"/>
      <c r="CT9070" s="41"/>
      <c r="CU9070" s="41"/>
      <c r="CV9070" s="41"/>
      <c r="CW9070" s="41"/>
      <c r="CX9070" s="41"/>
      <c r="CY9070" s="41"/>
      <c r="CZ9070" s="41"/>
      <c r="DA9070" s="41"/>
      <c r="DB9070" s="41"/>
      <c r="DC9070" s="41"/>
      <c r="DD9070" s="41"/>
    </row>
    <row r="9071" spans="6:108" x14ac:dyDescent="0.25">
      <c r="F9071" s="42" t="s">
        <v>936</v>
      </c>
      <c r="G9071" s="43"/>
      <c r="H9071" s="43"/>
      <c r="I9071" s="43"/>
      <c r="J9071" s="43"/>
      <c r="K9071" s="43"/>
      <c r="L9071" s="43"/>
      <c r="M9071" s="43"/>
      <c r="N9071" s="43"/>
      <c r="O9071" s="43"/>
      <c r="P9071" s="43"/>
      <c r="Q9071" s="43"/>
      <c r="R9071" s="43"/>
      <c r="S9071" s="43"/>
      <c r="T9071" s="43"/>
      <c r="U9071" s="43"/>
      <c r="V9071" s="43"/>
      <c r="W9071" s="43"/>
      <c r="X9071" s="43"/>
      <c r="Y9071" s="43"/>
      <c r="Z9071" s="43"/>
      <c r="AA9071" s="43"/>
      <c r="AB9071" s="43"/>
      <c r="AC9071" s="43"/>
      <c r="AD9071" s="43"/>
      <c r="AE9071" s="43"/>
      <c r="AF9071" s="43"/>
      <c r="AG9071" s="43"/>
      <c r="AH9071" s="43"/>
      <c r="AI9071" s="43"/>
      <c r="AJ9071" s="43"/>
      <c r="AK9071" s="43"/>
      <c r="AL9071" s="43"/>
      <c r="AM9071" s="43"/>
      <c r="AN9071" s="43"/>
      <c r="AO9071" s="43"/>
      <c r="AP9071" s="43"/>
      <c r="AQ9071" s="43"/>
      <c r="AR9071" s="43"/>
      <c r="AS9071" s="43"/>
      <c r="AT9071" s="43"/>
      <c r="AU9071" s="43"/>
      <c r="AV9071" s="43"/>
      <c r="AW9071" s="43"/>
      <c r="AX9071" s="43"/>
      <c r="AY9071" s="43"/>
      <c r="AZ9071" s="43"/>
      <c r="BB9071" s="40" t="s">
        <v>1413</v>
      </c>
      <c r="BC9071" s="41"/>
      <c r="BD9071" s="41"/>
      <c r="BE9071" s="41"/>
      <c r="BF9071" s="41"/>
      <c r="BG9071" s="41"/>
      <c r="BH9071" s="41"/>
      <c r="BI9071" s="41"/>
      <c r="BJ9071" s="41"/>
      <c r="BK9071" s="41"/>
      <c r="BL9071" s="41"/>
      <c r="BM9071" s="41"/>
      <c r="BN9071" s="41"/>
      <c r="BO9071" s="41"/>
      <c r="BP9071" s="41"/>
      <c r="BQ9071" s="41"/>
      <c r="BR9071" s="41"/>
      <c r="BS9071" s="41"/>
      <c r="BT9071" s="41"/>
      <c r="BU9071" s="41"/>
      <c r="BV9071" s="41"/>
      <c r="BW9071" s="41"/>
      <c r="BX9071" s="41"/>
      <c r="BY9071" s="41"/>
      <c r="BZ9071" s="41"/>
      <c r="CA9071" s="41"/>
      <c r="CB9071" s="41"/>
      <c r="CC9071" s="41"/>
      <c r="CD9071" s="41"/>
      <c r="CE9071" s="41"/>
      <c r="CF9071" s="41"/>
      <c r="CG9071" s="41"/>
      <c r="CH9071" s="41"/>
      <c r="CI9071" s="41"/>
      <c r="CJ9071" s="41"/>
      <c r="CK9071" s="41"/>
      <c r="CL9071" s="41"/>
      <c r="CM9071" s="41"/>
      <c r="CN9071" s="41"/>
      <c r="CO9071" s="41"/>
      <c r="CP9071" s="41"/>
      <c r="CQ9071" s="41"/>
      <c r="CR9071" s="41"/>
      <c r="CS9071" s="41"/>
      <c r="CT9071" s="41"/>
      <c r="CU9071" s="41"/>
      <c r="CV9071" s="41"/>
      <c r="CW9071" s="41"/>
      <c r="CX9071" s="41"/>
      <c r="CY9071" s="41"/>
      <c r="CZ9071" s="41"/>
      <c r="DA9071" s="41"/>
      <c r="DB9071" s="41"/>
      <c r="DC9071" s="41"/>
      <c r="DD9071" s="41"/>
    </row>
    <row r="9072" spans="6:108" x14ac:dyDescent="0.25">
      <c r="F9072" s="42" t="s">
        <v>1409</v>
      </c>
      <c r="G9072" s="43"/>
      <c r="H9072" s="43"/>
      <c r="I9072" s="43"/>
      <c r="J9072" s="43"/>
      <c r="K9072" s="43"/>
      <c r="L9072" s="43"/>
      <c r="M9072" s="43"/>
      <c r="N9072" s="43"/>
      <c r="O9072" s="43"/>
      <c r="P9072" s="43"/>
      <c r="Q9072" s="43"/>
      <c r="R9072" s="43"/>
      <c r="S9072" s="43"/>
      <c r="T9072" s="43"/>
      <c r="U9072" s="43"/>
      <c r="V9072" s="43"/>
      <c r="W9072" s="43"/>
      <c r="X9072" s="43"/>
      <c r="Y9072" s="43"/>
      <c r="Z9072" s="43"/>
      <c r="AA9072" s="43"/>
      <c r="AB9072" s="43"/>
      <c r="AC9072" s="43"/>
      <c r="AD9072" s="43"/>
      <c r="AE9072" s="43"/>
      <c r="AF9072" s="43"/>
      <c r="AG9072" s="43"/>
      <c r="AH9072" s="43"/>
      <c r="AI9072" s="43"/>
      <c r="AJ9072" s="43"/>
      <c r="AK9072" s="43"/>
      <c r="AL9072" s="43"/>
      <c r="AM9072" s="43"/>
      <c r="AN9072" s="43"/>
      <c r="AO9072" s="43"/>
      <c r="AP9072" s="43"/>
      <c r="AQ9072" s="43"/>
      <c r="AR9072" s="43"/>
      <c r="AS9072" s="43"/>
      <c r="AT9072" s="43"/>
      <c r="AU9072" s="43"/>
      <c r="AV9072" s="43"/>
      <c r="AW9072" s="43"/>
      <c r="AX9072" s="43"/>
      <c r="AY9072" s="43"/>
      <c r="AZ9072" s="43"/>
      <c r="BB9072" s="40" t="s">
        <v>1414</v>
      </c>
      <c r="BC9072" s="41"/>
      <c r="BD9072" s="41"/>
      <c r="BE9072" s="41"/>
      <c r="BF9072" s="41"/>
      <c r="BG9072" s="41"/>
      <c r="BH9072" s="41"/>
      <c r="BI9072" s="41"/>
      <c r="BJ9072" s="41"/>
      <c r="BK9072" s="41"/>
      <c r="BL9072" s="41"/>
      <c r="BM9072" s="41"/>
      <c r="BN9072" s="41"/>
      <c r="BO9072" s="41"/>
      <c r="BP9072" s="41"/>
      <c r="BQ9072" s="41"/>
      <c r="BR9072" s="41"/>
      <c r="BS9072" s="41"/>
      <c r="BT9072" s="41"/>
      <c r="BU9072" s="41"/>
      <c r="BV9072" s="41"/>
      <c r="BW9072" s="41"/>
      <c r="BX9072" s="41"/>
      <c r="BY9072" s="41"/>
      <c r="BZ9072" s="41"/>
      <c r="CA9072" s="41"/>
      <c r="CB9072" s="41"/>
      <c r="CC9072" s="41"/>
      <c r="CD9072" s="41"/>
      <c r="CE9072" s="41"/>
      <c r="CF9072" s="41"/>
      <c r="CG9072" s="41"/>
      <c r="CH9072" s="41"/>
      <c r="CI9072" s="41"/>
      <c r="CJ9072" s="41"/>
      <c r="CK9072" s="41"/>
      <c r="CL9072" s="41"/>
      <c r="CM9072" s="41"/>
      <c r="CN9072" s="41"/>
      <c r="CO9072" s="41"/>
      <c r="CP9072" s="41"/>
      <c r="CQ9072" s="41"/>
      <c r="CR9072" s="41"/>
      <c r="CS9072" s="41"/>
      <c r="CT9072" s="41"/>
      <c r="CU9072" s="41"/>
      <c r="CV9072" s="41"/>
      <c r="CW9072" s="41"/>
      <c r="CX9072" s="41"/>
      <c r="CY9072" s="41"/>
      <c r="CZ9072" s="41"/>
      <c r="DA9072" s="41"/>
      <c r="DB9072" s="41"/>
      <c r="DC9072" s="41"/>
      <c r="DD9072" s="41"/>
    </row>
    <row r="9073" spans="6:108" x14ac:dyDescent="0.25">
      <c r="F9073" s="42" t="s">
        <v>1410</v>
      </c>
      <c r="G9073" s="43"/>
      <c r="H9073" s="43"/>
      <c r="I9073" s="43"/>
      <c r="J9073" s="43"/>
      <c r="K9073" s="43"/>
      <c r="L9073" s="43"/>
      <c r="M9073" s="43"/>
      <c r="N9073" s="43"/>
      <c r="O9073" s="43"/>
      <c r="P9073" s="43"/>
      <c r="Q9073" s="43"/>
      <c r="R9073" s="43"/>
      <c r="S9073" s="43"/>
      <c r="T9073" s="43"/>
      <c r="U9073" s="43"/>
      <c r="V9073" s="43"/>
      <c r="W9073" s="43"/>
      <c r="X9073" s="43"/>
      <c r="Y9073" s="43"/>
      <c r="Z9073" s="43"/>
      <c r="AA9073" s="43"/>
      <c r="AB9073" s="43"/>
      <c r="AC9073" s="43"/>
      <c r="AD9073" s="43"/>
      <c r="AE9073" s="43"/>
      <c r="AF9073" s="43"/>
      <c r="AG9073" s="43"/>
      <c r="AH9073" s="43"/>
      <c r="AI9073" s="43"/>
      <c r="AJ9073" s="43"/>
      <c r="AK9073" s="43"/>
      <c r="AL9073" s="43"/>
      <c r="AM9073" s="43"/>
      <c r="AN9073" s="43"/>
      <c r="AO9073" s="43"/>
      <c r="AP9073" s="43"/>
      <c r="AQ9073" s="43"/>
      <c r="AR9073" s="43"/>
      <c r="AS9073" s="43"/>
      <c r="AT9073" s="43"/>
      <c r="AU9073" s="43"/>
      <c r="AV9073" s="43"/>
      <c r="AW9073" s="43"/>
      <c r="AX9073" s="43"/>
      <c r="AY9073" s="43"/>
      <c r="AZ9073" s="43"/>
      <c r="BB9073" s="40" t="s">
        <v>896</v>
      </c>
      <c r="BC9073" s="41"/>
      <c r="BD9073" s="41"/>
      <c r="BE9073" s="41"/>
      <c r="BF9073" s="41"/>
      <c r="BG9073" s="41"/>
      <c r="BH9073" s="41"/>
      <c r="BI9073" s="41"/>
      <c r="BJ9073" s="41"/>
      <c r="BK9073" s="41"/>
      <c r="BL9073" s="41"/>
      <c r="BM9073" s="41"/>
      <c r="BN9073" s="41"/>
      <c r="BO9073" s="41"/>
      <c r="BP9073" s="41"/>
      <c r="BQ9073" s="41"/>
      <c r="BR9073" s="41"/>
      <c r="BS9073" s="41"/>
      <c r="BT9073" s="41"/>
      <c r="BU9073" s="41"/>
      <c r="BV9073" s="41"/>
      <c r="BW9073" s="41"/>
      <c r="BX9073" s="41"/>
      <c r="BY9073" s="41"/>
      <c r="BZ9073" s="41"/>
      <c r="CA9073" s="41"/>
      <c r="CB9073" s="41"/>
      <c r="CC9073" s="41"/>
      <c r="CD9073" s="41"/>
      <c r="CE9073" s="41"/>
      <c r="CF9073" s="41"/>
      <c r="CG9073" s="41"/>
      <c r="CH9073" s="41"/>
      <c r="CI9073" s="41"/>
      <c r="CJ9073" s="41"/>
      <c r="CK9073" s="41"/>
      <c r="CL9073" s="41"/>
      <c r="CM9073" s="41"/>
      <c r="CN9073" s="41"/>
      <c r="CO9073" s="41"/>
      <c r="CP9073" s="41"/>
      <c r="CQ9073" s="41"/>
      <c r="CR9073" s="41"/>
      <c r="CS9073" s="41"/>
      <c r="CT9073" s="41"/>
      <c r="CU9073" s="41"/>
      <c r="CV9073" s="41"/>
      <c r="CW9073" s="41"/>
      <c r="CX9073" s="41"/>
      <c r="CY9073" s="41"/>
      <c r="CZ9073" s="41"/>
      <c r="DA9073" s="41"/>
      <c r="DB9073" s="41"/>
      <c r="DC9073" s="41"/>
      <c r="DD9073" s="41"/>
    </row>
    <row r="9074" spans="6:108" x14ac:dyDescent="0.25">
      <c r="F9074" s="42" t="s">
        <v>1411</v>
      </c>
      <c r="G9074" s="43"/>
      <c r="H9074" s="43"/>
      <c r="I9074" s="43"/>
      <c r="J9074" s="43"/>
      <c r="K9074" s="43"/>
      <c r="L9074" s="43"/>
      <c r="M9074" s="43"/>
      <c r="N9074" s="43"/>
      <c r="O9074" s="43"/>
      <c r="P9074" s="43"/>
      <c r="Q9074" s="43"/>
      <c r="R9074" s="43"/>
      <c r="S9074" s="43"/>
      <c r="T9074" s="43"/>
      <c r="U9074" s="43"/>
      <c r="V9074" s="43"/>
      <c r="W9074" s="43"/>
      <c r="X9074" s="43"/>
      <c r="Y9074" s="43"/>
      <c r="Z9074" s="43"/>
      <c r="AA9074" s="43"/>
      <c r="AB9074" s="43"/>
      <c r="AC9074" s="43"/>
      <c r="AD9074" s="43"/>
      <c r="AE9074" s="43"/>
      <c r="AF9074" s="43"/>
      <c r="AG9074" s="43"/>
      <c r="AH9074" s="43"/>
      <c r="AI9074" s="43"/>
      <c r="AJ9074" s="43"/>
      <c r="AK9074" s="43"/>
      <c r="AL9074" s="43"/>
      <c r="AM9074" s="43"/>
      <c r="AN9074" s="43"/>
      <c r="AO9074" s="43"/>
      <c r="AP9074" s="43"/>
      <c r="AQ9074" s="43"/>
      <c r="AR9074" s="43"/>
      <c r="AS9074" s="43"/>
      <c r="AT9074" s="43"/>
      <c r="AU9074" s="43"/>
      <c r="AV9074" s="43"/>
      <c r="AW9074" s="43"/>
      <c r="AX9074" s="43"/>
      <c r="AY9074" s="43"/>
      <c r="AZ9074" s="43"/>
      <c r="BB9074" s="40" t="s">
        <v>885</v>
      </c>
      <c r="BC9074" s="41"/>
      <c r="BD9074" s="41"/>
      <c r="BE9074" s="41"/>
      <c r="BF9074" s="41"/>
      <c r="BG9074" s="41"/>
      <c r="BH9074" s="41"/>
      <c r="BI9074" s="41"/>
      <c r="BJ9074" s="41"/>
      <c r="BK9074" s="41"/>
      <c r="BL9074" s="41"/>
      <c r="BM9074" s="41"/>
      <c r="BN9074" s="41"/>
      <c r="BO9074" s="41"/>
      <c r="BP9074" s="41"/>
      <c r="BQ9074" s="41"/>
      <c r="BR9074" s="41"/>
      <c r="BS9074" s="41"/>
      <c r="BT9074" s="41"/>
      <c r="BU9074" s="41"/>
      <c r="BV9074" s="41"/>
      <c r="BW9074" s="41"/>
      <c r="BX9074" s="41"/>
      <c r="BY9074" s="41"/>
      <c r="BZ9074" s="41"/>
      <c r="CA9074" s="41"/>
      <c r="CB9074" s="41"/>
      <c r="CC9074" s="41"/>
      <c r="CD9074" s="41"/>
      <c r="CE9074" s="41"/>
      <c r="CF9074" s="41"/>
      <c r="CG9074" s="41"/>
      <c r="CH9074" s="41"/>
      <c r="CI9074" s="41"/>
      <c r="CJ9074" s="41"/>
      <c r="CK9074" s="41"/>
      <c r="CL9074" s="41"/>
      <c r="CM9074" s="41"/>
      <c r="CN9074" s="41"/>
      <c r="CO9074" s="41"/>
      <c r="CP9074" s="41"/>
      <c r="CQ9074" s="41"/>
      <c r="CR9074" s="41"/>
      <c r="CS9074" s="41"/>
      <c r="CT9074" s="41"/>
      <c r="CU9074" s="41"/>
      <c r="CV9074" s="41"/>
      <c r="CW9074" s="41"/>
      <c r="CX9074" s="41"/>
      <c r="CY9074" s="41"/>
      <c r="CZ9074" s="41"/>
      <c r="DA9074" s="41"/>
      <c r="DB9074" s="41"/>
      <c r="DC9074" s="41"/>
      <c r="DD9074" s="41"/>
    </row>
    <row r="9075" spans="6:108" x14ac:dyDescent="0.25">
      <c r="F9075" s="42"/>
      <c r="G9075" s="43"/>
      <c r="H9075" s="43"/>
      <c r="I9075" s="43"/>
      <c r="J9075" s="43"/>
      <c r="K9075" s="43"/>
      <c r="L9075" s="43"/>
      <c r="M9075" s="43"/>
      <c r="N9075" s="43"/>
      <c r="O9075" s="43"/>
      <c r="P9075" s="43"/>
      <c r="Q9075" s="43"/>
      <c r="R9075" s="43"/>
      <c r="S9075" s="43"/>
      <c r="T9075" s="43"/>
      <c r="U9075" s="43"/>
      <c r="V9075" s="43"/>
      <c r="W9075" s="43"/>
      <c r="X9075" s="43"/>
      <c r="Y9075" s="43"/>
      <c r="Z9075" s="43"/>
      <c r="AA9075" s="43"/>
      <c r="AB9075" s="43"/>
      <c r="AC9075" s="43"/>
      <c r="AD9075" s="43"/>
      <c r="AE9075" s="43"/>
      <c r="AF9075" s="43"/>
      <c r="AG9075" s="43"/>
      <c r="AH9075" s="43"/>
      <c r="AI9075" s="43"/>
      <c r="AJ9075" s="43"/>
      <c r="AK9075" s="43"/>
      <c r="AL9075" s="43"/>
      <c r="AM9075" s="43"/>
      <c r="AN9075" s="43"/>
      <c r="AO9075" s="43"/>
      <c r="AP9075" s="43"/>
      <c r="AQ9075" s="43"/>
      <c r="AR9075" s="43"/>
      <c r="AS9075" s="43"/>
      <c r="AT9075" s="43"/>
      <c r="AU9075" s="43"/>
      <c r="AV9075" s="43"/>
      <c r="AW9075" s="43"/>
      <c r="AX9075" s="43"/>
      <c r="AY9075" s="43"/>
      <c r="AZ9075" s="43"/>
      <c r="BB9075" s="40" t="s">
        <v>872</v>
      </c>
      <c r="BC9075" s="41"/>
      <c r="BD9075" s="41"/>
      <c r="BE9075" s="41"/>
      <c r="BF9075" s="41"/>
      <c r="BG9075" s="41"/>
      <c r="BH9075" s="41"/>
      <c r="BI9075" s="41"/>
      <c r="BJ9075" s="41"/>
      <c r="BK9075" s="41"/>
      <c r="BL9075" s="41"/>
      <c r="BM9075" s="41"/>
      <c r="BN9075" s="41"/>
      <c r="BO9075" s="41"/>
      <c r="BP9075" s="41"/>
      <c r="BQ9075" s="41"/>
      <c r="BR9075" s="41"/>
      <c r="BS9075" s="41"/>
      <c r="BT9075" s="41"/>
      <c r="BU9075" s="41"/>
      <c r="BV9075" s="41"/>
      <c r="BW9075" s="41"/>
      <c r="BX9075" s="41"/>
      <c r="BY9075" s="41"/>
      <c r="BZ9075" s="41"/>
      <c r="CA9075" s="41"/>
      <c r="CB9075" s="41"/>
      <c r="CC9075" s="41"/>
      <c r="CD9075" s="41"/>
      <c r="CE9075" s="41"/>
      <c r="CF9075" s="41"/>
      <c r="CG9075" s="41"/>
      <c r="CH9075" s="41"/>
      <c r="CI9075" s="41"/>
      <c r="CJ9075" s="41"/>
      <c r="CK9075" s="41"/>
      <c r="CL9075" s="41"/>
      <c r="CM9075" s="41"/>
      <c r="CN9075" s="41"/>
      <c r="CO9075" s="41"/>
      <c r="CP9075" s="41"/>
      <c r="CQ9075" s="41"/>
      <c r="CR9075" s="41"/>
      <c r="CS9075" s="41"/>
      <c r="CT9075" s="41"/>
      <c r="CU9075" s="41"/>
      <c r="CV9075" s="41"/>
      <c r="CW9075" s="41"/>
      <c r="CX9075" s="41"/>
      <c r="CY9075" s="41"/>
      <c r="CZ9075" s="41"/>
      <c r="DA9075" s="41"/>
      <c r="DB9075" s="41"/>
      <c r="DC9075" s="41"/>
      <c r="DD9075" s="41"/>
    </row>
    <row r="9076" spans="6:108" x14ac:dyDescent="0.25">
      <c r="F9076" s="42" t="s">
        <v>1136</v>
      </c>
      <c r="G9076" s="43"/>
      <c r="H9076" s="43"/>
      <c r="I9076" s="43"/>
      <c r="J9076" s="43"/>
      <c r="K9076" s="43"/>
      <c r="L9076" s="43"/>
      <c r="M9076" s="43"/>
      <c r="N9076" s="43"/>
      <c r="O9076" s="43"/>
      <c r="P9076" s="43"/>
      <c r="Q9076" s="43"/>
      <c r="R9076" s="43"/>
      <c r="S9076" s="43"/>
      <c r="T9076" s="43"/>
      <c r="U9076" s="43"/>
      <c r="V9076" s="43"/>
      <c r="W9076" s="43"/>
      <c r="X9076" s="43"/>
      <c r="Y9076" s="43"/>
      <c r="Z9076" s="43"/>
      <c r="AA9076" s="43"/>
      <c r="AB9076" s="43"/>
      <c r="AC9076" s="43"/>
      <c r="AD9076" s="43"/>
      <c r="AE9076" s="43"/>
      <c r="AF9076" s="43"/>
      <c r="AG9076" s="43"/>
      <c r="AH9076" s="43"/>
      <c r="AI9076" s="43"/>
      <c r="AJ9076" s="43"/>
      <c r="AK9076" s="43"/>
      <c r="AL9076" s="43"/>
      <c r="AM9076" s="43"/>
      <c r="AN9076" s="43"/>
      <c r="AO9076" s="43"/>
      <c r="AP9076" s="43"/>
      <c r="AQ9076" s="43"/>
      <c r="AR9076" s="43"/>
      <c r="AS9076" s="43"/>
      <c r="AT9076" s="43"/>
      <c r="AU9076" s="43"/>
      <c r="AV9076" s="43"/>
      <c r="AW9076" s="43"/>
      <c r="AX9076" s="43"/>
      <c r="AY9076" s="43"/>
      <c r="AZ9076" s="43"/>
      <c r="BB9076" s="40" t="s">
        <v>873</v>
      </c>
      <c r="BC9076" s="41"/>
      <c r="BD9076" s="41"/>
      <c r="BE9076" s="41"/>
      <c r="BF9076" s="41"/>
      <c r="BG9076" s="41"/>
      <c r="BH9076" s="41"/>
      <c r="BI9076" s="41"/>
      <c r="BJ9076" s="41"/>
      <c r="BK9076" s="41"/>
      <c r="BL9076" s="41"/>
      <c r="BM9076" s="41"/>
      <c r="BN9076" s="41"/>
      <c r="BO9076" s="41"/>
      <c r="BP9076" s="41"/>
      <c r="BQ9076" s="41"/>
      <c r="BR9076" s="41"/>
      <c r="BS9076" s="41"/>
      <c r="BT9076" s="41"/>
      <c r="BU9076" s="41"/>
      <c r="BV9076" s="41"/>
      <c r="BW9076" s="41"/>
      <c r="BX9076" s="41"/>
      <c r="BY9076" s="41"/>
      <c r="BZ9076" s="41"/>
      <c r="CA9076" s="41"/>
      <c r="CB9076" s="41"/>
      <c r="CC9076" s="41"/>
      <c r="CD9076" s="41"/>
      <c r="CE9076" s="41"/>
      <c r="CF9076" s="41"/>
      <c r="CG9076" s="41"/>
      <c r="CH9076" s="41"/>
      <c r="CI9076" s="41"/>
      <c r="CJ9076" s="41"/>
      <c r="CK9076" s="41"/>
      <c r="CL9076" s="41"/>
      <c r="CM9076" s="41"/>
      <c r="CN9076" s="41"/>
      <c r="CO9076" s="41"/>
      <c r="CP9076" s="41"/>
      <c r="CQ9076" s="41"/>
      <c r="CR9076" s="41"/>
      <c r="CS9076" s="41"/>
      <c r="CT9076" s="41"/>
      <c r="CU9076" s="41"/>
      <c r="CV9076" s="41"/>
      <c r="CW9076" s="41"/>
      <c r="CX9076" s="41"/>
      <c r="CY9076" s="41"/>
      <c r="CZ9076" s="41"/>
      <c r="DA9076" s="41"/>
      <c r="DB9076" s="41"/>
      <c r="DC9076" s="41"/>
      <c r="DD9076" s="41"/>
    </row>
    <row r="9077" spans="6:108" x14ac:dyDescent="0.25">
      <c r="F9077" s="42" t="s">
        <v>1137</v>
      </c>
      <c r="G9077" s="43"/>
      <c r="H9077" s="43"/>
      <c r="I9077" s="43"/>
      <c r="J9077" s="43"/>
      <c r="K9077" s="43"/>
      <c r="L9077" s="43"/>
      <c r="M9077" s="43"/>
      <c r="N9077" s="43"/>
      <c r="O9077" s="43"/>
      <c r="P9077" s="43"/>
      <c r="Q9077" s="43"/>
      <c r="R9077" s="43"/>
      <c r="S9077" s="43"/>
      <c r="T9077" s="43"/>
      <c r="U9077" s="43"/>
      <c r="V9077" s="43"/>
      <c r="W9077" s="43"/>
      <c r="X9077" s="43"/>
      <c r="Y9077" s="43"/>
      <c r="Z9077" s="43"/>
      <c r="AA9077" s="43"/>
      <c r="AB9077" s="43"/>
      <c r="AC9077" s="43"/>
      <c r="AD9077" s="43"/>
      <c r="AE9077" s="43"/>
      <c r="AF9077" s="43"/>
      <c r="AG9077" s="43"/>
      <c r="AH9077" s="43"/>
      <c r="AI9077" s="43"/>
      <c r="AJ9077" s="43"/>
      <c r="AK9077" s="43"/>
      <c r="AL9077" s="43"/>
      <c r="AM9077" s="43"/>
      <c r="AN9077" s="43"/>
      <c r="AO9077" s="43"/>
      <c r="AP9077" s="43"/>
      <c r="AQ9077" s="43"/>
      <c r="AR9077" s="43"/>
      <c r="AS9077" s="43"/>
      <c r="AT9077" s="43"/>
      <c r="AU9077" s="43"/>
      <c r="AV9077" s="43"/>
      <c r="AW9077" s="43"/>
      <c r="AX9077" s="43"/>
      <c r="AY9077" s="43"/>
      <c r="AZ9077" s="43"/>
      <c r="BB9077" s="40" t="s">
        <v>1412</v>
      </c>
      <c r="BC9077" s="41"/>
      <c r="BD9077" s="41"/>
      <c r="BE9077" s="41"/>
      <c r="BF9077" s="41"/>
      <c r="BG9077" s="41"/>
      <c r="BH9077" s="41"/>
      <c r="BI9077" s="41"/>
      <c r="BJ9077" s="41"/>
      <c r="BK9077" s="41"/>
      <c r="BL9077" s="41"/>
      <c r="BM9077" s="41"/>
      <c r="BN9077" s="41"/>
      <c r="BO9077" s="41"/>
      <c r="BP9077" s="41"/>
      <c r="BQ9077" s="41"/>
      <c r="BR9077" s="41"/>
      <c r="BS9077" s="41"/>
      <c r="BT9077" s="41"/>
      <c r="BU9077" s="41"/>
      <c r="BV9077" s="41"/>
      <c r="BW9077" s="41"/>
      <c r="BX9077" s="41"/>
      <c r="BY9077" s="41"/>
      <c r="BZ9077" s="41"/>
      <c r="CA9077" s="41"/>
      <c r="CB9077" s="41"/>
      <c r="CC9077" s="41"/>
      <c r="CD9077" s="41"/>
      <c r="CE9077" s="41"/>
      <c r="CF9077" s="41"/>
      <c r="CG9077" s="41"/>
      <c r="CH9077" s="41"/>
      <c r="CI9077" s="41"/>
      <c r="CJ9077" s="41"/>
      <c r="CK9077" s="41"/>
      <c r="CL9077" s="41"/>
      <c r="CM9077" s="41"/>
      <c r="CN9077" s="41"/>
      <c r="CO9077" s="41"/>
      <c r="CP9077" s="41"/>
      <c r="CQ9077" s="41"/>
      <c r="CR9077" s="41"/>
      <c r="CS9077" s="41"/>
      <c r="CT9077" s="41"/>
      <c r="CU9077" s="41"/>
      <c r="CV9077" s="41"/>
      <c r="CW9077" s="41"/>
      <c r="CX9077" s="41"/>
      <c r="CY9077" s="41"/>
      <c r="CZ9077" s="41"/>
      <c r="DA9077" s="41"/>
      <c r="DB9077" s="41"/>
      <c r="DC9077" s="41"/>
      <c r="DD9077" s="41"/>
    </row>
    <row r="9078" spans="6:108" x14ac:dyDescent="0.25">
      <c r="F9078" s="42" t="s">
        <v>1405</v>
      </c>
      <c r="G9078" s="43"/>
      <c r="H9078" s="43"/>
      <c r="I9078" s="43"/>
      <c r="J9078" s="43"/>
      <c r="K9078" s="43"/>
      <c r="L9078" s="43"/>
      <c r="M9078" s="43"/>
      <c r="N9078" s="43"/>
      <c r="O9078" s="43"/>
      <c r="P9078" s="43"/>
      <c r="Q9078" s="43"/>
      <c r="R9078" s="43"/>
      <c r="S9078" s="43"/>
      <c r="T9078" s="43"/>
      <c r="U9078" s="43"/>
      <c r="V9078" s="43"/>
      <c r="W9078" s="43"/>
      <c r="X9078" s="43"/>
      <c r="Y9078" s="43"/>
      <c r="Z9078" s="43"/>
      <c r="AA9078" s="43"/>
      <c r="AB9078" s="43"/>
      <c r="AC9078" s="43"/>
      <c r="AD9078" s="43"/>
      <c r="AE9078" s="43"/>
      <c r="AF9078" s="43"/>
      <c r="AG9078" s="43"/>
      <c r="AH9078" s="43"/>
      <c r="AI9078" s="43"/>
      <c r="AJ9078" s="43"/>
      <c r="AK9078" s="43"/>
      <c r="AL9078" s="43"/>
      <c r="AM9078" s="43"/>
      <c r="AN9078" s="43"/>
      <c r="AO9078" s="43"/>
      <c r="AP9078" s="43"/>
      <c r="AQ9078" s="43"/>
      <c r="AR9078" s="43"/>
      <c r="AS9078" s="43"/>
      <c r="AT9078" s="43"/>
      <c r="AU9078" s="43"/>
      <c r="AV9078" s="43"/>
      <c r="AW9078" s="43"/>
      <c r="AX9078" s="43"/>
      <c r="AY9078" s="43"/>
      <c r="AZ9078" s="43"/>
      <c r="BB9078" s="40" t="s">
        <v>885</v>
      </c>
      <c r="BC9078" s="41"/>
      <c r="BD9078" s="41"/>
      <c r="BE9078" s="41"/>
      <c r="BF9078" s="41"/>
      <c r="BG9078" s="41"/>
      <c r="BH9078" s="41"/>
      <c r="BI9078" s="41"/>
      <c r="BJ9078" s="41"/>
      <c r="BK9078" s="41"/>
      <c r="BL9078" s="41"/>
      <c r="BM9078" s="41"/>
      <c r="BN9078" s="41"/>
      <c r="BO9078" s="41"/>
      <c r="BP9078" s="41"/>
      <c r="BQ9078" s="41"/>
      <c r="BR9078" s="41"/>
      <c r="BS9078" s="41"/>
      <c r="BT9078" s="41"/>
      <c r="BU9078" s="41"/>
      <c r="BV9078" s="41"/>
      <c r="BW9078" s="41"/>
      <c r="BX9078" s="41"/>
      <c r="BY9078" s="41"/>
      <c r="BZ9078" s="41"/>
      <c r="CA9078" s="41"/>
      <c r="CB9078" s="41"/>
      <c r="CC9078" s="41"/>
      <c r="CD9078" s="41"/>
      <c r="CE9078" s="41"/>
      <c r="CF9078" s="41"/>
      <c r="CG9078" s="41"/>
      <c r="CH9078" s="41"/>
      <c r="CI9078" s="41"/>
      <c r="CJ9078" s="41"/>
      <c r="CK9078" s="41"/>
      <c r="CL9078" s="41"/>
      <c r="CM9078" s="41"/>
      <c r="CN9078" s="41"/>
      <c r="CO9078" s="41"/>
      <c r="CP9078" s="41"/>
      <c r="CQ9078" s="41"/>
      <c r="CR9078" s="41"/>
      <c r="CS9078" s="41"/>
      <c r="CT9078" s="41"/>
      <c r="CU9078" s="41"/>
      <c r="CV9078" s="41"/>
      <c r="CW9078" s="41"/>
      <c r="CX9078" s="41"/>
      <c r="CY9078" s="41"/>
      <c r="CZ9078" s="41"/>
      <c r="DA9078" s="41"/>
      <c r="DB9078" s="41"/>
      <c r="DC9078" s="41"/>
      <c r="DD9078" s="41"/>
    </row>
    <row r="9079" spans="6:108" x14ac:dyDescent="0.25">
      <c r="F9079" s="42"/>
      <c r="G9079" s="43"/>
      <c r="H9079" s="43"/>
      <c r="I9079" s="43"/>
      <c r="J9079" s="43"/>
      <c r="K9079" s="43"/>
      <c r="L9079" s="43"/>
      <c r="M9079" s="43"/>
      <c r="N9079" s="43"/>
      <c r="O9079" s="43"/>
      <c r="P9079" s="43"/>
      <c r="Q9079" s="43"/>
      <c r="R9079" s="43"/>
      <c r="S9079" s="43"/>
      <c r="T9079" s="43"/>
      <c r="U9079" s="43"/>
      <c r="V9079" s="43"/>
      <c r="W9079" s="43"/>
      <c r="X9079" s="43"/>
      <c r="Y9079" s="43"/>
      <c r="Z9079" s="43"/>
      <c r="AA9079" s="43"/>
      <c r="AB9079" s="43"/>
      <c r="AC9079" s="43"/>
      <c r="AD9079" s="43"/>
      <c r="AE9079" s="43"/>
      <c r="AF9079" s="43"/>
      <c r="AG9079" s="43"/>
      <c r="AH9079" s="43"/>
      <c r="AI9079" s="43"/>
      <c r="AJ9079" s="43"/>
      <c r="AK9079" s="43"/>
      <c r="AL9079" s="43"/>
      <c r="AM9079" s="43"/>
      <c r="AN9079" s="43"/>
      <c r="AO9079" s="43"/>
      <c r="AP9079" s="43"/>
      <c r="AQ9079" s="43"/>
      <c r="AR9079" s="43"/>
      <c r="AS9079" s="43"/>
      <c r="AT9079" s="43"/>
      <c r="AU9079" s="43"/>
      <c r="AV9079" s="43"/>
      <c r="AW9079" s="43"/>
      <c r="AX9079" s="43"/>
      <c r="AY9079" s="43"/>
      <c r="AZ9079" s="43"/>
      <c r="BB9079" s="40" t="s">
        <v>899</v>
      </c>
      <c r="BC9079" s="41"/>
      <c r="BD9079" s="41"/>
      <c r="BE9079" s="41"/>
      <c r="BF9079" s="41"/>
      <c r="BG9079" s="41"/>
      <c r="BH9079" s="41"/>
      <c r="BI9079" s="41"/>
      <c r="BJ9079" s="41"/>
      <c r="BK9079" s="41"/>
      <c r="BL9079" s="41"/>
      <c r="BM9079" s="41"/>
      <c r="BN9079" s="41"/>
      <c r="BO9079" s="41"/>
      <c r="BP9079" s="41"/>
      <c r="BQ9079" s="41"/>
      <c r="BR9079" s="41"/>
      <c r="BS9079" s="41"/>
      <c r="BT9079" s="41"/>
      <c r="BU9079" s="41"/>
      <c r="BV9079" s="41"/>
      <c r="BW9079" s="41"/>
      <c r="BX9079" s="41"/>
      <c r="BY9079" s="41"/>
      <c r="BZ9079" s="41"/>
      <c r="CA9079" s="41"/>
      <c r="CB9079" s="41"/>
      <c r="CC9079" s="41"/>
      <c r="CD9079" s="41"/>
      <c r="CE9079" s="41"/>
      <c r="CF9079" s="41"/>
      <c r="CG9079" s="41"/>
      <c r="CH9079" s="41"/>
      <c r="CI9079" s="41"/>
      <c r="CJ9079" s="41"/>
      <c r="CK9079" s="41"/>
      <c r="CL9079" s="41"/>
      <c r="CM9079" s="41"/>
      <c r="CN9079" s="41"/>
      <c r="CO9079" s="41"/>
      <c r="CP9079" s="41"/>
      <c r="CQ9079" s="41"/>
      <c r="CR9079" s="41"/>
      <c r="CS9079" s="41"/>
      <c r="CT9079" s="41"/>
      <c r="CU9079" s="41"/>
      <c r="CV9079" s="41"/>
      <c r="CW9079" s="41"/>
      <c r="CX9079" s="41"/>
      <c r="CY9079" s="41"/>
      <c r="CZ9079" s="41"/>
      <c r="DA9079" s="41"/>
      <c r="DB9079" s="41"/>
      <c r="DC9079" s="41"/>
      <c r="DD9079" s="41"/>
    </row>
    <row r="9080" spans="6:108" x14ac:dyDescent="0.25">
      <c r="F9080" s="42" t="s">
        <v>872</v>
      </c>
      <c r="G9080" s="43"/>
      <c r="H9080" s="43"/>
      <c r="I9080" s="43"/>
      <c r="J9080" s="43"/>
      <c r="K9080" s="43"/>
      <c r="L9080" s="43"/>
      <c r="M9080" s="43"/>
      <c r="N9080" s="43"/>
      <c r="O9080" s="43"/>
      <c r="P9080" s="43"/>
      <c r="Q9080" s="43"/>
      <c r="R9080" s="43"/>
      <c r="S9080" s="43"/>
      <c r="T9080" s="43"/>
      <c r="U9080" s="43"/>
      <c r="V9080" s="43"/>
      <c r="W9080" s="43"/>
      <c r="X9080" s="43"/>
      <c r="Y9080" s="43"/>
      <c r="Z9080" s="43"/>
      <c r="AA9080" s="43"/>
      <c r="AB9080" s="43"/>
      <c r="AC9080" s="43"/>
      <c r="AD9080" s="43"/>
      <c r="AE9080" s="43"/>
      <c r="AF9080" s="43"/>
      <c r="AG9080" s="43"/>
      <c r="AH9080" s="43"/>
      <c r="AI9080" s="43"/>
      <c r="AJ9080" s="43"/>
      <c r="AK9080" s="43"/>
      <c r="AL9080" s="43"/>
      <c r="AM9080" s="43"/>
      <c r="AN9080" s="43"/>
      <c r="AO9080" s="43"/>
      <c r="AP9080" s="43"/>
      <c r="AQ9080" s="43"/>
      <c r="AR9080" s="43"/>
      <c r="AS9080" s="43"/>
      <c r="AT9080" s="43"/>
      <c r="AU9080" s="43"/>
      <c r="AV9080" s="43"/>
      <c r="AW9080" s="43"/>
      <c r="AX9080" s="43"/>
      <c r="AY9080" s="43"/>
      <c r="AZ9080" s="43"/>
      <c r="BB9080" s="40" t="s">
        <v>1236</v>
      </c>
      <c r="BC9080" s="41"/>
      <c r="BD9080" s="41"/>
      <c r="BE9080" s="41"/>
      <c r="BF9080" s="41"/>
      <c r="BG9080" s="41"/>
      <c r="BH9080" s="41"/>
      <c r="BI9080" s="41"/>
      <c r="BJ9080" s="41"/>
      <c r="BK9080" s="41"/>
      <c r="BL9080" s="41"/>
      <c r="BM9080" s="41"/>
      <c r="BN9080" s="41"/>
      <c r="BO9080" s="41"/>
      <c r="BP9080" s="41"/>
      <c r="BQ9080" s="41"/>
      <c r="BR9080" s="41"/>
      <c r="BS9080" s="41"/>
      <c r="BT9080" s="41"/>
      <c r="BU9080" s="41"/>
      <c r="BV9080" s="41"/>
      <c r="BW9080" s="41"/>
      <c r="BX9080" s="41"/>
      <c r="BY9080" s="41"/>
      <c r="BZ9080" s="41"/>
      <c r="CA9080" s="41"/>
      <c r="CB9080" s="41"/>
      <c r="CC9080" s="41"/>
      <c r="CD9080" s="41"/>
      <c r="CE9080" s="41"/>
      <c r="CF9080" s="41"/>
      <c r="CG9080" s="41"/>
      <c r="CH9080" s="41"/>
      <c r="CI9080" s="41"/>
      <c r="CJ9080" s="41"/>
      <c r="CK9080" s="41"/>
      <c r="CL9080" s="41"/>
      <c r="CM9080" s="41"/>
      <c r="CN9080" s="41"/>
      <c r="CO9080" s="41"/>
      <c r="CP9080" s="41"/>
      <c r="CQ9080" s="41"/>
      <c r="CR9080" s="41"/>
      <c r="CS9080" s="41"/>
      <c r="CT9080" s="41"/>
      <c r="CU9080" s="41"/>
      <c r="CV9080" s="41"/>
      <c r="CW9080" s="41"/>
      <c r="CX9080" s="41"/>
      <c r="CY9080" s="41"/>
      <c r="CZ9080" s="41"/>
      <c r="DA9080" s="41"/>
      <c r="DB9080" s="41"/>
      <c r="DC9080" s="41"/>
      <c r="DD9080" s="41"/>
    </row>
    <row r="9081" spans="6:108" x14ac:dyDescent="0.25">
      <c r="F9081" s="42" t="s">
        <v>883</v>
      </c>
      <c r="G9081" s="43"/>
      <c r="H9081" s="43"/>
      <c r="I9081" s="43"/>
      <c r="J9081" s="43"/>
      <c r="K9081" s="43"/>
      <c r="L9081" s="43"/>
      <c r="M9081" s="43"/>
      <c r="N9081" s="43"/>
      <c r="O9081" s="43"/>
      <c r="P9081" s="43"/>
      <c r="Q9081" s="43"/>
      <c r="R9081" s="43"/>
      <c r="S9081" s="43"/>
      <c r="T9081" s="43"/>
      <c r="U9081" s="43"/>
      <c r="V9081" s="43"/>
      <c r="W9081" s="43"/>
      <c r="X9081" s="43"/>
      <c r="Y9081" s="43"/>
      <c r="Z9081" s="43"/>
      <c r="AA9081" s="43"/>
      <c r="AB9081" s="43"/>
      <c r="AC9081" s="43"/>
      <c r="AD9081" s="43"/>
      <c r="AE9081" s="43"/>
      <c r="AF9081" s="43"/>
      <c r="AG9081" s="43"/>
      <c r="AH9081" s="43"/>
      <c r="AI9081" s="43"/>
      <c r="AJ9081" s="43"/>
      <c r="AK9081" s="43"/>
      <c r="AL9081" s="43"/>
      <c r="AM9081" s="43"/>
      <c r="AN9081" s="43"/>
      <c r="AO9081" s="43"/>
      <c r="AP9081" s="43"/>
      <c r="AQ9081" s="43"/>
      <c r="AR9081" s="43"/>
      <c r="AS9081" s="43"/>
      <c r="AT9081" s="43"/>
      <c r="AU9081" s="43"/>
      <c r="AV9081" s="43"/>
      <c r="AW9081" s="43"/>
      <c r="AX9081" s="43"/>
      <c r="AY9081" s="43"/>
      <c r="AZ9081" s="43"/>
      <c r="BB9081" s="40" t="s">
        <v>900</v>
      </c>
      <c r="BC9081" s="41"/>
      <c r="BD9081" s="41"/>
      <c r="BE9081" s="41"/>
      <c r="BF9081" s="41"/>
      <c r="BG9081" s="41"/>
      <c r="BH9081" s="41"/>
      <c r="BI9081" s="41"/>
      <c r="BJ9081" s="41"/>
      <c r="BK9081" s="41"/>
      <c r="BL9081" s="41"/>
      <c r="BM9081" s="41"/>
      <c r="BN9081" s="41"/>
      <c r="BO9081" s="41"/>
      <c r="BP9081" s="41"/>
      <c r="BQ9081" s="41"/>
      <c r="BR9081" s="41"/>
      <c r="BS9081" s="41"/>
      <c r="BT9081" s="41"/>
      <c r="BU9081" s="41"/>
      <c r="BV9081" s="41"/>
      <c r="BW9081" s="41"/>
      <c r="BX9081" s="41"/>
      <c r="BY9081" s="41"/>
      <c r="BZ9081" s="41"/>
      <c r="CA9081" s="41"/>
      <c r="CB9081" s="41"/>
      <c r="CC9081" s="41"/>
      <c r="CD9081" s="41"/>
      <c r="CE9081" s="41"/>
      <c r="CF9081" s="41"/>
      <c r="CG9081" s="41"/>
      <c r="CH9081" s="41"/>
      <c r="CI9081" s="41"/>
      <c r="CJ9081" s="41"/>
      <c r="CK9081" s="41"/>
      <c r="CL9081" s="41"/>
      <c r="CM9081" s="41"/>
      <c r="CN9081" s="41"/>
      <c r="CO9081" s="41"/>
      <c r="CP9081" s="41"/>
      <c r="CQ9081" s="41"/>
      <c r="CR9081" s="41"/>
      <c r="CS9081" s="41"/>
      <c r="CT9081" s="41"/>
      <c r="CU9081" s="41"/>
      <c r="CV9081" s="41"/>
      <c r="CW9081" s="41"/>
      <c r="CX9081" s="41"/>
      <c r="CY9081" s="41"/>
      <c r="CZ9081" s="41"/>
      <c r="DA9081" s="41"/>
      <c r="DB9081" s="41"/>
      <c r="DC9081" s="41"/>
      <c r="DD9081" s="41"/>
    </row>
    <row r="9082" spans="6:108" x14ac:dyDescent="0.25">
      <c r="F9082" s="42" t="s">
        <v>1406</v>
      </c>
      <c r="G9082" s="43"/>
      <c r="H9082" s="43"/>
      <c r="I9082" s="43"/>
      <c r="J9082" s="43"/>
      <c r="K9082" s="43"/>
      <c r="L9082" s="43"/>
      <c r="M9082" s="43"/>
      <c r="N9082" s="43"/>
      <c r="O9082" s="43"/>
      <c r="P9082" s="43"/>
      <c r="Q9082" s="43"/>
      <c r="R9082" s="43"/>
      <c r="S9082" s="43"/>
      <c r="T9082" s="43"/>
      <c r="U9082" s="43"/>
      <c r="V9082" s="43"/>
      <c r="W9082" s="43"/>
      <c r="X9082" s="43"/>
      <c r="Y9082" s="43"/>
      <c r="Z9082" s="43"/>
      <c r="AA9082" s="43"/>
      <c r="AB9082" s="43"/>
      <c r="AC9082" s="43"/>
      <c r="AD9082" s="43"/>
      <c r="AE9082" s="43"/>
      <c r="AF9082" s="43"/>
      <c r="AG9082" s="43"/>
      <c r="AH9082" s="43"/>
      <c r="AI9082" s="43"/>
      <c r="AJ9082" s="43"/>
      <c r="AK9082" s="43"/>
      <c r="AL9082" s="43"/>
      <c r="AM9082" s="43"/>
      <c r="AN9082" s="43"/>
      <c r="AO9082" s="43"/>
      <c r="AP9082" s="43"/>
      <c r="AQ9082" s="43"/>
      <c r="AR9082" s="43"/>
      <c r="AS9082" s="43"/>
      <c r="AT9082" s="43"/>
      <c r="AU9082" s="43"/>
      <c r="AV9082" s="43"/>
      <c r="AW9082" s="43"/>
      <c r="AX9082" s="43"/>
      <c r="AY9082" s="43"/>
      <c r="AZ9082" s="43"/>
    </row>
    <row r="9083" spans="6:108" x14ac:dyDescent="0.25">
      <c r="F9083" s="42"/>
      <c r="G9083" s="43"/>
      <c r="H9083" s="43"/>
      <c r="I9083" s="43"/>
      <c r="J9083" s="43"/>
      <c r="K9083" s="43"/>
      <c r="L9083" s="43"/>
      <c r="M9083" s="43"/>
      <c r="N9083" s="43"/>
      <c r="O9083" s="43"/>
      <c r="P9083" s="43"/>
      <c r="Q9083" s="43"/>
      <c r="R9083" s="43"/>
      <c r="S9083" s="43"/>
      <c r="T9083" s="43"/>
      <c r="U9083" s="43"/>
      <c r="V9083" s="43"/>
      <c r="W9083" s="43"/>
      <c r="X9083" s="43"/>
      <c r="Y9083" s="43"/>
      <c r="Z9083" s="43"/>
      <c r="AA9083" s="43"/>
      <c r="AB9083" s="43"/>
      <c r="AC9083" s="43"/>
      <c r="AD9083" s="43"/>
      <c r="AE9083" s="43"/>
      <c r="AF9083" s="43"/>
      <c r="AG9083" s="43"/>
      <c r="AH9083" s="43"/>
      <c r="AI9083" s="43"/>
      <c r="AJ9083" s="43"/>
      <c r="AK9083" s="43"/>
      <c r="AL9083" s="43"/>
      <c r="AM9083" s="43"/>
      <c r="AN9083" s="43"/>
      <c r="AO9083" s="43"/>
      <c r="AP9083" s="43"/>
      <c r="AQ9083" s="43"/>
      <c r="AR9083" s="43"/>
      <c r="AS9083" s="43"/>
      <c r="AT9083" s="43"/>
      <c r="AU9083" s="43"/>
      <c r="AV9083" s="43"/>
      <c r="AW9083" s="43"/>
      <c r="AX9083" s="43"/>
      <c r="AY9083" s="43"/>
      <c r="AZ9083" s="43"/>
    </row>
    <row r="9084" spans="6:108" x14ac:dyDescent="0.25">
      <c r="F9084" s="42" t="s">
        <v>942</v>
      </c>
      <c r="G9084" s="43"/>
      <c r="H9084" s="43"/>
      <c r="I9084" s="43"/>
      <c r="J9084" s="43"/>
      <c r="K9084" s="43"/>
      <c r="L9084" s="43"/>
      <c r="M9084" s="43"/>
      <c r="N9084" s="43"/>
      <c r="O9084" s="43"/>
      <c r="P9084" s="43"/>
      <c r="Q9084" s="43"/>
      <c r="R9084" s="43"/>
      <c r="S9084" s="43"/>
      <c r="T9084" s="43"/>
      <c r="U9084" s="43"/>
      <c r="V9084" s="43"/>
      <c r="W9084" s="43"/>
      <c r="X9084" s="43"/>
      <c r="Y9084" s="43"/>
      <c r="Z9084" s="43"/>
      <c r="AA9084" s="43"/>
      <c r="AB9084" s="43"/>
      <c r="AC9084" s="43"/>
      <c r="AD9084" s="43"/>
      <c r="AE9084" s="43"/>
      <c r="AF9084" s="43"/>
      <c r="AG9084" s="43"/>
      <c r="AH9084" s="43"/>
      <c r="AI9084" s="43"/>
      <c r="AJ9084" s="43"/>
      <c r="AK9084" s="43"/>
      <c r="AL9084" s="43"/>
      <c r="AM9084" s="43"/>
      <c r="AN9084" s="43"/>
      <c r="AO9084" s="43"/>
      <c r="AP9084" s="43"/>
      <c r="AQ9084" s="43"/>
      <c r="AR9084" s="43"/>
      <c r="AS9084" s="43"/>
      <c r="AT9084" s="43"/>
      <c r="AU9084" s="43"/>
      <c r="AV9084" s="43"/>
      <c r="AW9084" s="43"/>
      <c r="AX9084" s="43"/>
      <c r="AY9084" s="43"/>
      <c r="AZ9084" s="43"/>
    </row>
    <row r="9085" spans="6:108" x14ac:dyDescent="0.25">
      <c r="F9085" s="42" t="s">
        <v>1094</v>
      </c>
      <c r="G9085" s="43"/>
      <c r="H9085" s="43"/>
      <c r="I9085" s="43"/>
      <c r="J9085" s="43"/>
      <c r="K9085" s="43"/>
      <c r="L9085" s="43"/>
      <c r="M9085" s="43"/>
      <c r="N9085" s="43"/>
      <c r="O9085" s="43"/>
      <c r="P9085" s="43"/>
      <c r="Q9085" s="43"/>
      <c r="R9085" s="43"/>
      <c r="S9085" s="43"/>
      <c r="T9085" s="43"/>
      <c r="U9085" s="43"/>
      <c r="V9085" s="43"/>
      <c r="W9085" s="43"/>
      <c r="X9085" s="43"/>
      <c r="Y9085" s="43"/>
      <c r="Z9085" s="43"/>
      <c r="AA9085" s="43"/>
      <c r="AB9085" s="43"/>
      <c r="AC9085" s="43"/>
      <c r="AD9085" s="43"/>
      <c r="AE9085" s="43"/>
      <c r="AF9085" s="43"/>
      <c r="AG9085" s="43"/>
      <c r="AH9085" s="43"/>
      <c r="AI9085" s="43"/>
      <c r="AJ9085" s="43"/>
      <c r="AK9085" s="43"/>
      <c r="AL9085" s="43"/>
      <c r="AM9085" s="43"/>
      <c r="AN9085" s="43"/>
      <c r="AO9085" s="43"/>
      <c r="AP9085" s="43"/>
      <c r="AQ9085" s="43"/>
      <c r="AR9085" s="43"/>
      <c r="AS9085" s="43"/>
      <c r="AT9085" s="43"/>
      <c r="AU9085" s="43"/>
      <c r="AV9085" s="43"/>
      <c r="AW9085" s="43"/>
      <c r="AX9085" s="43"/>
      <c r="AY9085" s="43"/>
      <c r="AZ9085" s="43"/>
    </row>
    <row r="9086" spans="6:108" x14ac:dyDescent="0.25">
      <c r="F9086" s="42" t="s">
        <v>900</v>
      </c>
      <c r="G9086" s="43"/>
      <c r="H9086" s="43"/>
      <c r="I9086" s="43"/>
      <c r="J9086" s="43"/>
      <c r="K9086" s="43"/>
      <c r="L9086" s="43"/>
      <c r="M9086" s="43"/>
      <c r="N9086" s="43"/>
      <c r="O9086" s="43"/>
      <c r="P9086" s="43"/>
      <c r="Q9086" s="43"/>
      <c r="R9086" s="43"/>
      <c r="S9086" s="43"/>
      <c r="T9086" s="43"/>
      <c r="U9086" s="43"/>
      <c r="V9086" s="43"/>
      <c r="W9086" s="43"/>
      <c r="X9086" s="43"/>
      <c r="Y9086" s="43"/>
      <c r="Z9086" s="43"/>
      <c r="AA9086" s="43"/>
      <c r="AB9086" s="43"/>
      <c r="AC9086" s="43"/>
      <c r="AD9086" s="43"/>
      <c r="AE9086" s="43"/>
      <c r="AF9086" s="43"/>
      <c r="AG9086" s="43"/>
      <c r="AH9086" s="43"/>
      <c r="AI9086" s="43"/>
      <c r="AJ9086" s="43"/>
      <c r="AK9086" s="43"/>
      <c r="AL9086" s="43"/>
      <c r="AM9086" s="43"/>
      <c r="AN9086" s="43"/>
      <c r="AO9086" s="43"/>
      <c r="AP9086" s="43"/>
      <c r="AQ9086" s="43"/>
      <c r="AR9086" s="43"/>
      <c r="AS9086" s="43"/>
      <c r="AT9086" s="43"/>
      <c r="AU9086" s="43"/>
      <c r="AV9086" s="43"/>
      <c r="AW9086" s="43"/>
      <c r="AX9086" s="43"/>
      <c r="AY9086" s="43"/>
      <c r="AZ9086" s="43"/>
    </row>
    <row r="9091" spans="3:34" x14ac:dyDescent="0.25">
      <c r="C9091" s="13">
        <v>0</v>
      </c>
      <c r="E9091" s="4" t="s">
        <v>1429</v>
      </c>
    </row>
    <row r="9093" spans="3:34" x14ac:dyDescent="0.25">
      <c r="E9093" s="4" t="s">
        <v>1422</v>
      </c>
      <c r="T9093" s="4" t="s">
        <v>273</v>
      </c>
    </row>
    <row r="9094" spans="3:34" x14ac:dyDescent="0.25">
      <c r="E9094" s="1" t="s">
        <v>1423</v>
      </c>
      <c r="O9094" s="4" t="s">
        <v>1426</v>
      </c>
      <c r="T9094" s="39" t="s">
        <v>1428</v>
      </c>
    </row>
    <row r="9095" spans="3:34" x14ac:dyDescent="0.25">
      <c r="E9095" s="1" t="s">
        <v>1424</v>
      </c>
      <c r="O9095" s="4" t="s">
        <v>1426</v>
      </c>
      <c r="T9095" s="39" t="s">
        <v>1428</v>
      </c>
    </row>
    <row r="9096" spans="3:34" x14ac:dyDescent="0.25">
      <c r="E9096" s="1" t="s">
        <v>1425</v>
      </c>
      <c r="O9096" s="4" t="s">
        <v>1427</v>
      </c>
      <c r="T9096" s="39" t="s">
        <v>1428</v>
      </c>
    </row>
    <row r="9098" spans="3:34" x14ac:dyDescent="0.25">
      <c r="E9098" s="46" t="s">
        <v>997</v>
      </c>
      <c r="F9098" s="43"/>
      <c r="G9098" s="43"/>
      <c r="H9098" s="43"/>
      <c r="I9098" s="43"/>
      <c r="J9098" s="43"/>
      <c r="K9098" s="43"/>
      <c r="L9098" s="43"/>
      <c r="M9098" s="43"/>
      <c r="N9098" s="43"/>
      <c r="O9098" s="43"/>
      <c r="P9098" s="43"/>
      <c r="Q9098" s="43"/>
      <c r="R9098" s="43"/>
      <c r="S9098" s="43"/>
      <c r="T9098" s="43"/>
      <c r="U9098" s="43"/>
      <c r="V9098" s="43"/>
      <c r="W9098" s="43"/>
      <c r="X9098" s="43"/>
      <c r="Y9098" s="43"/>
      <c r="Z9098" s="43"/>
      <c r="AA9098" s="43"/>
      <c r="AB9098" s="43"/>
      <c r="AC9098" s="43"/>
      <c r="AD9098" s="43"/>
      <c r="AE9098" s="43"/>
      <c r="AF9098" s="43"/>
      <c r="AG9098" s="43"/>
      <c r="AH9098" s="43"/>
    </row>
    <row r="9099" spans="3:34" x14ac:dyDescent="0.25">
      <c r="E9099" s="42" t="s">
        <v>864</v>
      </c>
      <c r="F9099" s="43"/>
      <c r="G9099" s="43"/>
      <c r="H9099" s="43"/>
      <c r="I9099" s="43"/>
      <c r="J9099" s="43"/>
      <c r="K9099" s="43"/>
      <c r="L9099" s="43"/>
      <c r="M9099" s="43"/>
      <c r="N9099" s="43"/>
      <c r="O9099" s="43"/>
      <c r="P9099" s="43"/>
      <c r="Q9099" s="43"/>
      <c r="R9099" s="43"/>
      <c r="S9099" s="43"/>
      <c r="T9099" s="43"/>
      <c r="U9099" s="43"/>
      <c r="V9099" s="43"/>
      <c r="W9099" s="43"/>
      <c r="X9099" s="43"/>
      <c r="Y9099" s="43"/>
      <c r="Z9099" s="43"/>
      <c r="AA9099" s="43"/>
      <c r="AB9099" s="43"/>
      <c r="AC9099" s="43"/>
      <c r="AD9099" s="43"/>
      <c r="AE9099" s="43"/>
      <c r="AF9099" s="43"/>
      <c r="AG9099" s="43"/>
      <c r="AH9099" s="43"/>
    </row>
    <row r="9100" spans="3:34" x14ac:dyDescent="0.25">
      <c r="E9100" s="42" t="s">
        <v>948</v>
      </c>
      <c r="F9100" s="43"/>
      <c r="G9100" s="43"/>
      <c r="H9100" s="43"/>
      <c r="I9100" s="43"/>
      <c r="J9100" s="43"/>
      <c r="K9100" s="43"/>
      <c r="L9100" s="43"/>
      <c r="M9100" s="43"/>
      <c r="N9100" s="43"/>
      <c r="O9100" s="43"/>
      <c r="P9100" s="43"/>
      <c r="Q9100" s="43"/>
      <c r="R9100" s="43"/>
      <c r="S9100" s="43"/>
      <c r="T9100" s="43"/>
      <c r="U9100" s="43"/>
      <c r="V9100" s="43"/>
      <c r="W9100" s="43"/>
      <c r="X9100" s="43"/>
      <c r="Y9100" s="43"/>
      <c r="Z9100" s="43"/>
      <c r="AA9100" s="43"/>
      <c r="AB9100" s="43"/>
      <c r="AC9100" s="43"/>
      <c r="AD9100" s="43"/>
      <c r="AE9100" s="43"/>
      <c r="AF9100" s="43"/>
      <c r="AG9100" s="43"/>
      <c r="AH9100" s="43"/>
    </row>
    <row r="9101" spans="3:34" x14ac:dyDescent="0.25">
      <c r="E9101" s="42" t="s">
        <v>984</v>
      </c>
      <c r="F9101" s="43"/>
      <c r="G9101" s="43"/>
      <c r="H9101" s="43"/>
      <c r="I9101" s="43"/>
      <c r="J9101" s="43"/>
      <c r="K9101" s="43"/>
      <c r="L9101" s="43"/>
      <c r="M9101" s="43"/>
      <c r="N9101" s="43"/>
      <c r="O9101" s="43"/>
      <c r="P9101" s="43"/>
      <c r="Q9101" s="43"/>
      <c r="R9101" s="43"/>
      <c r="S9101" s="43"/>
      <c r="T9101" s="43"/>
      <c r="U9101" s="43"/>
      <c r="V9101" s="43"/>
      <c r="W9101" s="43"/>
      <c r="X9101" s="43"/>
      <c r="Y9101" s="43"/>
      <c r="Z9101" s="43"/>
      <c r="AA9101" s="43"/>
      <c r="AB9101" s="43"/>
      <c r="AC9101" s="43"/>
      <c r="AD9101" s="43"/>
      <c r="AE9101" s="43"/>
      <c r="AF9101" s="43"/>
      <c r="AG9101" s="43"/>
      <c r="AH9101" s="43"/>
    </row>
    <row r="9102" spans="3:34" x14ac:dyDescent="0.25">
      <c r="E9102" s="42" t="s">
        <v>985</v>
      </c>
      <c r="F9102" s="43"/>
      <c r="G9102" s="43"/>
      <c r="H9102" s="43"/>
      <c r="I9102" s="43"/>
      <c r="J9102" s="43"/>
      <c r="K9102" s="43"/>
      <c r="L9102" s="43"/>
      <c r="M9102" s="43"/>
      <c r="N9102" s="43"/>
      <c r="O9102" s="43"/>
      <c r="P9102" s="43"/>
      <c r="Q9102" s="43"/>
      <c r="R9102" s="43"/>
      <c r="S9102" s="43"/>
      <c r="T9102" s="43"/>
      <c r="U9102" s="43"/>
      <c r="V9102" s="43"/>
      <c r="W9102" s="43"/>
      <c r="X9102" s="43"/>
      <c r="Y9102" s="43"/>
      <c r="Z9102" s="43"/>
      <c r="AA9102" s="43"/>
      <c r="AB9102" s="43"/>
      <c r="AC9102" s="43"/>
      <c r="AD9102" s="43"/>
      <c r="AE9102" s="43"/>
      <c r="AF9102" s="43"/>
      <c r="AG9102" s="43"/>
      <c r="AH9102" s="43"/>
    </row>
    <row r="9103" spans="3:34" x14ac:dyDescent="0.25">
      <c r="E9103" s="42" t="s">
        <v>986</v>
      </c>
      <c r="F9103" s="43"/>
      <c r="G9103" s="43"/>
      <c r="H9103" s="43"/>
      <c r="I9103" s="43"/>
      <c r="J9103" s="43"/>
      <c r="K9103" s="43"/>
      <c r="L9103" s="43"/>
      <c r="M9103" s="43"/>
      <c r="N9103" s="43"/>
      <c r="O9103" s="43"/>
      <c r="P9103" s="43"/>
      <c r="Q9103" s="43"/>
      <c r="R9103" s="43"/>
      <c r="S9103" s="43"/>
      <c r="T9103" s="43"/>
      <c r="U9103" s="43"/>
      <c r="V9103" s="43"/>
      <c r="W9103" s="43"/>
      <c r="X9103" s="43"/>
      <c r="Y9103" s="43"/>
      <c r="Z9103" s="43"/>
      <c r="AA9103" s="43"/>
      <c r="AB9103" s="43"/>
      <c r="AC9103" s="43"/>
      <c r="AD9103" s="43"/>
      <c r="AE9103" s="43"/>
      <c r="AF9103" s="43"/>
      <c r="AG9103" s="43"/>
      <c r="AH9103" s="43"/>
    </row>
    <row r="9104" spans="3:34" x14ac:dyDescent="0.25">
      <c r="E9104" s="42" t="s">
        <v>987</v>
      </c>
      <c r="F9104" s="43"/>
      <c r="G9104" s="43"/>
      <c r="H9104" s="43"/>
      <c r="I9104" s="43"/>
      <c r="J9104" s="43"/>
      <c r="K9104" s="43"/>
      <c r="L9104" s="43"/>
      <c r="M9104" s="43"/>
      <c r="N9104" s="43"/>
      <c r="O9104" s="43"/>
      <c r="P9104" s="43"/>
      <c r="Q9104" s="43"/>
      <c r="R9104" s="43"/>
      <c r="S9104" s="43"/>
      <c r="T9104" s="43"/>
      <c r="U9104" s="43"/>
      <c r="V9104" s="43"/>
      <c r="W9104" s="43"/>
      <c r="X9104" s="43"/>
      <c r="Y9104" s="43"/>
      <c r="Z9104" s="43"/>
      <c r="AA9104" s="43"/>
      <c r="AB9104" s="43"/>
      <c r="AC9104" s="43"/>
      <c r="AD9104" s="43"/>
      <c r="AE9104" s="43"/>
      <c r="AF9104" s="43"/>
      <c r="AG9104" s="43"/>
      <c r="AH9104" s="43"/>
    </row>
    <row r="9105" spans="5:34" x14ac:dyDescent="0.25">
      <c r="E9105" s="42" t="s">
        <v>988</v>
      </c>
      <c r="F9105" s="43"/>
      <c r="G9105" s="43"/>
      <c r="H9105" s="43"/>
      <c r="I9105" s="43"/>
      <c r="J9105" s="43"/>
      <c r="K9105" s="43"/>
      <c r="L9105" s="43"/>
      <c r="M9105" s="43"/>
      <c r="N9105" s="43"/>
      <c r="O9105" s="43"/>
      <c r="P9105" s="43"/>
      <c r="Q9105" s="43"/>
      <c r="R9105" s="43"/>
      <c r="S9105" s="43"/>
      <c r="T9105" s="43"/>
      <c r="U9105" s="43"/>
      <c r="V9105" s="43"/>
      <c r="W9105" s="43"/>
      <c r="X9105" s="43"/>
      <c r="Y9105" s="43"/>
      <c r="Z9105" s="43"/>
      <c r="AA9105" s="43"/>
      <c r="AB9105" s="43"/>
      <c r="AC9105" s="43"/>
      <c r="AD9105" s="43"/>
      <c r="AE9105" s="43"/>
      <c r="AF9105" s="43"/>
      <c r="AG9105" s="43"/>
      <c r="AH9105" s="43"/>
    </row>
    <row r="9106" spans="5:34" x14ac:dyDescent="0.25">
      <c r="E9106" s="42" t="s">
        <v>989</v>
      </c>
      <c r="F9106" s="43"/>
      <c r="G9106" s="43"/>
      <c r="H9106" s="43"/>
      <c r="I9106" s="43"/>
      <c r="J9106" s="43"/>
      <c r="K9106" s="43"/>
      <c r="L9106" s="43"/>
      <c r="M9106" s="43"/>
      <c r="N9106" s="43"/>
      <c r="O9106" s="43"/>
      <c r="P9106" s="43"/>
      <c r="Q9106" s="43"/>
      <c r="R9106" s="43"/>
      <c r="S9106" s="43"/>
      <c r="T9106" s="43"/>
      <c r="U9106" s="43"/>
      <c r="V9106" s="43"/>
      <c r="W9106" s="43"/>
      <c r="X9106" s="43"/>
      <c r="Y9106" s="43"/>
      <c r="Z9106" s="43"/>
      <c r="AA9106" s="43"/>
      <c r="AB9106" s="43"/>
      <c r="AC9106" s="43"/>
      <c r="AD9106" s="43"/>
      <c r="AE9106" s="43"/>
      <c r="AF9106" s="43"/>
      <c r="AG9106" s="43"/>
      <c r="AH9106" s="43"/>
    </row>
    <row r="9107" spans="5:34" x14ac:dyDescent="0.25">
      <c r="E9107" s="42" t="s">
        <v>990</v>
      </c>
      <c r="F9107" s="43"/>
      <c r="G9107" s="43"/>
      <c r="H9107" s="43"/>
      <c r="I9107" s="43"/>
      <c r="J9107" s="43"/>
      <c r="K9107" s="43"/>
      <c r="L9107" s="43"/>
      <c r="M9107" s="43"/>
      <c r="N9107" s="43"/>
      <c r="O9107" s="43"/>
      <c r="P9107" s="43"/>
      <c r="Q9107" s="43"/>
      <c r="R9107" s="43"/>
      <c r="S9107" s="43"/>
      <c r="T9107" s="43"/>
      <c r="U9107" s="43"/>
      <c r="V9107" s="43"/>
      <c r="W9107" s="43"/>
      <c r="X9107" s="43"/>
      <c r="Y9107" s="43"/>
      <c r="Z9107" s="43"/>
      <c r="AA9107" s="43"/>
      <c r="AB9107" s="43"/>
      <c r="AC9107" s="43"/>
      <c r="AD9107" s="43"/>
      <c r="AE9107" s="43"/>
      <c r="AF9107" s="43"/>
      <c r="AG9107" s="43"/>
      <c r="AH9107" s="43"/>
    </row>
    <row r="9108" spans="5:34" x14ac:dyDescent="0.25">
      <c r="E9108" s="42" t="s">
        <v>928</v>
      </c>
      <c r="F9108" s="43"/>
      <c r="G9108" s="43"/>
      <c r="H9108" s="43"/>
      <c r="I9108" s="43"/>
      <c r="J9108" s="43"/>
      <c r="K9108" s="43"/>
      <c r="L9108" s="43"/>
      <c r="M9108" s="43"/>
      <c r="N9108" s="43"/>
      <c r="O9108" s="43"/>
      <c r="P9108" s="43"/>
      <c r="Q9108" s="43"/>
      <c r="R9108" s="43"/>
      <c r="S9108" s="43"/>
      <c r="T9108" s="43"/>
      <c r="U9108" s="43"/>
      <c r="V9108" s="43"/>
      <c r="W9108" s="43"/>
      <c r="X9108" s="43"/>
      <c r="Y9108" s="43"/>
      <c r="Z9108" s="43"/>
      <c r="AA9108" s="43"/>
      <c r="AB9108" s="43"/>
      <c r="AC9108" s="43"/>
      <c r="AD9108" s="43"/>
      <c r="AE9108" s="43"/>
      <c r="AF9108" s="43"/>
      <c r="AG9108" s="43"/>
      <c r="AH9108" s="43"/>
    </row>
    <row r="9109" spans="5:34" x14ac:dyDescent="0.25">
      <c r="E9109" s="42" t="s">
        <v>1188</v>
      </c>
      <c r="F9109" s="43"/>
      <c r="G9109" s="43"/>
      <c r="H9109" s="43"/>
      <c r="I9109" s="43"/>
      <c r="J9109" s="43"/>
      <c r="K9109" s="43"/>
      <c r="L9109" s="43"/>
      <c r="M9109" s="43"/>
      <c r="N9109" s="43"/>
      <c r="O9109" s="43"/>
      <c r="P9109" s="43"/>
      <c r="Q9109" s="43"/>
      <c r="R9109" s="43"/>
      <c r="S9109" s="43"/>
      <c r="T9109" s="43"/>
      <c r="U9109" s="43"/>
      <c r="V9109" s="43"/>
      <c r="W9109" s="43"/>
      <c r="X9109" s="43"/>
      <c r="Y9109" s="43"/>
      <c r="Z9109" s="43"/>
      <c r="AA9109" s="43"/>
      <c r="AB9109" s="43"/>
      <c r="AC9109" s="43"/>
      <c r="AD9109" s="43"/>
      <c r="AE9109" s="43"/>
      <c r="AF9109" s="43"/>
      <c r="AG9109" s="43"/>
      <c r="AH9109" s="43"/>
    </row>
    <row r="9110" spans="5:34" x14ac:dyDescent="0.25">
      <c r="E9110" s="42" t="s">
        <v>885</v>
      </c>
      <c r="F9110" s="43"/>
      <c r="G9110" s="43"/>
      <c r="H9110" s="43"/>
      <c r="I9110" s="43"/>
      <c r="J9110" s="43"/>
      <c r="K9110" s="43"/>
      <c r="L9110" s="43"/>
      <c r="M9110" s="43"/>
      <c r="N9110" s="43"/>
      <c r="O9110" s="43"/>
      <c r="P9110" s="43"/>
      <c r="Q9110" s="43"/>
      <c r="R9110" s="43"/>
      <c r="S9110" s="43"/>
      <c r="T9110" s="43"/>
      <c r="U9110" s="43"/>
      <c r="V9110" s="43"/>
      <c r="W9110" s="43"/>
      <c r="X9110" s="43"/>
      <c r="Y9110" s="43"/>
      <c r="Z9110" s="43"/>
      <c r="AA9110" s="43"/>
      <c r="AB9110" s="43"/>
      <c r="AC9110" s="43"/>
      <c r="AD9110" s="43"/>
      <c r="AE9110" s="43"/>
      <c r="AF9110" s="43"/>
      <c r="AG9110" s="43"/>
      <c r="AH9110" s="43"/>
    </row>
    <row r="9111" spans="5:34" x14ac:dyDescent="0.25">
      <c r="E9111" s="42" t="s">
        <v>992</v>
      </c>
      <c r="F9111" s="43"/>
      <c r="G9111" s="43"/>
      <c r="H9111" s="43"/>
      <c r="I9111" s="43"/>
      <c r="J9111" s="43"/>
      <c r="K9111" s="43"/>
      <c r="L9111" s="43"/>
      <c r="M9111" s="43"/>
      <c r="N9111" s="43"/>
      <c r="O9111" s="43"/>
      <c r="P9111" s="43"/>
      <c r="Q9111" s="43"/>
      <c r="R9111" s="43"/>
      <c r="S9111" s="43"/>
      <c r="T9111" s="43"/>
      <c r="U9111" s="43"/>
      <c r="V9111" s="43"/>
      <c r="W9111" s="43"/>
      <c r="X9111" s="43"/>
      <c r="Y9111" s="43"/>
      <c r="Z9111" s="43"/>
      <c r="AA9111" s="43"/>
      <c r="AB9111" s="43"/>
      <c r="AC9111" s="43"/>
      <c r="AD9111" s="43"/>
      <c r="AE9111" s="43"/>
      <c r="AF9111" s="43"/>
      <c r="AG9111" s="43"/>
      <c r="AH9111" s="43"/>
    </row>
    <row r="9112" spans="5:34" x14ac:dyDescent="0.25">
      <c r="E9112" s="42" t="s">
        <v>885</v>
      </c>
      <c r="F9112" s="43"/>
      <c r="G9112" s="43"/>
      <c r="H9112" s="43"/>
      <c r="I9112" s="43"/>
      <c r="J9112" s="43"/>
      <c r="K9112" s="43"/>
      <c r="L9112" s="43"/>
      <c r="M9112" s="43"/>
      <c r="N9112" s="43"/>
      <c r="O9112" s="43"/>
      <c r="P9112" s="43"/>
      <c r="Q9112" s="43"/>
      <c r="R9112" s="43"/>
      <c r="S9112" s="43"/>
      <c r="T9112" s="43"/>
      <c r="U9112" s="43"/>
      <c r="V9112" s="43"/>
      <c r="W9112" s="43"/>
      <c r="X9112" s="43"/>
      <c r="Y9112" s="43"/>
      <c r="Z9112" s="43"/>
      <c r="AA9112" s="43"/>
      <c r="AB9112" s="43"/>
      <c r="AC9112" s="43"/>
      <c r="AD9112" s="43"/>
      <c r="AE9112" s="43"/>
      <c r="AF9112" s="43"/>
      <c r="AG9112" s="43"/>
      <c r="AH9112" s="43"/>
    </row>
    <row r="9113" spans="5:34" x14ac:dyDescent="0.25">
      <c r="E9113" s="42" t="s">
        <v>935</v>
      </c>
      <c r="F9113" s="43"/>
      <c r="G9113" s="43"/>
      <c r="H9113" s="43"/>
      <c r="I9113" s="43"/>
      <c r="J9113" s="43"/>
      <c r="K9113" s="43"/>
      <c r="L9113" s="43"/>
      <c r="M9113" s="43"/>
      <c r="N9113" s="43"/>
      <c r="O9113" s="43"/>
      <c r="P9113" s="43"/>
      <c r="Q9113" s="43"/>
      <c r="R9113" s="43"/>
      <c r="S9113" s="43"/>
      <c r="T9113" s="43"/>
      <c r="U9113" s="43"/>
      <c r="V9113" s="43"/>
      <c r="W9113" s="43"/>
      <c r="X9113" s="43"/>
      <c r="Y9113" s="43"/>
      <c r="Z9113" s="43"/>
      <c r="AA9113" s="43"/>
      <c r="AB9113" s="43"/>
      <c r="AC9113" s="43"/>
      <c r="AD9113" s="43"/>
      <c r="AE9113" s="43"/>
      <c r="AF9113" s="43"/>
      <c r="AG9113" s="43"/>
      <c r="AH9113" s="43"/>
    </row>
    <row r="9114" spans="5:34" x14ac:dyDescent="0.25">
      <c r="E9114" s="42" t="s">
        <v>936</v>
      </c>
      <c r="F9114" s="43"/>
      <c r="G9114" s="43"/>
      <c r="H9114" s="43"/>
      <c r="I9114" s="43"/>
      <c r="J9114" s="43"/>
      <c r="K9114" s="43"/>
      <c r="L9114" s="43"/>
      <c r="M9114" s="43"/>
      <c r="N9114" s="43"/>
      <c r="O9114" s="43"/>
      <c r="P9114" s="43"/>
      <c r="Q9114" s="43"/>
      <c r="R9114" s="43"/>
      <c r="S9114" s="43"/>
      <c r="T9114" s="43"/>
      <c r="U9114" s="43"/>
      <c r="V9114" s="43"/>
      <c r="W9114" s="43"/>
      <c r="X9114" s="43"/>
      <c r="Y9114" s="43"/>
      <c r="Z9114" s="43"/>
      <c r="AA9114" s="43"/>
      <c r="AB9114" s="43"/>
      <c r="AC9114" s="43"/>
      <c r="AD9114" s="43"/>
      <c r="AE9114" s="43"/>
      <c r="AF9114" s="43"/>
      <c r="AG9114" s="43"/>
      <c r="AH9114" s="43"/>
    </row>
    <row r="9115" spans="5:34" x14ac:dyDescent="0.25">
      <c r="E9115" s="42" t="s">
        <v>1189</v>
      </c>
      <c r="F9115" s="43"/>
      <c r="G9115" s="43"/>
      <c r="H9115" s="43"/>
      <c r="I9115" s="43"/>
      <c r="J9115" s="43"/>
      <c r="K9115" s="43"/>
      <c r="L9115" s="43"/>
      <c r="M9115" s="43"/>
      <c r="N9115" s="43"/>
      <c r="O9115" s="43"/>
      <c r="P9115" s="43"/>
      <c r="Q9115" s="43"/>
      <c r="R9115" s="43"/>
      <c r="S9115" s="43"/>
      <c r="T9115" s="43"/>
      <c r="U9115" s="43"/>
      <c r="V9115" s="43"/>
      <c r="W9115" s="43"/>
      <c r="X9115" s="43"/>
      <c r="Y9115" s="43"/>
      <c r="Z9115" s="43"/>
      <c r="AA9115" s="43"/>
      <c r="AB9115" s="43"/>
      <c r="AC9115" s="43"/>
      <c r="AD9115" s="43"/>
      <c r="AE9115" s="43"/>
      <c r="AF9115" s="43"/>
      <c r="AG9115" s="43"/>
      <c r="AH9115" s="43"/>
    </row>
    <row r="9116" spans="5:34" x14ac:dyDescent="0.25">
      <c r="E9116" s="42" t="s">
        <v>1190</v>
      </c>
      <c r="F9116" s="43"/>
      <c r="G9116" s="43"/>
      <c r="H9116" s="43"/>
      <c r="I9116" s="43"/>
      <c r="J9116" s="43"/>
      <c r="K9116" s="43"/>
      <c r="L9116" s="43"/>
      <c r="M9116" s="43"/>
      <c r="N9116" s="43"/>
      <c r="O9116" s="43"/>
      <c r="P9116" s="43"/>
      <c r="Q9116" s="43"/>
      <c r="R9116" s="43"/>
      <c r="S9116" s="43"/>
      <c r="T9116" s="43"/>
      <c r="U9116" s="43"/>
      <c r="V9116" s="43"/>
      <c r="W9116" s="43"/>
      <c r="X9116" s="43"/>
      <c r="Y9116" s="43"/>
      <c r="Z9116" s="43"/>
      <c r="AA9116" s="43"/>
      <c r="AB9116" s="43"/>
      <c r="AC9116" s="43"/>
      <c r="AD9116" s="43"/>
      <c r="AE9116" s="43"/>
      <c r="AF9116" s="43"/>
      <c r="AG9116" s="43"/>
      <c r="AH9116" s="43"/>
    </row>
    <row r="9117" spans="5:34" x14ac:dyDescent="0.25">
      <c r="E9117" s="42" t="s">
        <v>1191</v>
      </c>
      <c r="F9117" s="43"/>
      <c r="G9117" s="43"/>
      <c r="H9117" s="43"/>
      <c r="I9117" s="43"/>
      <c r="J9117" s="43"/>
      <c r="K9117" s="43"/>
      <c r="L9117" s="43"/>
      <c r="M9117" s="43"/>
      <c r="N9117" s="43"/>
      <c r="O9117" s="43"/>
      <c r="P9117" s="43"/>
      <c r="Q9117" s="43"/>
      <c r="R9117" s="43"/>
      <c r="S9117" s="43"/>
      <c r="T9117" s="43"/>
      <c r="U9117" s="43"/>
      <c r="V9117" s="43"/>
      <c r="W9117" s="43"/>
      <c r="X9117" s="43"/>
      <c r="Y9117" s="43"/>
      <c r="Z9117" s="43"/>
      <c r="AA9117" s="43"/>
      <c r="AB9117" s="43"/>
      <c r="AC9117" s="43"/>
      <c r="AD9117" s="43"/>
      <c r="AE9117" s="43"/>
      <c r="AF9117" s="43"/>
      <c r="AG9117" s="43"/>
      <c r="AH9117" s="43"/>
    </row>
    <row r="9118" spans="5:34" x14ac:dyDescent="0.25">
      <c r="E9118" s="42" t="s">
        <v>885</v>
      </c>
      <c r="F9118" s="43"/>
      <c r="G9118" s="43"/>
      <c r="H9118" s="43"/>
      <c r="I9118" s="43"/>
      <c r="J9118" s="43"/>
      <c r="K9118" s="43"/>
      <c r="L9118" s="43"/>
      <c r="M9118" s="43"/>
      <c r="N9118" s="43"/>
      <c r="O9118" s="43"/>
      <c r="P9118" s="43"/>
      <c r="Q9118" s="43"/>
      <c r="R9118" s="43"/>
      <c r="S9118" s="43"/>
      <c r="T9118" s="43"/>
      <c r="U9118" s="43"/>
      <c r="V9118" s="43"/>
      <c r="W9118" s="43"/>
      <c r="X9118" s="43"/>
      <c r="Y9118" s="43"/>
      <c r="Z9118" s="43"/>
      <c r="AA9118" s="43"/>
      <c r="AB9118" s="43"/>
      <c r="AC9118" s="43"/>
      <c r="AD9118" s="43"/>
      <c r="AE9118" s="43"/>
      <c r="AF9118" s="43"/>
      <c r="AG9118" s="43"/>
      <c r="AH9118" s="43"/>
    </row>
    <row r="9119" spans="5:34" x14ac:dyDescent="0.25">
      <c r="E9119" s="42" t="s">
        <v>948</v>
      </c>
      <c r="F9119" s="43"/>
      <c r="G9119" s="43"/>
      <c r="H9119" s="43"/>
      <c r="I9119" s="43"/>
      <c r="J9119" s="43"/>
      <c r="K9119" s="43"/>
      <c r="L9119" s="43"/>
      <c r="M9119" s="43"/>
      <c r="N9119" s="43"/>
      <c r="O9119" s="43"/>
      <c r="P9119" s="43"/>
      <c r="Q9119" s="43"/>
      <c r="R9119" s="43"/>
      <c r="S9119" s="43"/>
      <c r="T9119" s="43"/>
      <c r="U9119" s="43"/>
      <c r="V9119" s="43"/>
      <c r="W9119" s="43"/>
      <c r="X9119" s="43"/>
      <c r="Y9119" s="43"/>
      <c r="Z9119" s="43"/>
      <c r="AA9119" s="43"/>
      <c r="AB9119" s="43"/>
      <c r="AC9119" s="43"/>
      <c r="AD9119" s="43"/>
      <c r="AE9119" s="43"/>
      <c r="AF9119" s="43"/>
      <c r="AG9119" s="43"/>
      <c r="AH9119" s="43"/>
    </row>
    <row r="9120" spans="5:34" x14ac:dyDescent="0.25">
      <c r="E9120" s="42" t="s">
        <v>984</v>
      </c>
      <c r="F9120" s="43"/>
      <c r="G9120" s="43"/>
      <c r="H9120" s="43"/>
      <c r="I9120" s="43"/>
      <c r="J9120" s="43"/>
      <c r="K9120" s="43"/>
      <c r="L9120" s="43"/>
      <c r="M9120" s="43"/>
      <c r="N9120" s="43"/>
      <c r="O9120" s="43"/>
      <c r="P9120" s="43"/>
      <c r="Q9120" s="43"/>
      <c r="R9120" s="43"/>
      <c r="S9120" s="43"/>
      <c r="T9120" s="43"/>
      <c r="U9120" s="43"/>
      <c r="V9120" s="43"/>
      <c r="W9120" s="43"/>
      <c r="X9120" s="43"/>
      <c r="Y9120" s="43"/>
      <c r="Z9120" s="43"/>
      <c r="AA9120" s="43"/>
      <c r="AB9120" s="43"/>
      <c r="AC9120" s="43"/>
      <c r="AD9120" s="43"/>
      <c r="AE9120" s="43"/>
      <c r="AF9120" s="43"/>
      <c r="AG9120" s="43"/>
      <c r="AH9120" s="43"/>
    </row>
    <row r="9121" spans="2:34" x14ac:dyDescent="0.25">
      <c r="E9121" s="42" t="s">
        <v>985</v>
      </c>
      <c r="F9121" s="43"/>
      <c r="G9121" s="43"/>
      <c r="H9121" s="43"/>
      <c r="I9121" s="43"/>
      <c r="J9121" s="43"/>
      <c r="K9121" s="43"/>
      <c r="L9121" s="43"/>
      <c r="M9121" s="43"/>
      <c r="N9121" s="43"/>
      <c r="O9121" s="43"/>
      <c r="P9121" s="43"/>
      <c r="Q9121" s="43"/>
      <c r="R9121" s="43"/>
      <c r="S9121" s="43"/>
      <c r="T9121" s="43"/>
      <c r="U9121" s="43"/>
      <c r="V9121" s="43"/>
      <c r="W9121" s="43"/>
      <c r="X9121" s="43"/>
      <c r="Y9121" s="43"/>
      <c r="Z9121" s="43"/>
      <c r="AA9121" s="43"/>
      <c r="AB9121" s="43"/>
      <c r="AC9121" s="43"/>
      <c r="AD9121" s="43"/>
      <c r="AE9121" s="43"/>
      <c r="AF9121" s="43"/>
      <c r="AG9121" s="43"/>
      <c r="AH9121" s="43"/>
    </row>
    <row r="9122" spans="2:34" x14ac:dyDescent="0.25">
      <c r="E9122" s="42" t="s">
        <v>986</v>
      </c>
      <c r="F9122" s="43"/>
      <c r="G9122" s="43"/>
      <c r="H9122" s="43"/>
      <c r="I9122" s="43"/>
      <c r="J9122" s="43"/>
      <c r="K9122" s="43"/>
      <c r="L9122" s="43"/>
      <c r="M9122" s="43"/>
      <c r="N9122" s="43"/>
      <c r="O9122" s="43"/>
      <c r="P9122" s="43"/>
      <c r="Q9122" s="43"/>
      <c r="R9122" s="43"/>
      <c r="S9122" s="43"/>
      <c r="T9122" s="43"/>
      <c r="U9122" s="43"/>
      <c r="V9122" s="43"/>
      <c r="W9122" s="43"/>
      <c r="X9122" s="43"/>
      <c r="Y9122" s="43"/>
      <c r="Z9122" s="43"/>
      <c r="AA9122" s="43"/>
      <c r="AB9122" s="43"/>
      <c r="AC9122" s="43"/>
      <c r="AD9122" s="43"/>
      <c r="AE9122" s="43"/>
      <c r="AF9122" s="43"/>
      <c r="AG9122" s="43"/>
      <c r="AH9122" s="43"/>
    </row>
    <row r="9123" spans="2:34" x14ac:dyDescent="0.25">
      <c r="E9123" s="42" t="s">
        <v>987</v>
      </c>
      <c r="F9123" s="43"/>
      <c r="G9123" s="43"/>
      <c r="H9123" s="43"/>
      <c r="I9123" s="43"/>
      <c r="J9123" s="43"/>
      <c r="K9123" s="43"/>
      <c r="L9123" s="43"/>
      <c r="M9123" s="43"/>
      <c r="N9123" s="43"/>
      <c r="O9123" s="43"/>
      <c r="P9123" s="43"/>
      <c r="Q9123" s="43"/>
      <c r="R9123" s="43"/>
      <c r="S9123" s="43"/>
      <c r="T9123" s="43"/>
      <c r="U9123" s="43"/>
      <c r="V9123" s="43"/>
      <c r="W9123" s="43"/>
      <c r="X9123" s="43"/>
      <c r="Y9123" s="43"/>
      <c r="Z9123" s="43"/>
      <c r="AA9123" s="43"/>
      <c r="AB9123" s="43"/>
      <c r="AC9123" s="43"/>
      <c r="AD9123" s="43"/>
      <c r="AE9123" s="43"/>
      <c r="AF9123" s="43"/>
      <c r="AG9123" s="43"/>
      <c r="AH9123" s="43"/>
    </row>
    <row r="9124" spans="2:34" x14ac:dyDescent="0.25">
      <c r="E9124" s="42" t="s">
        <v>988</v>
      </c>
      <c r="F9124" s="43"/>
      <c r="G9124" s="43"/>
      <c r="H9124" s="43"/>
      <c r="I9124" s="43"/>
      <c r="J9124" s="43"/>
      <c r="K9124" s="43"/>
      <c r="L9124" s="43"/>
      <c r="M9124" s="43"/>
      <c r="N9124" s="43"/>
      <c r="O9124" s="43"/>
      <c r="P9124" s="43"/>
      <c r="Q9124" s="43"/>
      <c r="R9124" s="43"/>
      <c r="S9124" s="43"/>
      <c r="T9124" s="43"/>
      <c r="U9124" s="43"/>
      <c r="V9124" s="43"/>
      <c r="W9124" s="43"/>
      <c r="X9124" s="43"/>
      <c r="Y9124" s="43"/>
      <c r="Z9124" s="43"/>
      <c r="AA9124" s="43"/>
      <c r="AB9124" s="43"/>
      <c r="AC9124" s="43"/>
      <c r="AD9124" s="43"/>
      <c r="AE9124" s="43"/>
      <c r="AF9124" s="43"/>
      <c r="AG9124" s="43"/>
      <c r="AH9124" s="43"/>
    </row>
    <row r="9125" spans="2:34" x14ac:dyDescent="0.25">
      <c r="E9125" s="42" t="s">
        <v>989</v>
      </c>
      <c r="F9125" s="43"/>
      <c r="G9125" s="43"/>
      <c r="H9125" s="43"/>
      <c r="I9125" s="43"/>
      <c r="J9125" s="43"/>
      <c r="K9125" s="43"/>
      <c r="L9125" s="43"/>
      <c r="M9125" s="43"/>
      <c r="N9125" s="43"/>
      <c r="O9125" s="43"/>
      <c r="P9125" s="43"/>
      <c r="Q9125" s="43"/>
      <c r="R9125" s="43"/>
      <c r="S9125" s="43"/>
      <c r="T9125" s="43"/>
      <c r="U9125" s="43"/>
      <c r="V9125" s="43"/>
      <c r="W9125" s="43"/>
      <c r="X9125" s="43"/>
      <c r="Y9125" s="43"/>
      <c r="Z9125" s="43"/>
      <c r="AA9125" s="43"/>
      <c r="AB9125" s="43"/>
      <c r="AC9125" s="43"/>
      <c r="AD9125" s="43"/>
      <c r="AE9125" s="43"/>
      <c r="AF9125" s="43"/>
      <c r="AG9125" s="43"/>
      <c r="AH9125" s="43"/>
    </row>
    <row r="9126" spans="2:34" x14ac:dyDescent="0.25">
      <c r="E9126" s="42" t="s">
        <v>990</v>
      </c>
      <c r="F9126" s="43"/>
      <c r="G9126" s="43"/>
      <c r="H9126" s="43"/>
      <c r="I9126" s="43"/>
      <c r="J9126" s="43"/>
      <c r="K9126" s="43"/>
      <c r="L9126" s="43"/>
      <c r="M9126" s="43"/>
      <c r="N9126" s="43"/>
      <c r="O9126" s="43"/>
      <c r="P9126" s="43"/>
      <c r="Q9126" s="43"/>
      <c r="R9126" s="43"/>
      <c r="S9126" s="43"/>
      <c r="T9126" s="43"/>
      <c r="U9126" s="43"/>
      <c r="V9126" s="43"/>
      <c r="W9126" s="43"/>
      <c r="X9126" s="43"/>
      <c r="Y9126" s="43"/>
      <c r="Z9126" s="43"/>
      <c r="AA9126" s="43"/>
      <c r="AB9126" s="43"/>
      <c r="AC9126" s="43"/>
      <c r="AD9126" s="43"/>
      <c r="AE9126" s="43"/>
      <c r="AF9126" s="43"/>
      <c r="AG9126" s="43"/>
      <c r="AH9126" s="43"/>
    </row>
    <row r="9127" spans="2:34" x14ac:dyDescent="0.25">
      <c r="E9127" s="42" t="s">
        <v>928</v>
      </c>
      <c r="F9127" s="43"/>
      <c r="G9127" s="43"/>
      <c r="H9127" s="43"/>
      <c r="I9127" s="43"/>
      <c r="J9127" s="43"/>
      <c r="K9127" s="43"/>
      <c r="L9127" s="43"/>
      <c r="M9127" s="43"/>
      <c r="N9127" s="43"/>
      <c r="O9127" s="43"/>
      <c r="P9127" s="43"/>
      <c r="Q9127" s="43"/>
      <c r="R9127" s="43"/>
      <c r="S9127" s="43"/>
      <c r="T9127" s="43"/>
      <c r="U9127" s="43"/>
      <c r="V9127" s="43"/>
      <c r="W9127" s="43"/>
      <c r="X9127" s="43"/>
      <c r="Y9127" s="43"/>
      <c r="Z9127" s="43"/>
      <c r="AA9127" s="43"/>
      <c r="AB9127" s="43"/>
      <c r="AC9127" s="43"/>
      <c r="AD9127" s="43"/>
      <c r="AE9127" s="43"/>
      <c r="AF9127" s="43"/>
      <c r="AG9127" s="43"/>
      <c r="AH9127" s="43"/>
    </row>
    <row r="9128" spans="2:34" x14ac:dyDescent="0.25">
      <c r="E9128" s="42" t="s">
        <v>1188</v>
      </c>
      <c r="F9128" s="43"/>
      <c r="G9128" s="43"/>
      <c r="H9128" s="43"/>
      <c r="I9128" s="43"/>
      <c r="J9128" s="43"/>
      <c r="K9128" s="43"/>
      <c r="L9128" s="43"/>
      <c r="M9128" s="43"/>
      <c r="N9128" s="43"/>
      <c r="O9128" s="43"/>
      <c r="P9128" s="43"/>
      <c r="Q9128" s="43"/>
      <c r="R9128" s="43"/>
      <c r="S9128" s="43"/>
      <c r="T9128" s="43"/>
      <c r="U9128" s="43"/>
      <c r="V9128" s="43"/>
      <c r="W9128" s="43"/>
      <c r="X9128" s="43"/>
      <c r="Y9128" s="43"/>
      <c r="Z9128" s="43"/>
      <c r="AA9128" s="43"/>
      <c r="AB9128" s="43"/>
      <c r="AC9128" s="43"/>
      <c r="AD9128" s="43"/>
      <c r="AE9128" s="43"/>
      <c r="AF9128" s="43"/>
      <c r="AG9128" s="43"/>
      <c r="AH9128" s="43"/>
    </row>
    <row r="9129" spans="2:34" x14ac:dyDescent="0.25">
      <c r="E9129" s="42" t="s">
        <v>885</v>
      </c>
      <c r="F9129" s="43"/>
      <c r="G9129" s="43"/>
      <c r="H9129" s="43"/>
      <c r="I9129" s="43"/>
      <c r="J9129" s="43"/>
      <c r="K9129" s="43"/>
      <c r="L9129" s="43"/>
      <c r="M9129" s="43"/>
      <c r="N9129" s="43"/>
      <c r="O9129" s="43"/>
      <c r="P9129" s="43"/>
      <c r="Q9129" s="43"/>
      <c r="R9129" s="43"/>
      <c r="S9129" s="43"/>
      <c r="T9129" s="43"/>
      <c r="U9129" s="43"/>
      <c r="V9129" s="43"/>
      <c r="W9129" s="43"/>
      <c r="X9129" s="43"/>
      <c r="Y9129" s="43"/>
      <c r="Z9129" s="43"/>
      <c r="AA9129" s="43"/>
      <c r="AB9129" s="43"/>
      <c r="AC9129" s="43"/>
      <c r="AD9129" s="43"/>
      <c r="AE9129" s="43"/>
      <c r="AF9129" s="43"/>
      <c r="AG9129" s="43"/>
      <c r="AH9129" s="43"/>
    </row>
    <row r="9130" spans="2:34" x14ac:dyDescent="0.25">
      <c r="E9130" s="42" t="s">
        <v>899</v>
      </c>
      <c r="F9130" s="43"/>
      <c r="G9130" s="43"/>
      <c r="H9130" s="43"/>
      <c r="I9130" s="43"/>
      <c r="J9130" s="43"/>
      <c r="K9130" s="43"/>
      <c r="L9130" s="43"/>
      <c r="M9130" s="43"/>
      <c r="N9130" s="43"/>
      <c r="O9130" s="43"/>
      <c r="P9130" s="43"/>
      <c r="Q9130" s="43"/>
      <c r="R9130" s="43"/>
      <c r="S9130" s="43"/>
      <c r="T9130" s="43"/>
      <c r="U9130" s="43"/>
      <c r="V9130" s="43"/>
      <c r="W9130" s="43"/>
      <c r="X9130" s="43"/>
      <c r="Y9130" s="43"/>
      <c r="Z9130" s="43"/>
      <c r="AA9130" s="43"/>
      <c r="AB9130" s="43"/>
      <c r="AC9130" s="43"/>
      <c r="AD9130" s="43"/>
      <c r="AE9130" s="43"/>
      <c r="AF9130" s="43"/>
      <c r="AG9130" s="43"/>
      <c r="AH9130" s="43"/>
    </row>
    <row r="9131" spans="2:34" x14ac:dyDescent="0.25">
      <c r="E9131" s="42" t="s">
        <v>996</v>
      </c>
      <c r="F9131" s="43"/>
      <c r="G9131" s="43"/>
      <c r="H9131" s="43"/>
      <c r="I9131" s="43"/>
      <c r="J9131" s="43"/>
      <c r="K9131" s="43"/>
      <c r="L9131" s="43"/>
      <c r="M9131" s="43"/>
      <c r="N9131" s="43"/>
      <c r="O9131" s="43"/>
      <c r="P9131" s="43"/>
      <c r="Q9131" s="43"/>
      <c r="R9131" s="43"/>
      <c r="S9131" s="43"/>
      <c r="T9131" s="43"/>
      <c r="U9131" s="43"/>
      <c r="V9131" s="43"/>
      <c r="W9131" s="43"/>
      <c r="X9131" s="43"/>
      <c r="Y9131" s="43"/>
      <c r="Z9131" s="43"/>
      <c r="AA9131" s="43"/>
      <c r="AB9131" s="43"/>
      <c r="AC9131" s="43"/>
      <c r="AD9131" s="43"/>
      <c r="AE9131" s="43"/>
      <c r="AF9131" s="43"/>
      <c r="AG9131" s="43"/>
      <c r="AH9131" s="43"/>
    </row>
    <row r="9132" spans="2:34" x14ac:dyDescent="0.25">
      <c r="E9132" s="42" t="s">
        <v>900</v>
      </c>
      <c r="F9132" s="43"/>
      <c r="G9132" s="43"/>
      <c r="H9132" s="43"/>
      <c r="I9132" s="43"/>
      <c r="J9132" s="43"/>
      <c r="K9132" s="43"/>
      <c r="L9132" s="43"/>
      <c r="M9132" s="43"/>
      <c r="N9132" s="43"/>
      <c r="O9132" s="43"/>
      <c r="P9132" s="43"/>
      <c r="Q9132" s="43"/>
      <c r="R9132" s="43"/>
      <c r="S9132" s="43"/>
      <c r="T9132" s="43"/>
      <c r="U9132" s="43"/>
      <c r="V9132" s="43"/>
      <c r="W9132" s="43"/>
      <c r="X9132" s="43"/>
      <c r="Y9132" s="43"/>
      <c r="Z9132" s="43"/>
      <c r="AA9132" s="43"/>
      <c r="AB9132" s="43"/>
      <c r="AC9132" s="43"/>
      <c r="AD9132" s="43"/>
      <c r="AE9132" s="43"/>
      <c r="AF9132" s="43"/>
      <c r="AG9132" s="43"/>
      <c r="AH9132" s="43"/>
    </row>
    <row r="9135" spans="2:34" x14ac:dyDescent="0.25">
      <c r="B9135" s="1" t="s">
        <v>1431</v>
      </c>
    </row>
    <row r="9137" spans="3:34" x14ac:dyDescent="0.25">
      <c r="C9137" s="13">
        <v>0</v>
      </c>
      <c r="E9137" s="4" t="s">
        <v>1430</v>
      </c>
    </row>
    <row r="9139" spans="3:34" x14ac:dyDescent="0.25">
      <c r="E9139" s="1" t="s">
        <v>947</v>
      </c>
    </row>
    <row r="9141" spans="3:34" x14ac:dyDescent="0.25">
      <c r="E9141" s="40" t="s">
        <v>864</v>
      </c>
      <c r="F9141" s="41"/>
      <c r="G9141" s="41"/>
      <c r="H9141" s="41"/>
      <c r="I9141" s="41"/>
      <c r="J9141" s="41"/>
      <c r="K9141" s="41"/>
      <c r="L9141" s="41"/>
      <c r="M9141" s="41"/>
      <c r="N9141" s="41"/>
      <c r="O9141" s="41"/>
      <c r="P9141" s="41"/>
      <c r="Q9141" s="41"/>
      <c r="R9141" s="41"/>
      <c r="S9141" s="41"/>
      <c r="T9141" s="41"/>
      <c r="U9141" s="41"/>
      <c r="V9141" s="41"/>
      <c r="W9141" s="41"/>
      <c r="X9141" s="41"/>
      <c r="Y9141" s="41"/>
      <c r="Z9141" s="41"/>
      <c r="AA9141" s="41"/>
      <c r="AB9141" s="41"/>
      <c r="AC9141" s="41"/>
      <c r="AD9141" s="41"/>
      <c r="AE9141" s="41"/>
      <c r="AF9141" s="41"/>
      <c r="AG9141" s="41"/>
      <c r="AH9141" s="41"/>
    </row>
    <row r="9142" spans="3:34" x14ac:dyDescent="0.25">
      <c r="E9142" s="40" t="s">
        <v>1048</v>
      </c>
      <c r="F9142" s="41"/>
      <c r="G9142" s="41"/>
      <c r="H9142" s="41"/>
      <c r="I9142" s="41"/>
      <c r="J9142" s="41"/>
      <c r="K9142" s="41"/>
      <c r="L9142" s="41"/>
      <c r="M9142" s="41"/>
      <c r="N9142" s="41"/>
      <c r="O9142" s="41"/>
      <c r="P9142" s="41"/>
      <c r="Q9142" s="41"/>
      <c r="R9142" s="41"/>
      <c r="S9142" s="41"/>
      <c r="T9142" s="41"/>
      <c r="U9142" s="41"/>
      <c r="V9142" s="41"/>
      <c r="W9142" s="41"/>
      <c r="X9142" s="41"/>
      <c r="Y9142" s="41"/>
      <c r="Z9142" s="41"/>
      <c r="AA9142" s="41"/>
      <c r="AB9142" s="41"/>
      <c r="AC9142" s="41"/>
      <c r="AD9142" s="41"/>
      <c r="AE9142" s="41"/>
      <c r="AF9142" s="41"/>
      <c r="AG9142" s="41"/>
      <c r="AH9142" s="41"/>
    </row>
    <row r="9143" spans="3:34" x14ac:dyDescent="0.25">
      <c r="E9143" s="40" t="s">
        <v>927</v>
      </c>
      <c r="F9143" s="41"/>
      <c r="G9143" s="41"/>
      <c r="H9143" s="41"/>
      <c r="I9143" s="41"/>
      <c r="J9143" s="41"/>
      <c r="K9143" s="41"/>
      <c r="L9143" s="41"/>
      <c r="M9143" s="41"/>
      <c r="N9143" s="41"/>
      <c r="O9143" s="41"/>
      <c r="P9143" s="41"/>
      <c r="Q9143" s="41"/>
      <c r="R9143" s="41"/>
      <c r="S9143" s="41"/>
      <c r="T9143" s="41"/>
      <c r="U9143" s="41"/>
      <c r="V9143" s="41"/>
      <c r="W9143" s="41"/>
      <c r="X9143" s="41"/>
      <c r="Y9143" s="41"/>
      <c r="Z9143" s="41"/>
      <c r="AA9143" s="41"/>
      <c r="AB9143" s="41"/>
      <c r="AC9143" s="41"/>
      <c r="AD9143" s="41"/>
      <c r="AE9143" s="41"/>
      <c r="AF9143" s="41"/>
      <c r="AG9143" s="41"/>
      <c r="AH9143" s="41"/>
    </row>
    <row r="9144" spans="3:34" x14ac:dyDescent="0.25">
      <c r="E9144" s="40" t="s">
        <v>928</v>
      </c>
      <c r="F9144" s="41"/>
      <c r="G9144" s="41"/>
      <c r="H9144" s="41"/>
      <c r="I9144" s="41"/>
      <c r="J9144" s="41"/>
      <c r="K9144" s="41"/>
      <c r="L9144" s="41"/>
      <c r="M9144" s="41"/>
      <c r="N9144" s="41"/>
      <c r="O9144" s="41"/>
      <c r="P9144" s="41"/>
      <c r="Q9144" s="41"/>
      <c r="R9144" s="41"/>
      <c r="S9144" s="41"/>
      <c r="T9144" s="41"/>
      <c r="U9144" s="41"/>
      <c r="V9144" s="41"/>
      <c r="W9144" s="41"/>
      <c r="X9144" s="41"/>
      <c r="Y9144" s="41"/>
      <c r="Z9144" s="41"/>
      <c r="AA9144" s="41"/>
      <c r="AB9144" s="41"/>
      <c r="AC9144" s="41"/>
      <c r="AD9144" s="41"/>
      <c r="AE9144" s="41"/>
      <c r="AF9144" s="41"/>
      <c r="AG9144" s="41"/>
      <c r="AH9144" s="41"/>
    </row>
    <row r="9145" spans="3:34" x14ac:dyDescent="0.25">
      <c r="E9145" s="40" t="s">
        <v>950</v>
      </c>
      <c r="F9145" s="41"/>
      <c r="G9145" s="41"/>
      <c r="H9145" s="41"/>
      <c r="I9145" s="41"/>
      <c r="J9145" s="41"/>
      <c r="K9145" s="41"/>
      <c r="L9145" s="41"/>
      <c r="M9145" s="41"/>
      <c r="N9145" s="41"/>
      <c r="O9145" s="41"/>
      <c r="P9145" s="41"/>
      <c r="Q9145" s="41"/>
      <c r="R9145" s="41"/>
      <c r="S9145" s="41"/>
      <c r="T9145" s="41"/>
      <c r="U9145" s="41"/>
      <c r="V9145" s="41"/>
      <c r="W9145" s="41"/>
      <c r="X9145" s="41"/>
      <c r="Y9145" s="41"/>
      <c r="Z9145" s="41"/>
      <c r="AA9145" s="41"/>
      <c r="AB9145" s="41"/>
      <c r="AC9145" s="41"/>
      <c r="AD9145" s="41"/>
      <c r="AE9145" s="41"/>
      <c r="AF9145" s="41"/>
      <c r="AG9145" s="41"/>
      <c r="AH9145" s="41"/>
    </row>
    <row r="9146" spans="3:34" x14ac:dyDescent="0.25">
      <c r="E9146" s="40" t="s">
        <v>885</v>
      </c>
      <c r="F9146" s="41"/>
      <c r="G9146" s="41"/>
      <c r="H9146" s="41"/>
      <c r="I9146" s="41"/>
      <c r="J9146" s="41"/>
      <c r="K9146" s="41"/>
      <c r="L9146" s="41"/>
      <c r="M9146" s="41"/>
      <c r="N9146" s="41"/>
      <c r="O9146" s="41"/>
      <c r="P9146" s="41"/>
      <c r="Q9146" s="41"/>
      <c r="R9146" s="41"/>
      <c r="S9146" s="41"/>
      <c r="T9146" s="41"/>
      <c r="U9146" s="41"/>
      <c r="V9146" s="41"/>
      <c r="W9146" s="41"/>
      <c r="X9146" s="41"/>
      <c r="Y9146" s="41"/>
      <c r="Z9146" s="41"/>
      <c r="AA9146" s="41"/>
      <c r="AB9146" s="41"/>
      <c r="AC9146" s="41"/>
      <c r="AD9146" s="41"/>
      <c r="AE9146" s="41"/>
      <c r="AF9146" s="41"/>
      <c r="AG9146" s="41"/>
      <c r="AH9146" s="41"/>
    </row>
    <row r="9147" spans="3:34" x14ac:dyDescent="0.25">
      <c r="E9147" s="40" t="s">
        <v>1048</v>
      </c>
      <c r="F9147" s="41"/>
      <c r="G9147" s="41"/>
      <c r="H9147" s="41"/>
      <c r="I9147" s="41"/>
      <c r="J9147" s="41"/>
      <c r="K9147" s="41"/>
      <c r="L9147" s="41"/>
      <c r="M9147" s="41"/>
      <c r="N9147" s="41"/>
      <c r="O9147" s="41"/>
      <c r="P9147" s="41"/>
      <c r="Q9147" s="41"/>
      <c r="R9147" s="41"/>
      <c r="S9147" s="41"/>
      <c r="T9147" s="41"/>
      <c r="U9147" s="41"/>
      <c r="V9147" s="41"/>
      <c r="W9147" s="41"/>
      <c r="X9147" s="41"/>
      <c r="Y9147" s="41"/>
      <c r="Z9147" s="41"/>
      <c r="AA9147" s="41"/>
      <c r="AB9147" s="41"/>
      <c r="AC9147" s="41"/>
      <c r="AD9147" s="41"/>
      <c r="AE9147" s="41"/>
      <c r="AF9147" s="41"/>
      <c r="AG9147" s="41"/>
      <c r="AH9147" s="41"/>
    </row>
    <row r="9148" spans="3:34" x14ac:dyDescent="0.25">
      <c r="E9148" s="40" t="s">
        <v>930</v>
      </c>
      <c r="F9148" s="41"/>
      <c r="G9148" s="41"/>
      <c r="H9148" s="41"/>
      <c r="I9148" s="41"/>
      <c r="J9148" s="41"/>
      <c r="K9148" s="41"/>
      <c r="L9148" s="41"/>
      <c r="M9148" s="41"/>
      <c r="N9148" s="41"/>
      <c r="O9148" s="41"/>
      <c r="P9148" s="41"/>
      <c r="Q9148" s="41"/>
      <c r="R9148" s="41"/>
      <c r="S9148" s="41"/>
      <c r="T9148" s="41"/>
      <c r="U9148" s="41"/>
      <c r="V9148" s="41"/>
      <c r="W9148" s="41"/>
      <c r="X9148" s="41"/>
      <c r="Y9148" s="41"/>
      <c r="Z9148" s="41"/>
      <c r="AA9148" s="41"/>
      <c r="AB9148" s="41"/>
      <c r="AC9148" s="41"/>
      <c r="AD9148" s="41"/>
      <c r="AE9148" s="41"/>
      <c r="AF9148" s="41"/>
      <c r="AG9148" s="41"/>
      <c r="AH9148" s="41"/>
    </row>
    <row r="9149" spans="3:34" x14ac:dyDescent="0.25">
      <c r="E9149" s="40" t="s">
        <v>931</v>
      </c>
      <c r="F9149" s="41"/>
      <c r="G9149" s="41"/>
      <c r="H9149" s="41"/>
      <c r="I9149" s="41"/>
      <c r="J9149" s="41"/>
      <c r="K9149" s="41"/>
      <c r="L9149" s="41"/>
      <c r="M9149" s="41"/>
      <c r="N9149" s="41"/>
      <c r="O9149" s="41"/>
      <c r="P9149" s="41"/>
      <c r="Q9149" s="41"/>
      <c r="R9149" s="41"/>
      <c r="S9149" s="41"/>
      <c r="T9149" s="41"/>
      <c r="U9149" s="41"/>
      <c r="V9149" s="41"/>
      <c r="W9149" s="41"/>
      <c r="X9149" s="41"/>
      <c r="Y9149" s="41"/>
      <c r="Z9149" s="41"/>
      <c r="AA9149" s="41"/>
      <c r="AB9149" s="41"/>
      <c r="AC9149" s="41"/>
      <c r="AD9149" s="41"/>
      <c r="AE9149" s="41"/>
      <c r="AF9149" s="41"/>
      <c r="AG9149" s="41"/>
      <c r="AH9149" s="41"/>
    </row>
    <row r="9150" spans="3:34" x14ac:dyDescent="0.25">
      <c r="E9150" s="40" t="s">
        <v>1415</v>
      </c>
      <c r="F9150" s="41"/>
      <c r="G9150" s="41"/>
      <c r="H9150" s="41"/>
      <c r="I9150" s="41"/>
      <c r="J9150" s="41"/>
      <c r="K9150" s="41"/>
      <c r="L9150" s="41"/>
      <c r="M9150" s="41"/>
      <c r="N9150" s="41"/>
      <c r="O9150" s="41"/>
      <c r="P9150" s="41"/>
      <c r="Q9150" s="41"/>
      <c r="R9150" s="41"/>
      <c r="S9150" s="41"/>
      <c r="T9150" s="41"/>
      <c r="U9150" s="41"/>
      <c r="V9150" s="41"/>
      <c r="W9150" s="41"/>
      <c r="X9150" s="41"/>
      <c r="Y9150" s="41"/>
      <c r="Z9150" s="41"/>
      <c r="AA9150" s="41"/>
      <c r="AB9150" s="41"/>
      <c r="AC9150" s="41"/>
      <c r="AD9150" s="41"/>
      <c r="AE9150" s="41"/>
      <c r="AF9150" s="41"/>
      <c r="AG9150" s="41"/>
      <c r="AH9150" s="41"/>
    </row>
    <row r="9151" spans="3:34" x14ac:dyDescent="0.25">
      <c r="E9151" s="40" t="s">
        <v>933</v>
      </c>
      <c r="F9151" s="41"/>
      <c r="G9151" s="41"/>
      <c r="H9151" s="41"/>
      <c r="I9151" s="41"/>
      <c r="J9151" s="41"/>
      <c r="K9151" s="41"/>
      <c r="L9151" s="41"/>
      <c r="M9151" s="41"/>
      <c r="N9151" s="41"/>
      <c r="O9151" s="41"/>
      <c r="P9151" s="41"/>
      <c r="Q9151" s="41"/>
      <c r="R9151" s="41"/>
      <c r="S9151" s="41"/>
      <c r="T9151" s="41"/>
      <c r="U9151" s="41"/>
      <c r="V9151" s="41"/>
      <c r="W9151" s="41"/>
      <c r="X9151" s="41"/>
      <c r="Y9151" s="41"/>
      <c r="Z9151" s="41"/>
      <c r="AA9151" s="41"/>
      <c r="AB9151" s="41"/>
      <c r="AC9151" s="41"/>
      <c r="AD9151" s="41"/>
      <c r="AE9151" s="41"/>
      <c r="AF9151" s="41"/>
      <c r="AG9151" s="41"/>
      <c r="AH9151" s="41"/>
    </row>
    <row r="9152" spans="3:34" x14ac:dyDescent="0.25">
      <c r="E9152" s="40" t="s">
        <v>885</v>
      </c>
      <c r="F9152" s="41"/>
      <c r="G9152" s="41"/>
      <c r="H9152" s="41"/>
      <c r="I9152" s="41"/>
      <c r="J9152" s="41"/>
      <c r="K9152" s="41"/>
      <c r="L9152" s="41"/>
      <c r="M9152" s="41"/>
      <c r="N9152" s="41"/>
      <c r="O9152" s="41"/>
      <c r="P9152" s="41"/>
      <c r="Q9152" s="41"/>
      <c r="R9152" s="41"/>
      <c r="S9152" s="41"/>
      <c r="T9152" s="41"/>
      <c r="U9152" s="41"/>
      <c r="V9152" s="41"/>
      <c r="W9152" s="41"/>
      <c r="X9152" s="41"/>
      <c r="Y9152" s="41"/>
      <c r="Z9152" s="41"/>
      <c r="AA9152" s="41"/>
      <c r="AB9152" s="41"/>
      <c r="AC9152" s="41"/>
      <c r="AD9152" s="41"/>
      <c r="AE9152" s="41"/>
      <c r="AF9152" s="41"/>
      <c r="AG9152" s="41"/>
      <c r="AH9152" s="41"/>
    </row>
    <row r="9153" spans="5:34" x14ac:dyDescent="0.25">
      <c r="E9153" s="40" t="s">
        <v>934</v>
      </c>
      <c r="F9153" s="41"/>
      <c r="G9153" s="41"/>
      <c r="H9153" s="41"/>
      <c r="I9153" s="41"/>
      <c r="J9153" s="41"/>
      <c r="K9153" s="41"/>
      <c r="L9153" s="41"/>
      <c r="M9153" s="41"/>
      <c r="N9153" s="41"/>
      <c r="O9153" s="41"/>
      <c r="P9153" s="41"/>
      <c r="Q9153" s="41"/>
      <c r="R9153" s="41"/>
      <c r="S9153" s="41"/>
      <c r="T9153" s="41"/>
      <c r="U9153" s="41"/>
      <c r="V9153" s="41"/>
      <c r="W9153" s="41"/>
      <c r="X9153" s="41"/>
      <c r="Y9153" s="41"/>
      <c r="Z9153" s="41"/>
      <c r="AA9153" s="41"/>
      <c r="AB9153" s="41"/>
      <c r="AC9153" s="41"/>
      <c r="AD9153" s="41"/>
      <c r="AE9153" s="41"/>
      <c r="AF9153" s="41"/>
      <c r="AG9153" s="41"/>
      <c r="AH9153" s="41"/>
    </row>
    <row r="9154" spans="5:34" x14ac:dyDescent="0.25">
      <c r="E9154" s="40" t="s">
        <v>885</v>
      </c>
      <c r="F9154" s="41"/>
      <c r="G9154" s="41"/>
      <c r="H9154" s="41"/>
      <c r="I9154" s="41"/>
      <c r="J9154" s="41"/>
      <c r="K9154" s="41"/>
      <c r="L9154" s="41"/>
      <c r="M9154" s="41"/>
      <c r="N9154" s="41"/>
      <c r="O9154" s="41"/>
      <c r="P9154" s="41"/>
      <c r="Q9154" s="41"/>
      <c r="R9154" s="41"/>
      <c r="S9154" s="41"/>
      <c r="T9154" s="41"/>
      <c r="U9154" s="41"/>
      <c r="V9154" s="41"/>
      <c r="W9154" s="41"/>
      <c r="X9154" s="41"/>
      <c r="Y9154" s="41"/>
      <c r="Z9154" s="41"/>
      <c r="AA9154" s="41"/>
      <c r="AB9154" s="41"/>
      <c r="AC9154" s="41"/>
      <c r="AD9154" s="41"/>
      <c r="AE9154" s="41"/>
      <c r="AF9154" s="41"/>
      <c r="AG9154" s="41"/>
      <c r="AH9154" s="41"/>
    </row>
    <row r="9155" spans="5:34" x14ac:dyDescent="0.25">
      <c r="E9155" s="40" t="s">
        <v>1416</v>
      </c>
      <c r="F9155" s="41"/>
      <c r="G9155" s="41"/>
      <c r="H9155" s="41"/>
      <c r="I9155" s="41"/>
      <c r="J9155" s="41"/>
      <c r="K9155" s="41"/>
      <c r="L9155" s="41"/>
      <c r="M9155" s="41"/>
      <c r="N9155" s="41"/>
      <c r="O9155" s="41"/>
      <c r="P9155" s="41"/>
      <c r="Q9155" s="41"/>
      <c r="R9155" s="41"/>
      <c r="S9155" s="41"/>
      <c r="T9155" s="41"/>
      <c r="U9155" s="41"/>
      <c r="V9155" s="41"/>
      <c r="W9155" s="41"/>
      <c r="X9155" s="41"/>
      <c r="Y9155" s="41"/>
      <c r="Z9155" s="41"/>
      <c r="AA9155" s="41"/>
      <c r="AB9155" s="41"/>
      <c r="AC9155" s="41"/>
      <c r="AD9155" s="41"/>
      <c r="AE9155" s="41"/>
      <c r="AF9155" s="41"/>
      <c r="AG9155" s="41"/>
      <c r="AH9155" s="41"/>
    </row>
    <row r="9156" spans="5:34" x14ac:dyDescent="0.25">
      <c r="E9156" s="40" t="s">
        <v>1092</v>
      </c>
      <c r="F9156" s="41"/>
      <c r="G9156" s="41"/>
      <c r="H9156" s="41"/>
      <c r="I9156" s="41"/>
      <c r="J9156" s="41"/>
      <c r="K9156" s="41"/>
      <c r="L9156" s="41"/>
      <c r="M9156" s="41"/>
      <c r="N9156" s="41"/>
      <c r="O9156" s="41"/>
      <c r="P9156" s="41"/>
      <c r="Q9156" s="41"/>
      <c r="R9156" s="41"/>
      <c r="S9156" s="41"/>
      <c r="T9156" s="41"/>
      <c r="U9156" s="41"/>
      <c r="V9156" s="41"/>
      <c r="W9156" s="41"/>
      <c r="X9156" s="41"/>
      <c r="Y9156" s="41"/>
      <c r="Z9156" s="41"/>
      <c r="AA9156" s="41"/>
      <c r="AB9156" s="41"/>
      <c r="AC9156" s="41"/>
      <c r="AD9156" s="41"/>
      <c r="AE9156" s="41"/>
      <c r="AF9156" s="41"/>
      <c r="AG9156" s="41"/>
      <c r="AH9156" s="41"/>
    </row>
    <row r="9157" spans="5:34" x14ac:dyDescent="0.25">
      <c r="E9157" s="40" t="s">
        <v>1417</v>
      </c>
      <c r="F9157" s="41"/>
      <c r="G9157" s="41"/>
      <c r="H9157" s="41"/>
      <c r="I9157" s="41"/>
      <c r="J9157" s="41"/>
      <c r="K9157" s="41"/>
      <c r="L9157" s="41"/>
      <c r="M9157" s="41"/>
      <c r="N9157" s="41"/>
      <c r="O9157" s="41"/>
      <c r="P9157" s="41"/>
      <c r="Q9157" s="41"/>
      <c r="R9157" s="41"/>
      <c r="S9157" s="41"/>
      <c r="T9157" s="41"/>
      <c r="U9157" s="41"/>
      <c r="V9157" s="41"/>
      <c r="W9157" s="41"/>
      <c r="X9157" s="41"/>
      <c r="Y9157" s="41"/>
      <c r="Z9157" s="41"/>
      <c r="AA9157" s="41"/>
      <c r="AB9157" s="41"/>
      <c r="AC9157" s="41"/>
      <c r="AD9157" s="41"/>
      <c r="AE9157" s="41"/>
      <c r="AF9157" s="41"/>
      <c r="AG9157" s="41"/>
      <c r="AH9157" s="41"/>
    </row>
    <row r="9158" spans="5:34" x14ac:dyDescent="0.25">
      <c r="E9158" s="40" t="s">
        <v>1418</v>
      </c>
      <c r="F9158" s="41"/>
      <c r="G9158" s="41"/>
      <c r="H9158" s="41"/>
      <c r="I9158" s="41"/>
      <c r="J9158" s="41"/>
      <c r="K9158" s="41"/>
      <c r="L9158" s="41"/>
      <c r="M9158" s="41"/>
      <c r="N9158" s="41"/>
      <c r="O9158" s="41"/>
      <c r="P9158" s="41"/>
      <c r="Q9158" s="41"/>
      <c r="R9158" s="41"/>
      <c r="S9158" s="41"/>
      <c r="T9158" s="41"/>
      <c r="U9158" s="41"/>
      <c r="V9158" s="41"/>
      <c r="W9158" s="41"/>
      <c r="X9158" s="41"/>
      <c r="Y9158" s="41"/>
      <c r="Z9158" s="41"/>
      <c r="AA9158" s="41"/>
      <c r="AB9158" s="41"/>
      <c r="AC9158" s="41"/>
      <c r="AD9158" s="41"/>
      <c r="AE9158" s="41"/>
      <c r="AF9158" s="41"/>
      <c r="AG9158" s="41"/>
      <c r="AH9158" s="41"/>
    </row>
    <row r="9159" spans="5:34" x14ac:dyDescent="0.25">
      <c r="E9159" s="40" t="s">
        <v>885</v>
      </c>
      <c r="F9159" s="41"/>
      <c r="G9159" s="41"/>
      <c r="H9159" s="41"/>
      <c r="I9159" s="41"/>
      <c r="J9159" s="41"/>
      <c r="K9159" s="41"/>
      <c r="L9159" s="41"/>
      <c r="M9159" s="41"/>
      <c r="N9159" s="41"/>
      <c r="O9159" s="41"/>
      <c r="P9159" s="41"/>
      <c r="Q9159" s="41"/>
      <c r="R9159" s="41"/>
      <c r="S9159" s="41"/>
      <c r="T9159" s="41"/>
      <c r="U9159" s="41"/>
      <c r="V9159" s="41"/>
      <c r="W9159" s="41"/>
      <c r="X9159" s="41"/>
      <c r="Y9159" s="41"/>
      <c r="Z9159" s="41"/>
      <c r="AA9159" s="41"/>
      <c r="AB9159" s="41"/>
      <c r="AC9159" s="41"/>
      <c r="AD9159" s="41"/>
      <c r="AE9159" s="41"/>
      <c r="AF9159" s="41"/>
      <c r="AG9159" s="41"/>
      <c r="AH9159" s="41"/>
    </row>
    <row r="9160" spans="5:34" x14ac:dyDescent="0.25">
      <c r="E9160" s="40" t="s">
        <v>1419</v>
      </c>
      <c r="F9160" s="41"/>
      <c r="G9160" s="41"/>
      <c r="H9160" s="41"/>
      <c r="I9160" s="41"/>
      <c r="J9160" s="41"/>
      <c r="K9160" s="41"/>
      <c r="L9160" s="41"/>
      <c r="M9160" s="41"/>
      <c r="N9160" s="41"/>
      <c r="O9160" s="41"/>
      <c r="P9160" s="41"/>
      <c r="Q9160" s="41"/>
      <c r="R9160" s="41"/>
      <c r="S9160" s="41"/>
      <c r="T9160" s="41"/>
      <c r="U9160" s="41"/>
      <c r="V9160" s="41"/>
      <c r="W9160" s="41"/>
      <c r="X9160" s="41"/>
      <c r="Y9160" s="41"/>
      <c r="Z9160" s="41"/>
      <c r="AA9160" s="41"/>
      <c r="AB9160" s="41"/>
      <c r="AC9160" s="41"/>
      <c r="AD9160" s="41"/>
      <c r="AE9160" s="41"/>
      <c r="AF9160" s="41"/>
      <c r="AG9160" s="41"/>
      <c r="AH9160" s="41"/>
    </row>
    <row r="9161" spans="5:34" x14ac:dyDescent="0.25">
      <c r="E9161" s="40" t="s">
        <v>1092</v>
      </c>
      <c r="F9161" s="41"/>
      <c r="G9161" s="41"/>
      <c r="H9161" s="41"/>
      <c r="I9161" s="41"/>
      <c r="J9161" s="41"/>
      <c r="K9161" s="41"/>
      <c r="L9161" s="41"/>
      <c r="M9161" s="41"/>
      <c r="N9161" s="41"/>
      <c r="O9161" s="41"/>
      <c r="P9161" s="41"/>
      <c r="Q9161" s="41"/>
      <c r="R9161" s="41"/>
      <c r="S9161" s="41"/>
      <c r="T9161" s="41"/>
      <c r="U9161" s="41"/>
      <c r="V9161" s="41"/>
      <c r="W9161" s="41"/>
      <c r="X9161" s="41"/>
      <c r="Y9161" s="41"/>
      <c r="Z9161" s="41"/>
      <c r="AA9161" s="41"/>
      <c r="AB9161" s="41"/>
      <c r="AC9161" s="41"/>
      <c r="AD9161" s="41"/>
      <c r="AE9161" s="41"/>
      <c r="AF9161" s="41"/>
      <c r="AG9161" s="41"/>
      <c r="AH9161" s="41"/>
    </row>
    <row r="9162" spans="5:34" x14ac:dyDescent="0.25">
      <c r="E9162" s="40" t="s">
        <v>1420</v>
      </c>
      <c r="F9162" s="41"/>
      <c r="G9162" s="41"/>
      <c r="H9162" s="41"/>
      <c r="I9162" s="41"/>
      <c r="J9162" s="41"/>
      <c r="K9162" s="41"/>
      <c r="L9162" s="41"/>
      <c r="M9162" s="41"/>
      <c r="N9162" s="41"/>
      <c r="O9162" s="41"/>
      <c r="P9162" s="41"/>
      <c r="Q9162" s="41"/>
      <c r="R9162" s="41"/>
      <c r="S9162" s="41"/>
      <c r="T9162" s="41"/>
      <c r="U9162" s="41"/>
      <c r="V9162" s="41"/>
      <c r="W9162" s="41"/>
      <c r="X9162" s="41"/>
      <c r="Y9162" s="41"/>
      <c r="Z9162" s="41"/>
      <c r="AA9162" s="41"/>
      <c r="AB9162" s="41"/>
      <c r="AC9162" s="41"/>
      <c r="AD9162" s="41"/>
      <c r="AE9162" s="41"/>
      <c r="AF9162" s="41"/>
      <c r="AG9162" s="41"/>
      <c r="AH9162" s="41"/>
    </row>
    <row r="9163" spans="5:34" x14ac:dyDescent="0.25">
      <c r="E9163" s="40" t="s">
        <v>1421</v>
      </c>
      <c r="F9163" s="41"/>
      <c r="G9163" s="41"/>
      <c r="H9163" s="41"/>
      <c r="I9163" s="41"/>
      <c r="J9163" s="41"/>
      <c r="K9163" s="41"/>
      <c r="L9163" s="41"/>
      <c r="M9163" s="41"/>
      <c r="N9163" s="41"/>
      <c r="O9163" s="41"/>
      <c r="P9163" s="41"/>
      <c r="Q9163" s="41"/>
      <c r="R9163" s="41"/>
      <c r="S9163" s="41"/>
      <c r="T9163" s="41"/>
      <c r="U9163" s="41"/>
      <c r="V9163" s="41"/>
      <c r="W9163" s="41"/>
      <c r="X9163" s="41"/>
      <c r="Y9163" s="41"/>
      <c r="Z9163" s="41"/>
      <c r="AA9163" s="41"/>
      <c r="AB9163" s="41"/>
      <c r="AC9163" s="41"/>
      <c r="AD9163" s="41"/>
      <c r="AE9163" s="41"/>
      <c r="AF9163" s="41"/>
      <c r="AG9163" s="41"/>
      <c r="AH9163" s="41"/>
    </row>
    <row r="9164" spans="5:34" x14ac:dyDescent="0.25">
      <c r="E9164" s="40" t="s">
        <v>885</v>
      </c>
      <c r="F9164" s="41"/>
      <c r="G9164" s="41"/>
      <c r="H9164" s="41"/>
      <c r="I9164" s="41"/>
      <c r="J9164" s="41"/>
      <c r="K9164" s="41"/>
      <c r="L9164" s="41"/>
      <c r="M9164" s="41"/>
      <c r="N9164" s="41"/>
      <c r="O9164" s="41"/>
      <c r="P9164" s="41"/>
      <c r="Q9164" s="41"/>
      <c r="R9164" s="41"/>
      <c r="S9164" s="41"/>
      <c r="T9164" s="41"/>
      <c r="U9164" s="41"/>
      <c r="V9164" s="41"/>
      <c r="W9164" s="41"/>
      <c r="X9164" s="41"/>
      <c r="Y9164" s="41"/>
      <c r="Z9164" s="41"/>
      <c r="AA9164" s="41"/>
      <c r="AB9164" s="41"/>
      <c r="AC9164" s="41"/>
      <c r="AD9164" s="41"/>
      <c r="AE9164" s="41"/>
      <c r="AF9164" s="41"/>
      <c r="AG9164" s="41"/>
      <c r="AH9164" s="41"/>
    </row>
    <row r="9165" spans="5:34" x14ac:dyDescent="0.25">
      <c r="E9165" s="40" t="s">
        <v>926</v>
      </c>
      <c r="F9165" s="41"/>
      <c r="G9165" s="41"/>
      <c r="H9165" s="41"/>
      <c r="I9165" s="41"/>
      <c r="J9165" s="41"/>
      <c r="K9165" s="41"/>
      <c r="L9165" s="41"/>
      <c r="M9165" s="41"/>
      <c r="N9165" s="41"/>
      <c r="O9165" s="41"/>
      <c r="P9165" s="41"/>
      <c r="Q9165" s="41"/>
      <c r="R9165" s="41"/>
      <c r="S9165" s="41"/>
      <c r="T9165" s="41"/>
      <c r="U9165" s="41"/>
      <c r="V9165" s="41"/>
      <c r="W9165" s="41"/>
      <c r="X9165" s="41"/>
      <c r="Y9165" s="41"/>
      <c r="Z9165" s="41"/>
      <c r="AA9165" s="41"/>
      <c r="AB9165" s="41"/>
      <c r="AC9165" s="41"/>
      <c r="AD9165" s="41"/>
      <c r="AE9165" s="41"/>
      <c r="AF9165" s="41"/>
      <c r="AG9165" s="41"/>
      <c r="AH9165" s="41"/>
    </row>
    <row r="9166" spans="5:34" x14ac:dyDescent="0.25">
      <c r="E9166" s="40" t="s">
        <v>927</v>
      </c>
      <c r="F9166" s="41"/>
      <c r="G9166" s="41"/>
      <c r="H9166" s="41"/>
      <c r="I9166" s="41"/>
      <c r="J9166" s="41"/>
      <c r="K9166" s="41"/>
      <c r="L9166" s="41"/>
      <c r="M9166" s="41"/>
      <c r="N9166" s="41"/>
      <c r="O9166" s="41"/>
      <c r="P9166" s="41"/>
      <c r="Q9166" s="41"/>
      <c r="R9166" s="41"/>
      <c r="S9166" s="41"/>
      <c r="T9166" s="41"/>
      <c r="U9166" s="41"/>
      <c r="V9166" s="41"/>
      <c r="W9166" s="41"/>
      <c r="X9166" s="41"/>
      <c r="Y9166" s="41"/>
      <c r="Z9166" s="41"/>
      <c r="AA9166" s="41"/>
      <c r="AB9166" s="41"/>
      <c r="AC9166" s="41"/>
      <c r="AD9166" s="41"/>
      <c r="AE9166" s="41"/>
      <c r="AF9166" s="41"/>
      <c r="AG9166" s="41"/>
      <c r="AH9166" s="41"/>
    </row>
    <row r="9167" spans="5:34" x14ac:dyDescent="0.25">
      <c r="E9167" s="40" t="s">
        <v>928</v>
      </c>
      <c r="F9167" s="41"/>
      <c r="G9167" s="41"/>
      <c r="H9167" s="41"/>
      <c r="I9167" s="41"/>
      <c r="J9167" s="41"/>
      <c r="K9167" s="41"/>
      <c r="L9167" s="41"/>
      <c r="M9167" s="41"/>
      <c r="N9167" s="41"/>
      <c r="O9167" s="41"/>
      <c r="P9167" s="41"/>
      <c r="Q9167" s="41"/>
      <c r="R9167" s="41"/>
      <c r="S9167" s="41"/>
      <c r="T9167" s="41"/>
      <c r="U9167" s="41"/>
      <c r="V9167" s="41"/>
      <c r="W9167" s="41"/>
      <c r="X9167" s="41"/>
      <c r="Y9167" s="41"/>
      <c r="Z9167" s="41"/>
      <c r="AA9167" s="41"/>
      <c r="AB9167" s="41"/>
      <c r="AC9167" s="41"/>
      <c r="AD9167" s="41"/>
      <c r="AE9167" s="41"/>
      <c r="AF9167" s="41"/>
      <c r="AG9167" s="41"/>
      <c r="AH9167" s="41"/>
    </row>
    <row r="9168" spans="5:34" x14ac:dyDescent="0.25">
      <c r="E9168" s="40" t="s">
        <v>950</v>
      </c>
      <c r="F9168" s="41"/>
      <c r="G9168" s="41"/>
      <c r="H9168" s="41"/>
      <c r="I9168" s="41"/>
      <c r="J9168" s="41"/>
      <c r="K9168" s="41"/>
      <c r="L9168" s="41"/>
      <c r="M9168" s="41"/>
      <c r="N9168" s="41"/>
      <c r="O9168" s="41"/>
      <c r="P9168" s="41"/>
      <c r="Q9168" s="41"/>
      <c r="R9168" s="41"/>
      <c r="S9168" s="41"/>
      <c r="T9168" s="41"/>
      <c r="U9168" s="41"/>
      <c r="V9168" s="41"/>
      <c r="W9168" s="41"/>
      <c r="X9168" s="41"/>
      <c r="Y9168" s="41"/>
      <c r="Z9168" s="41"/>
      <c r="AA9168" s="41"/>
      <c r="AB9168" s="41"/>
      <c r="AC9168" s="41"/>
      <c r="AD9168" s="41"/>
      <c r="AE9168" s="41"/>
      <c r="AF9168" s="41"/>
      <c r="AG9168" s="41"/>
      <c r="AH9168" s="41"/>
    </row>
    <row r="9169" spans="3:34" x14ac:dyDescent="0.25">
      <c r="E9169" s="40" t="s">
        <v>885</v>
      </c>
      <c r="F9169" s="41"/>
      <c r="G9169" s="41"/>
      <c r="H9169" s="41"/>
      <c r="I9169" s="41"/>
      <c r="J9169" s="41"/>
      <c r="K9169" s="41"/>
      <c r="L9169" s="41"/>
      <c r="M9169" s="41"/>
      <c r="N9169" s="41"/>
      <c r="O9169" s="41"/>
      <c r="P9169" s="41"/>
      <c r="Q9169" s="41"/>
      <c r="R9169" s="41"/>
      <c r="S9169" s="41"/>
      <c r="T9169" s="41"/>
      <c r="U9169" s="41"/>
      <c r="V9169" s="41"/>
      <c r="W9169" s="41"/>
      <c r="X9169" s="41"/>
      <c r="Y9169" s="41"/>
      <c r="Z9169" s="41"/>
      <c r="AA9169" s="41"/>
      <c r="AB9169" s="41"/>
      <c r="AC9169" s="41"/>
      <c r="AD9169" s="41"/>
      <c r="AE9169" s="41"/>
      <c r="AF9169" s="41"/>
      <c r="AG9169" s="41"/>
      <c r="AH9169" s="41"/>
    </row>
    <row r="9170" spans="3:34" x14ac:dyDescent="0.25">
      <c r="E9170" s="40" t="s">
        <v>1048</v>
      </c>
      <c r="F9170" s="41"/>
      <c r="G9170" s="41"/>
      <c r="H9170" s="41"/>
      <c r="I9170" s="41"/>
      <c r="J9170" s="41"/>
      <c r="K9170" s="41"/>
      <c r="L9170" s="41"/>
      <c r="M9170" s="41"/>
      <c r="N9170" s="41"/>
      <c r="O9170" s="41"/>
      <c r="P9170" s="41"/>
      <c r="Q9170" s="41"/>
      <c r="R9170" s="41"/>
      <c r="S9170" s="41"/>
      <c r="T9170" s="41"/>
      <c r="U9170" s="41"/>
      <c r="V9170" s="41"/>
      <c r="W9170" s="41"/>
      <c r="X9170" s="41"/>
      <c r="Y9170" s="41"/>
      <c r="Z9170" s="41"/>
      <c r="AA9170" s="41"/>
      <c r="AB9170" s="41"/>
      <c r="AC9170" s="41"/>
      <c r="AD9170" s="41"/>
      <c r="AE9170" s="41"/>
      <c r="AF9170" s="41"/>
      <c r="AG9170" s="41"/>
      <c r="AH9170" s="41"/>
    </row>
    <row r="9171" spans="3:34" x14ac:dyDescent="0.25">
      <c r="E9171" s="40" t="s">
        <v>930</v>
      </c>
      <c r="F9171" s="41"/>
      <c r="G9171" s="41"/>
      <c r="H9171" s="41"/>
      <c r="I9171" s="41"/>
      <c r="J9171" s="41"/>
      <c r="K9171" s="41"/>
      <c r="L9171" s="41"/>
      <c r="M9171" s="41"/>
      <c r="N9171" s="41"/>
      <c r="O9171" s="41"/>
      <c r="P9171" s="41"/>
      <c r="Q9171" s="41"/>
      <c r="R9171" s="41"/>
      <c r="S9171" s="41"/>
      <c r="T9171" s="41"/>
      <c r="U9171" s="41"/>
      <c r="V9171" s="41"/>
      <c r="W9171" s="41"/>
      <c r="X9171" s="41"/>
      <c r="Y9171" s="41"/>
      <c r="Z9171" s="41"/>
      <c r="AA9171" s="41"/>
      <c r="AB9171" s="41"/>
      <c r="AC9171" s="41"/>
      <c r="AD9171" s="41"/>
      <c r="AE9171" s="41"/>
      <c r="AF9171" s="41"/>
      <c r="AG9171" s="41"/>
      <c r="AH9171" s="41"/>
    </row>
    <row r="9172" spans="3:34" x14ac:dyDescent="0.25">
      <c r="E9172" s="40" t="s">
        <v>931</v>
      </c>
      <c r="F9172" s="41"/>
      <c r="G9172" s="41"/>
      <c r="H9172" s="41"/>
      <c r="I9172" s="41"/>
      <c r="J9172" s="41"/>
      <c r="K9172" s="41"/>
      <c r="L9172" s="41"/>
      <c r="M9172" s="41"/>
      <c r="N9172" s="41"/>
      <c r="O9172" s="41"/>
      <c r="P9172" s="41"/>
      <c r="Q9172" s="41"/>
      <c r="R9172" s="41"/>
      <c r="S9172" s="41"/>
      <c r="T9172" s="41"/>
      <c r="U9172" s="41"/>
      <c r="V9172" s="41"/>
      <c r="W9172" s="41"/>
      <c r="X9172" s="41"/>
      <c r="Y9172" s="41"/>
      <c r="Z9172" s="41"/>
      <c r="AA9172" s="41"/>
      <c r="AB9172" s="41"/>
      <c r="AC9172" s="41"/>
      <c r="AD9172" s="41"/>
      <c r="AE9172" s="41"/>
      <c r="AF9172" s="41"/>
      <c r="AG9172" s="41"/>
      <c r="AH9172" s="41"/>
    </row>
    <row r="9173" spans="3:34" x14ac:dyDescent="0.25">
      <c r="E9173" s="40" t="s">
        <v>1415</v>
      </c>
      <c r="F9173" s="41"/>
      <c r="G9173" s="41"/>
      <c r="H9173" s="41"/>
      <c r="I9173" s="41"/>
      <c r="J9173" s="41"/>
      <c r="K9173" s="41"/>
      <c r="L9173" s="41"/>
      <c r="M9173" s="41"/>
      <c r="N9173" s="41"/>
      <c r="O9173" s="41"/>
      <c r="P9173" s="41"/>
      <c r="Q9173" s="41"/>
      <c r="R9173" s="41"/>
      <c r="S9173" s="41"/>
      <c r="T9173" s="41"/>
      <c r="U9173" s="41"/>
      <c r="V9173" s="41"/>
      <c r="W9173" s="41"/>
      <c r="X9173" s="41"/>
      <c r="Y9173" s="41"/>
      <c r="Z9173" s="41"/>
      <c r="AA9173" s="41"/>
      <c r="AB9173" s="41"/>
      <c r="AC9173" s="41"/>
      <c r="AD9173" s="41"/>
      <c r="AE9173" s="41"/>
      <c r="AF9173" s="41"/>
      <c r="AG9173" s="41"/>
      <c r="AH9173" s="41"/>
    </row>
    <row r="9174" spans="3:34" x14ac:dyDescent="0.25">
      <c r="E9174" s="40" t="s">
        <v>933</v>
      </c>
      <c r="F9174" s="41"/>
      <c r="G9174" s="41"/>
      <c r="H9174" s="41"/>
      <c r="I9174" s="41"/>
      <c r="J9174" s="41"/>
      <c r="K9174" s="41"/>
      <c r="L9174" s="41"/>
      <c r="M9174" s="41"/>
      <c r="N9174" s="41"/>
      <c r="O9174" s="41"/>
      <c r="P9174" s="41"/>
      <c r="Q9174" s="41"/>
      <c r="R9174" s="41"/>
      <c r="S9174" s="41"/>
      <c r="T9174" s="41"/>
      <c r="U9174" s="41"/>
      <c r="V9174" s="41"/>
      <c r="W9174" s="41"/>
      <c r="X9174" s="41"/>
      <c r="Y9174" s="41"/>
      <c r="Z9174" s="41"/>
      <c r="AA9174" s="41"/>
      <c r="AB9174" s="41"/>
      <c r="AC9174" s="41"/>
      <c r="AD9174" s="41"/>
      <c r="AE9174" s="41"/>
      <c r="AF9174" s="41"/>
      <c r="AG9174" s="41"/>
      <c r="AH9174" s="41"/>
    </row>
    <row r="9175" spans="3:34" x14ac:dyDescent="0.25">
      <c r="E9175" s="40" t="s">
        <v>885</v>
      </c>
      <c r="F9175" s="41"/>
      <c r="G9175" s="41"/>
      <c r="H9175" s="41"/>
      <c r="I9175" s="41"/>
      <c r="J9175" s="41"/>
      <c r="K9175" s="41"/>
      <c r="L9175" s="41"/>
      <c r="M9175" s="41"/>
      <c r="N9175" s="41"/>
      <c r="O9175" s="41"/>
      <c r="P9175" s="41"/>
      <c r="Q9175" s="41"/>
      <c r="R9175" s="41"/>
      <c r="S9175" s="41"/>
      <c r="T9175" s="41"/>
      <c r="U9175" s="41"/>
      <c r="V9175" s="41"/>
      <c r="W9175" s="41"/>
      <c r="X9175" s="41"/>
      <c r="Y9175" s="41"/>
      <c r="Z9175" s="41"/>
      <c r="AA9175" s="41"/>
      <c r="AB9175" s="41"/>
      <c r="AC9175" s="41"/>
      <c r="AD9175" s="41"/>
      <c r="AE9175" s="41"/>
      <c r="AF9175" s="41"/>
      <c r="AG9175" s="41"/>
      <c r="AH9175" s="41"/>
    </row>
    <row r="9176" spans="3:34" x14ac:dyDescent="0.25">
      <c r="E9176" s="40" t="s">
        <v>942</v>
      </c>
      <c r="F9176" s="41"/>
      <c r="G9176" s="41"/>
      <c r="H9176" s="41"/>
      <c r="I9176" s="41"/>
      <c r="J9176" s="41"/>
      <c r="K9176" s="41"/>
      <c r="L9176" s="41"/>
      <c r="M9176" s="41"/>
      <c r="N9176" s="41"/>
      <c r="O9176" s="41"/>
      <c r="P9176" s="41"/>
      <c r="Q9176" s="41"/>
      <c r="R9176" s="41"/>
      <c r="S9176" s="41"/>
      <c r="T9176" s="41"/>
      <c r="U9176" s="41"/>
      <c r="V9176" s="41"/>
      <c r="W9176" s="41"/>
      <c r="X9176" s="41"/>
      <c r="Y9176" s="41"/>
      <c r="Z9176" s="41"/>
      <c r="AA9176" s="41"/>
      <c r="AB9176" s="41"/>
      <c r="AC9176" s="41"/>
      <c r="AD9176" s="41"/>
      <c r="AE9176" s="41"/>
      <c r="AF9176" s="41"/>
      <c r="AG9176" s="41"/>
      <c r="AH9176" s="41"/>
    </row>
    <row r="9177" spans="3:34" x14ac:dyDescent="0.25">
      <c r="E9177" s="40" t="s">
        <v>900</v>
      </c>
      <c r="F9177" s="41"/>
      <c r="G9177" s="41"/>
      <c r="H9177" s="41"/>
      <c r="I9177" s="41"/>
      <c r="J9177" s="41"/>
      <c r="K9177" s="41"/>
      <c r="L9177" s="41"/>
      <c r="M9177" s="41"/>
      <c r="N9177" s="41"/>
      <c r="O9177" s="41"/>
      <c r="P9177" s="41"/>
      <c r="Q9177" s="41"/>
      <c r="R9177" s="41"/>
      <c r="S9177" s="41"/>
      <c r="T9177" s="41"/>
      <c r="U9177" s="41"/>
      <c r="V9177" s="41"/>
      <c r="W9177" s="41"/>
      <c r="X9177" s="41"/>
      <c r="Y9177" s="41"/>
      <c r="Z9177" s="41"/>
      <c r="AA9177" s="41"/>
      <c r="AB9177" s="41"/>
      <c r="AC9177" s="41"/>
      <c r="AD9177" s="41"/>
      <c r="AE9177" s="41"/>
      <c r="AF9177" s="41"/>
      <c r="AG9177" s="41"/>
      <c r="AH9177" s="41"/>
    </row>
    <row r="9182" spans="3:34" x14ac:dyDescent="0.25">
      <c r="C9182" s="13">
        <v>0</v>
      </c>
    </row>
    <row r="9189" spans="5:37" x14ac:dyDescent="0.25">
      <c r="AK9189" s="1" t="s">
        <v>1432</v>
      </c>
    </row>
    <row r="9191" spans="5:37" x14ac:dyDescent="0.25">
      <c r="AK9191" s="4" t="s">
        <v>1433</v>
      </c>
    </row>
    <row r="9192" spans="5:37" x14ac:dyDescent="0.25">
      <c r="AK9192" s="1" t="s">
        <v>1434</v>
      </c>
    </row>
    <row r="9196" spans="5:37" x14ac:dyDescent="0.25">
      <c r="E9196" s="40" t="s">
        <v>864</v>
      </c>
      <c r="F9196" s="41"/>
      <c r="G9196" s="41"/>
      <c r="H9196" s="41"/>
      <c r="I9196" s="41"/>
      <c r="J9196" s="41"/>
      <c r="K9196" s="41"/>
      <c r="L9196" s="41"/>
      <c r="M9196" s="41"/>
      <c r="N9196" s="41"/>
      <c r="O9196" s="41"/>
      <c r="P9196" s="41"/>
      <c r="Q9196" s="41"/>
      <c r="R9196" s="41"/>
      <c r="S9196" s="41"/>
      <c r="T9196" s="41"/>
      <c r="U9196" s="41"/>
      <c r="V9196" s="41"/>
      <c r="W9196" s="41"/>
      <c r="X9196" s="41"/>
      <c r="Y9196" s="41"/>
      <c r="Z9196" s="41"/>
      <c r="AA9196" s="41"/>
      <c r="AB9196" s="41"/>
      <c r="AC9196" s="41"/>
      <c r="AD9196" s="41"/>
      <c r="AE9196" s="41"/>
      <c r="AF9196" s="41"/>
      <c r="AG9196" s="41"/>
      <c r="AH9196" s="41"/>
      <c r="AI9196" s="41"/>
    </row>
    <row r="9197" spans="5:37" x14ac:dyDescent="0.25">
      <c r="E9197" s="40" t="s">
        <v>1355</v>
      </c>
      <c r="F9197" s="41"/>
      <c r="G9197" s="41"/>
      <c r="H9197" s="41"/>
      <c r="I9197" s="41"/>
      <c r="J9197" s="41"/>
      <c r="K9197" s="41"/>
      <c r="L9197" s="41"/>
      <c r="M9197" s="41"/>
      <c r="N9197" s="41"/>
      <c r="O9197" s="41"/>
      <c r="P9197" s="41"/>
      <c r="Q9197" s="41"/>
      <c r="R9197" s="41"/>
      <c r="S9197" s="41"/>
      <c r="T9197" s="41"/>
      <c r="U9197" s="41"/>
      <c r="V9197" s="41"/>
      <c r="W9197" s="41"/>
      <c r="X9197" s="41"/>
      <c r="Y9197" s="41"/>
      <c r="Z9197" s="41"/>
      <c r="AA9197" s="41"/>
      <c r="AB9197" s="41"/>
      <c r="AC9197" s="41"/>
      <c r="AD9197" s="41"/>
      <c r="AE9197" s="41"/>
      <c r="AF9197" s="41"/>
      <c r="AG9197" s="41"/>
      <c r="AH9197" s="41"/>
      <c r="AI9197" s="41"/>
    </row>
    <row r="9198" spans="5:37" x14ac:dyDescent="0.25">
      <c r="E9198" s="40" t="s">
        <v>1356</v>
      </c>
      <c r="F9198" s="41"/>
      <c r="G9198" s="41"/>
      <c r="H9198" s="41"/>
      <c r="I9198" s="41"/>
      <c r="J9198" s="41"/>
      <c r="K9198" s="41"/>
      <c r="L9198" s="41"/>
      <c r="M9198" s="41"/>
      <c r="N9198" s="41"/>
      <c r="O9198" s="41"/>
      <c r="P9198" s="41"/>
      <c r="Q9198" s="41"/>
      <c r="R9198" s="41"/>
      <c r="S9198" s="41"/>
      <c r="T9198" s="41"/>
      <c r="U9198" s="41"/>
      <c r="V9198" s="41"/>
      <c r="W9198" s="41"/>
      <c r="X9198" s="41"/>
      <c r="Y9198" s="41"/>
      <c r="Z9198" s="41"/>
      <c r="AA9198" s="41"/>
      <c r="AB9198" s="41"/>
      <c r="AC9198" s="41"/>
      <c r="AD9198" s="41"/>
      <c r="AE9198" s="41"/>
      <c r="AF9198" s="41"/>
      <c r="AG9198" s="41"/>
      <c r="AH9198" s="41"/>
      <c r="AI9198" s="41"/>
    </row>
    <row r="9199" spans="5:37" x14ac:dyDescent="0.25">
      <c r="E9199" s="40" t="s">
        <v>1435</v>
      </c>
      <c r="F9199" s="41"/>
      <c r="G9199" s="41"/>
      <c r="H9199" s="41"/>
      <c r="I9199" s="41"/>
      <c r="J9199" s="41"/>
      <c r="K9199" s="41"/>
      <c r="L9199" s="41"/>
      <c r="M9199" s="41"/>
      <c r="N9199" s="41"/>
      <c r="O9199" s="41"/>
      <c r="P9199" s="41"/>
      <c r="Q9199" s="41"/>
      <c r="R9199" s="41"/>
      <c r="S9199" s="41"/>
      <c r="T9199" s="41"/>
      <c r="U9199" s="41"/>
      <c r="V9199" s="41"/>
      <c r="W9199" s="41"/>
      <c r="X9199" s="41"/>
      <c r="Y9199" s="41"/>
      <c r="Z9199" s="41"/>
      <c r="AA9199" s="41"/>
      <c r="AB9199" s="41"/>
      <c r="AC9199" s="41"/>
      <c r="AD9199" s="41"/>
      <c r="AE9199" s="41"/>
      <c r="AF9199" s="41"/>
      <c r="AG9199" s="41"/>
      <c r="AH9199" s="41"/>
      <c r="AI9199" s="41"/>
    </row>
    <row r="9200" spans="5:37" x14ac:dyDescent="0.25">
      <c r="E9200" s="40"/>
      <c r="F9200" s="41"/>
      <c r="G9200" s="41"/>
      <c r="H9200" s="41"/>
      <c r="I9200" s="41"/>
      <c r="J9200" s="41"/>
      <c r="K9200" s="41"/>
      <c r="L9200" s="41"/>
      <c r="M9200" s="41"/>
      <c r="N9200" s="41"/>
      <c r="O9200" s="41"/>
      <c r="P9200" s="41"/>
      <c r="Q9200" s="41"/>
      <c r="R9200" s="41"/>
      <c r="S9200" s="41"/>
      <c r="T9200" s="41"/>
      <c r="U9200" s="41"/>
      <c r="V9200" s="41"/>
      <c r="W9200" s="41"/>
      <c r="X9200" s="41"/>
      <c r="Y9200" s="41"/>
      <c r="Z9200" s="41"/>
      <c r="AA9200" s="41"/>
      <c r="AB9200" s="41"/>
      <c r="AC9200" s="41"/>
      <c r="AD9200" s="41"/>
      <c r="AE9200" s="41"/>
      <c r="AF9200" s="41"/>
      <c r="AG9200" s="41"/>
      <c r="AH9200" s="41"/>
      <c r="AI9200" s="41"/>
    </row>
    <row r="9201" spans="5:60" x14ac:dyDescent="0.25">
      <c r="E9201" s="40" t="s">
        <v>934</v>
      </c>
      <c r="F9201" s="41"/>
      <c r="G9201" s="41"/>
      <c r="H9201" s="41"/>
      <c r="I9201" s="41"/>
      <c r="J9201" s="41"/>
      <c r="K9201" s="41"/>
      <c r="L9201" s="41"/>
      <c r="M9201" s="41"/>
      <c r="N9201" s="41"/>
      <c r="O9201" s="41"/>
      <c r="P9201" s="41"/>
      <c r="Q9201" s="41"/>
      <c r="R9201" s="41"/>
      <c r="S9201" s="41"/>
      <c r="T9201" s="41"/>
      <c r="U9201" s="41"/>
      <c r="V9201" s="41"/>
      <c r="W9201" s="41"/>
      <c r="X9201" s="41"/>
      <c r="Y9201" s="41"/>
      <c r="Z9201" s="41"/>
      <c r="AA9201" s="41"/>
      <c r="AB9201" s="41"/>
      <c r="AC9201" s="41"/>
      <c r="AD9201" s="41"/>
      <c r="AE9201" s="41"/>
      <c r="AF9201" s="41"/>
      <c r="AG9201" s="41"/>
      <c r="AH9201" s="41"/>
      <c r="AI9201" s="41"/>
    </row>
    <row r="9202" spans="5:60" x14ac:dyDescent="0.25">
      <c r="E9202" s="40"/>
      <c r="F9202" s="41"/>
      <c r="G9202" s="41"/>
      <c r="H9202" s="41"/>
      <c r="I9202" s="41"/>
      <c r="J9202" s="41"/>
      <c r="K9202" s="41"/>
      <c r="L9202" s="41"/>
      <c r="M9202" s="41"/>
      <c r="N9202" s="41"/>
      <c r="O9202" s="41"/>
      <c r="P9202" s="41"/>
      <c r="Q9202" s="41"/>
      <c r="R9202" s="41"/>
      <c r="S9202" s="41"/>
      <c r="T9202" s="41"/>
      <c r="U9202" s="41"/>
      <c r="V9202" s="41"/>
      <c r="W9202" s="41"/>
      <c r="X9202" s="41"/>
      <c r="Y9202" s="41"/>
      <c r="Z9202" s="41"/>
      <c r="AA9202" s="41"/>
      <c r="AB9202" s="41"/>
      <c r="AC9202" s="41"/>
      <c r="AD9202" s="41"/>
      <c r="AE9202" s="41"/>
      <c r="AF9202" s="41"/>
      <c r="AG9202" s="41"/>
      <c r="AH9202" s="41"/>
      <c r="AI9202" s="41"/>
    </row>
    <row r="9203" spans="5:60" x14ac:dyDescent="0.25">
      <c r="E9203" s="40" t="s">
        <v>1358</v>
      </c>
      <c r="F9203" s="41"/>
      <c r="G9203" s="41"/>
      <c r="H9203" s="41"/>
      <c r="I9203" s="41"/>
      <c r="J9203" s="41"/>
      <c r="K9203" s="41"/>
      <c r="L9203" s="41"/>
      <c r="M9203" s="41"/>
      <c r="N9203" s="41"/>
      <c r="O9203" s="41"/>
      <c r="P9203" s="41"/>
      <c r="Q9203" s="41"/>
      <c r="R9203" s="41"/>
      <c r="S9203" s="41"/>
      <c r="T9203" s="41"/>
      <c r="U9203" s="41"/>
      <c r="V9203" s="41"/>
      <c r="W9203" s="41"/>
      <c r="X9203" s="41"/>
      <c r="Y9203" s="41"/>
      <c r="Z9203" s="41"/>
      <c r="AA9203" s="41"/>
      <c r="AB9203" s="41"/>
      <c r="AC9203" s="41"/>
      <c r="AD9203" s="41"/>
      <c r="AE9203" s="41"/>
      <c r="AF9203" s="41"/>
      <c r="AG9203" s="41"/>
      <c r="AH9203" s="41"/>
      <c r="AI9203" s="41"/>
    </row>
    <row r="9204" spans="5:60" x14ac:dyDescent="0.25">
      <c r="E9204" s="40" t="s">
        <v>936</v>
      </c>
      <c r="F9204" s="41"/>
      <c r="G9204" s="41"/>
      <c r="H9204" s="41"/>
      <c r="I9204" s="41"/>
      <c r="J9204" s="41"/>
      <c r="K9204" s="41"/>
      <c r="L9204" s="41"/>
      <c r="M9204" s="41"/>
      <c r="N9204" s="41"/>
      <c r="O9204" s="41"/>
      <c r="P9204" s="41"/>
      <c r="Q9204" s="41"/>
      <c r="R9204" s="41"/>
      <c r="S9204" s="41"/>
      <c r="T9204" s="41"/>
      <c r="U9204" s="41"/>
      <c r="V9204" s="41"/>
      <c r="W9204" s="41"/>
      <c r="X9204" s="41"/>
      <c r="Y9204" s="41"/>
      <c r="Z9204" s="41"/>
      <c r="AA9204" s="41"/>
      <c r="AB9204" s="41"/>
      <c r="AC9204" s="41"/>
      <c r="AD9204" s="41"/>
      <c r="AE9204" s="41"/>
      <c r="AF9204" s="41"/>
      <c r="AG9204" s="41"/>
      <c r="AH9204" s="41"/>
      <c r="AI9204" s="41"/>
    </row>
    <row r="9205" spans="5:60" x14ac:dyDescent="0.25">
      <c r="E9205" s="40" t="s">
        <v>1436</v>
      </c>
      <c r="F9205" s="41"/>
      <c r="G9205" s="41"/>
      <c r="H9205" s="41"/>
      <c r="I9205" s="41"/>
      <c r="J9205" s="41"/>
      <c r="K9205" s="41"/>
      <c r="L9205" s="41"/>
      <c r="M9205" s="41"/>
      <c r="N9205" s="41"/>
      <c r="O9205" s="41"/>
      <c r="P9205" s="41"/>
      <c r="Q9205" s="41"/>
      <c r="R9205" s="41"/>
      <c r="S9205" s="41"/>
      <c r="T9205" s="41"/>
      <c r="U9205" s="41"/>
      <c r="V9205" s="41"/>
      <c r="W9205" s="41"/>
      <c r="X9205" s="41"/>
      <c r="Y9205" s="41"/>
      <c r="Z9205" s="41"/>
      <c r="AA9205" s="41"/>
      <c r="AB9205" s="41"/>
      <c r="AC9205" s="41"/>
      <c r="AD9205" s="41"/>
      <c r="AE9205" s="41"/>
      <c r="AF9205" s="41"/>
      <c r="AG9205" s="41"/>
      <c r="AH9205" s="41"/>
      <c r="AI9205" s="41"/>
    </row>
    <row r="9206" spans="5:60" x14ac:dyDescent="0.25">
      <c r="E9206" s="40" t="s">
        <v>1437</v>
      </c>
      <c r="F9206" s="41"/>
      <c r="G9206" s="41"/>
      <c r="H9206" s="41"/>
      <c r="I9206" s="41"/>
      <c r="J9206" s="41"/>
      <c r="K9206" s="41"/>
      <c r="L9206" s="41"/>
      <c r="M9206" s="41"/>
      <c r="N9206" s="41"/>
      <c r="O9206" s="41"/>
      <c r="P9206" s="41"/>
      <c r="Q9206" s="41"/>
      <c r="R9206" s="41"/>
      <c r="S9206" s="41"/>
      <c r="T9206" s="41"/>
      <c r="U9206" s="41"/>
      <c r="V9206" s="41"/>
      <c r="W9206" s="41"/>
      <c r="X9206" s="41"/>
      <c r="Y9206" s="41"/>
      <c r="Z9206" s="41"/>
      <c r="AA9206" s="41"/>
      <c r="AB9206" s="41"/>
      <c r="AC9206" s="41"/>
      <c r="AD9206" s="41"/>
      <c r="AE9206" s="41"/>
      <c r="AF9206" s="41"/>
      <c r="AG9206" s="41"/>
      <c r="AH9206" s="41"/>
      <c r="AI9206" s="41"/>
    </row>
    <row r="9207" spans="5:60" x14ac:dyDescent="0.25">
      <c r="E9207" s="40"/>
      <c r="F9207" s="41"/>
      <c r="G9207" s="41"/>
      <c r="H9207" s="41"/>
      <c r="I9207" s="41"/>
      <c r="J9207" s="41"/>
      <c r="K9207" s="41"/>
      <c r="L9207" s="41"/>
      <c r="M9207" s="41"/>
      <c r="N9207" s="41"/>
      <c r="O9207" s="41"/>
      <c r="P9207" s="41"/>
      <c r="Q9207" s="41"/>
      <c r="R9207" s="41"/>
      <c r="S9207" s="41"/>
      <c r="T9207" s="41"/>
      <c r="U9207" s="41"/>
      <c r="V9207" s="41"/>
      <c r="W9207" s="41"/>
      <c r="X9207" s="41"/>
      <c r="Y9207" s="41"/>
      <c r="Z9207" s="41"/>
      <c r="AA9207" s="41"/>
      <c r="AB9207" s="41"/>
      <c r="AC9207" s="41"/>
      <c r="AD9207" s="41"/>
      <c r="AE9207" s="41"/>
      <c r="AF9207" s="41"/>
      <c r="AG9207" s="41"/>
      <c r="AH9207" s="41"/>
      <c r="AI9207" s="41"/>
    </row>
    <row r="9208" spans="5:60" x14ac:dyDescent="0.25">
      <c r="E9208" s="40" t="s">
        <v>1355</v>
      </c>
      <c r="F9208" s="41"/>
      <c r="G9208" s="41"/>
      <c r="H9208" s="41"/>
      <c r="I9208" s="41"/>
      <c r="J9208" s="41"/>
      <c r="K9208" s="41"/>
      <c r="L9208" s="41"/>
      <c r="M9208" s="41"/>
      <c r="N9208" s="41"/>
      <c r="O9208" s="41"/>
      <c r="P9208" s="41"/>
      <c r="Q9208" s="41"/>
      <c r="R9208" s="41"/>
      <c r="S9208" s="41"/>
      <c r="T9208" s="41"/>
      <c r="U9208" s="41"/>
      <c r="V9208" s="41"/>
      <c r="W9208" s="41"/>
      <c r="X9208" s="41"/>
      <c r="Y9208" s="41"/>
      <c r="Z9208" s="41"/>
      <c r="AA9208" s="41"/>
      <c r="AB9208" s="41"/>
      <c r="AC9208" s="41"/>
      <c r="AD9208" s="41"/>
      <c r="AE9208" s="41"/>
      <c r="AF9208" s="41"/>
      <c r="AG9208" s="41"/>
      <c r="AH9208" s="41"/>
      <c r="AI9208" s="41"/>
    </row>
    <row r="9209" spans="5:60" x14ac:dyDescent="0.25">
      <c r="E9209" s="40" t="s">
        <v>1356</v>
      </c>
      <c r="F9209" s="41"/>
      <c r="G9209" s="41"/>
      <c r="H9209" s="41"/>
      <c r="I9209" s="41"/>
      <c r="J9209" s="41"/>
      <c r="K9209" s="41"/>
      <c r="L9209" s="41"/>
      <c r="M9209" s="41"/>
      <c r="N9209" s="41"/>
      <c r="O9209" s="41"/>
      <c r="P9209" s="41"/>
      <c r="Q9209" s="41"/>
      <c r="R9209" s="41"/>
      <c r="S9209" s="41"/>
      <c r="T9209" s="41"/>
      <c r="U9209" s="41"/>
      <c r="V9209" s="41"/>
      <c r="W9209" s="41"/>
      <c r="X9209" s="41"/>
      <c r="Y9209" s="41"/>
      <c r="Z9209" s="41"/>
      <c r="AA9209" s="41"/>
      <c r="AB9209" s="41"/>
      <c r="AC9209" s="41"/>
      <c r="AD9209" s="41"/>
      <c r="AE9209" s="41"/>
      <c r="AF9209" s="41"/>
      <c r="AG9209" s="41"/>
      <c r="AH9209" s="41"/>
      <c r="AI9209" s="41"/>
    </row>
    <row r="9210" spans="5:60" x14ac:dyDescent="0.25">
      <c r="E9210" s="40" t="s">
        <v>1435</v>
      </c>
      <c r="F9210" s="41"/>
      <c r="G9210" s="41"/>
      <c r="H9210" s="41"/>
      <c r="I9210" s="41"/>
      <c r="J9210" s="41"/>
      <c r="K9210" s="41"/>
      <c r="L9210" s="41"/>
      <c r="M9210" s="41"/>
      <c r="N9210" s="41"/>
      <c r="O9210" s="41"/>
      <c r="P9210" s="41"/>
      <c r="Q9210" s="41"/>
      <c r="R9210" s="41"/>
      <c r="S9210" s="41"/>
      <c r="T9210" s="41"/>
      <c r="U9210" s="41"/>
      <c r="V9210" s="41"/>
      <c r="W9210" s="41"/>
      <c r="X9210" s="41"/>
      <c r="Y9210" s="41"/>
      <c r="Z9210" s="41"/>
      <c r="AA9210" s="41"/>
      <c r="AB9210" s="41"/>
      <c r="AC9210" s="41"/>
      <c r="AD9210" s="41"/>
      <c r="AE9210" s="41"/>
      <c r="AF9210" s="41"/>
      <c r="AG9210" s="41"/>
      <c r="AH9210" s="41"/>
      <c r="AI9210" s="41"/>
    </row>
    <row r="9211" spans="5:60" x14ac:dyDescent="0.25">
      <c r="E9211" s="40"/>
      <c r="F9211" s="41"/>
      <c r="G9211" s="41"/>
      <c r="H9211" s="41"/>
      <c r="I9211" s="41"/>
      <c r="J9211" s="41"/>
      <c r="K9211" s="41"/>
      <c r="L9211" s="41"/>
      <c r="M9211" s="41"/>
      <c r="N9211" s="41"/>
      <c r="O9211" s="41"/>
      <c r="P9211" s="41"/>
      <c r="Q9211" s="41"/>
      <c r="R9211" s="41"/>
      <c r="S9211" s="41"/>
      <c r="T9211" s="41"/>
      <c r="U9211" s="41"/>
      <c r="V9211" s="41"/>
      <c r="W9211" s="41"/>
      <c r="X9211" s="41"/>
      <c r="Y9211" s="41"/>
      <c r="Z9211" s="41"/>
      <c r="AA9211" s="41"/>
      <c r="AB9211" s="41"/>
      <c r="AC9211" s="41"/>
      <c r="AD9211" s="41"/>
      <c r="AE9211" s="41"/>
      <c r="AF9211" s="41"/>
      <c r="AG9211" s="41"/>
      <c r="AH9211" s="41"/>
      <c r="AI9211" s="41"/>
    </row>
    <row r="9212" spans="5:60" x14ac:dyDescent="0.25">
      <c r="E9212" s="40" t="s">
        <v>942</v>
      </c>
      <c r="F9212" s="41"/>
      <c r="G9212" s="41"/>
      <c r="H9212" s="41"/>
      <c r="I9212" s="41"/>
      <c r="J9212" s="41"/>
      <c r="K9212" s="41"/>
      <c r="L9212" s="41"/>
      <c r="M9212" s="41"/>
      <c r="N9212" s="41"/>
      <c r="O9212" s="41"/>
      <c r="P9212" s="41"/>
      <c r="Q9212" s="41"/>
      <c r="R9212" s="41"/>
      <c r="S9212" s="41"/>
      <c r="T9212" s="41"/>
      <c r="U9212" s="41"/>
      <c r="V9212" s="41"/>
      <c r="W9212" s="41"/>
      <c r="X9212" s="41"/>
      <c r="Y9212" s="41"/>
      <c r="Z9212" s="41"/>
      <c r="AA9212" s="41"/>
      <c r="AB9212" s="41"/>
      <c r="AC9212" s="41"/>
      <c r="AD9212" s="41"/>
      <c r="AE9212" s="41"/>
      <c r="AF9212" s="41"/>
      <c r="AG9212" s="41"/>
      <c r="AH9212" s="41"/>
      <c r="AI9212" s="41"/>
    </row>
    <row r="9213" spans="5:60" x14ac:dyDescent="0.25">
      <c r="E9213" s="40" t="s">
        <v>1094</v>
      </c>
      <c r="F9213" s="41"/>
      <c r="G9213" s="41"/>
      <c r="H9213" s="41"/>
      <c r="I9213" s="41"/>
      <c r="J9213" s="41"/>
      <c r="K9213" s="41"/>
      <c r="L9213" s="41"/>
      <c r="M9213" s="41"/>
      <c r="N9213" s="41"/>
      <c r="O9213" s="41"/>
      <c r="P9213" s="41"/>
      <c r="Q9213" s="41"/>
      <c r="R9213" s="41"/>
      <c r="S9213" s="41"/>
      <c r="T9213" s="41"/>
      <c r="U9213" s="41"/>
      <c r="V9213" s="41"/>
      <c r="W9213" s="41"/>
      <c r="X9213" s="41"/>
      <c r="Y9213" s="41"/>
      <c r="Z9213" s="41"/>
      <c r="AA9213" s="41"/>
      <c r="AB9213" s="41"/>
      <c r="AC9213" s="41"/>
      <c r="AD9213" s="41"/>
      <c r="AE9213" s="41"/>
      <c r="AF9213" s="41"/>
      <c r="AG9213" s="41"/>
      <c r="AH9213" s="41"/>
      <c r="AI9213" s="41"/>
    </row>
    <row r="9214" spans="5:60" x14ac:dyDescent="0.25">
      <c r="E9214" s="40" t="s">
        <v>900</v>
      </c>
      <c r="F9214" s="41"/>
      <c r="G9214" s="41"/>
      <c r="H9214" s="41"/>
      <c r="I9214" s="41"/>
      <c r="J9214" s="41"/>
      <c r="K9214" s="41"/>
      <c r="L9214" s="41"/>
      <c r="M9214" s="41"/>
      <c r="N9214" s="41"/>
      <c r="O9214" s="41"/>
      <c r="P9214" s="41"/>
      <c r="Q9214" s="41"/>
      <c r="R9214" s="41"/>
      <c r="S9214" s="41"/>
      <c r="T9214" s="41"/>
      <c r="U9214" s="41"/>
      <c r="V9214" s="41"/>
      <c r="W9214" s="41"/>
      <c r="X9214" s="41"/>
      <c r="Y9214" s="41"/>
      <c r="Z9214" s="41"/>
      <c r="AA9214" s="41"/>
      <c r="AB9214" s="41"/>
      <c r="AC9214" s="41"/>
      <c r="AD9214" s="41"/>
      <c r="AE9214" s="41"/>
      <c r="AF9214" s="41"/>
      <c r="AG9214" s="41"/>
      <c r="AH9214" s="41"/>
      <c r="AI9214" s="41"/>
    </row>
    <row r="9216" spans="5:60" x14ac:dyDescent="0.25">
      <c r="E9216" s="4" t="s">
        <v>273</v>
      </c>
      <c r="BH9216" s="4" t="s">
        <v>274</v>
      </c>
    </row>
    <row r="9293" spans="3:3" x14ac:dyDescent="0.25">
      <c r="C9293" s="13">
        <v>0</v>
      </c>
    </row>
    <row r="9301" spans="5:83" x14ac:dyDescent="0.25">
      <c r="AO9301" s="1" t="s">
        <v>1438</v>
      </c>
    </row>
    <row r="9306" spans="5:83" x14ac:dyDescent="0.25">
      <c r="E9306" s="46" t="s">
        <v>1095</v>
      </c>
      <c r="F9306" s="43"/>
      <c r="G9306" s="43"/>
      <c r="H9306" s="43"/>
      <c r="I9306" s="43"/>
      <c r="J9306" s="43"/>
      <c r="K9306" s="43"/>
      <c r="L9306" s="43"/>
      <c r="M9306" s="43"/>
      <c r="N9306" s="43"/>
      <c r="O9306" s="43"/>
      <c r="P9306" s="43"/>
      <c r="Q9306" s="43"/>
      <c r="R9306" s="43"/>
      <c r="S9306" s="43"/>
      <c r="T9306" s="43"/>
      <c r="U9306" s="43"/>
      <c r="V9306" s="43"/>
      <c r="W9306" s="43"/>
      <c r="X9306" s="43"/>
      <c r="Y9306" s="43"/>
      <c r="Z9306" s="43"/>
      <c r="AA9306" s="43"/>
      <c r="AB9306" s="43"/>
      <c r="AC9306" s="43"/>
      <c r="AD9306" s="43"/>
      <c r="AE9306" s="43"/>
      <c r="AF9306" s="43"/>
      <c r="AG9306" s="43"/>
      <c r="AH9306" s="43"/>
      <c r="AI9306" s="43"/>
      <c r="AJ9306" s="43"/>
      <c r="AK9306" s="43"/>
      <c r="AL9306" s="43"/>
      <c r="AM9306" s="43"/>
      <c r="AN9306" s="43"/>
      <c r="AO9306" s="43"/>
      <c r="AP9306" s="43"/>
      <c r="AQ9306" s="43"/>
      <c r="AR9306" s="43"/>
      <c r="AS9306" s="43"/>
      <c r="AT9306" s="43"/>
      <c r="AU9306" s="43"/>
      <c r="AV9306" s="43"/>
      <c r="AW9306" s="43"/>
      <c r="AX9306" s="43"/>
      <c r="BA9306" s="44" t="s">
        <v>901</v>
      </c>
      <c r="BB9306" s="41"/>
      <c r="BC9306" s="41"/>
      <c r="BD9306" s="41"/>
      <c r="BE9306" s="41"/>
      <c r="BF9306" s="41"/>
      <c r="BG9306" s="41"/>
      <c r="BH9306" s="41"/>
      <c r="BI9306" s="41"/>
      <c r="BJ9306" s="41"/>
      <c r="BK9306" s="41"/>
      <c r="BL9306" s="41"/>
      <c r="BM9306" s="41"/>
      <c r="BN9306" s="41"/>
      <c r="BO9306" s="41"/>
      <c r="BP9306" s="41"/>
      <c r="BQ9306" s="41"/>
      <c r="BR9306" s="41"/>
      <c r="BS9306" s="41"/>
      <c r="BT9306" s="41"/>
      <c r="BU9306" s="41"/>
      <c r="BV9306" s="41"/>
      <c r="BW9306" s="41"/>
      <c r="BX9306" s="41"/>
      <c r="BY9306" s="41"/>
      <c r="BZ9306" s="41"/>
      <c r="CA9306" s="41"/>
      <c r="CB9306" s="41"/>
      <c r="CC9306" s="41"/>
      <c r="CD9306" s="41"/>
      <c r="CE9306" s="41"/>
    </row>
    <row r="9307" spans="5:83" x14ac:dyDescent="0.25">
      <c r="E9307" s="42" t="s">
        <v>864</v>
      </c>
      <c r="F9307" s="43"/>
      <c r="G9307" s="43"/>
      <c r="H9307" s="43"/>
      <c r="I9307" s="43"/>
      <c r="J9307" s="43"/>
      <c r="K9307" s="43"/>
      <c r="L9307" s="43"/>
      <c r="M9307" s="43"/>
      <c r="N9307" s="43"/>
      <c r="O9307" s="43"/>
      <c r="P9307" s="43"/>
      <c r="Q9307" s="43"/>
      <c r="R9307" s="43"/>
      <c r="S9307" s="43"/>
      <c r="T9307" s="43"/>
      <c r="U9307" s="43"/>
      <c r="V9307" s="43"/>
      <c r="W9307" s="43"/>
      <c r="X9307" s="43"/>
      <c r="Y9307" s="43"/>
      <c r="Z9307" s="43"/>
      <c r="AA9307" s="43"/>
      <c r="AB9307" s="43"/>
      <c r="AC9307" s="43"/>
      <c r="AD9307" s="43"/>
      <c r="AE9307" s="43"/>
      <c r="AF9307" s="43"/>
      <c r="AG9307" s="43"/>
      <c r="AH9307" s="43"/>
      <c r="AI9307" s="43"/>
      <c r="AJ9307" s="43"/>
      <c r="AK9307" s="43"/>
      <c r="AL9307" s="43"/>
      <c r="AM9307" s="43"/>
      <c r="AN9307" s="43"/>
      <c r="AO9307" s="43"/>
      <c r="AP9307" s="43"/>
      <c r="AQ9307" s="43"/>
      <c r="AR9307" s="43"/>
      <c r="AS9307" s="43"/>
      <c r="AT9307" s="43"/>
      <c r="AU9307" s="43"/>
      <c r="AV9307" s="43"/>
      <c r="AW9307" s="43"/>
      <c r="AX9307" s="43"/>
      <c r="BA9307" s="40" t="s">
        <v>864</v>
      </c>
      <c r="BB9307" s="41"/>
      <c r="BC9307" s="41"/>
      <c r="BD9307" s="41"/>
      <c r="BE9307" s="41"/>
      <c r="BF9307" s="41"/>
      <c r="BG9307" s="41"/>
      <c r="BH9307" s="41"/>
      <c r="BI9307" s="41"/>
      <c r="BJ9307" s="41"/>
      <c r="BK9307" s="41"/>
      <c r="BL9307" s="41"/>
      <c r="BM9307" s="41"/>
      <c r="BN9307" s="41"/>
      <c r="BO9307" s="41"/>
      <c r="BP9307" s="41"/>
      <c r="BQ9307" s="41"/>
      <c r="BR9307" s="41"/>
      <c r="BS9307" s="41"/>
      <c r="BT9307" s="41"/>
      <c r="BU9307" s="41"/>
      <c r="BV9307" s="41"/>
      <c r="BW9307" s="41"/>
      <c r="BX9307" s="41"/>
      <c r="BY9307" s="41"/>
      <c r="BZ9307" s="41"/>
      <c r="CA9307" s="41"/>
      <c r="CB9307" s="41"/>
      <c r="CC9307" s="41"/>
      <c r="CD9307" s="41"/>
      <c r="CE9307" s="41"/>
    </row>
    <row r="9308" spans="5:83" x14ac:dyDescent="0.25">
      <c r="E9308" s="42" t="s">
        <v>872</v>
      </c>
      <c r="F9308" s="43"/>
      <c r="G9308" s="43"/>
      <c r="H9308" s="43"/>
      <c r="I9308" s="43"/>
      <c r="J9308" s="43"/>
      <c r="K9308" s="43"/>
      <c r="L9308" s="43"/>
      <c r="M9308" s="43"/>
      <c r="N9308" s="43"/>
      <c r="O9308" s="43"/>
      <c r="P9308" s="43"/>
      <c r="Q9308" s="43"/>
      <c r="R9308" s="43"/>
      <c r="S9308" s="43"/>
      <c r="T9308" s="43"/>
      <c r="U9308" s="43"/>
      <c r="V9308" s="43"/>
      <c r="W9308" s="43"/>
      <c r="X9308" s="43"/>
      <c r="Y9308" s="43"/>
      <c r="Z9308" s="43"/>
      <c r="AA9308" s="43"/>
      <c r="AB9308" s="43"/>
      <c r="AC9308" s="43"/>
      <c r="AD9308" s="43"/>
      <c r="AE9308" s="43"/>
      <c r="AF9308" s="43"/>
      <c r="AG9308" s="43"/>
      <c r="AH9308" s="43"/>
      <c r="AI9308" s="43"/>
      <c r="AJ9308" s="43"/>
      <c r="AK9308" s="43"/>
      <c r="AL9308" s="43"/>
      <c r="AM9308" s="43"/>
      <c r="AN9308" s="43"/>
      <c r="AO9308" s="43"/>
      <c r="AP9308" s="43"/>
      <c r="AQ9308" s="43"/>
      <c r="AR9308" s="43"/>
      <c r="AS9308" s="43"/>
      <c r="AT9308" s="43"/>
      <c r="AU9308" s="43"/>
      <c r="AV9308" s="43"/>
      <c r="AW9308" s="43"/>
      <c r="AX9308" s="43"/>
      <c r="BA9308" s="40" t="s">
        <v>1136</v>
      </c>
      <c r="BB9308" s="41"/>
      <c r="BC9308" s="41"/>
      <c r="BD9308" s="41"/>
      <c r="BE9308" s="41"/>
      <c r="BF9308" s="41"/>
      <c r="BG9308" s="41"/>
      <c r="BH9308" s="41"/>
      <c r="BI9308" s="41"/>
      <c r="BJ9308" s="41"/>
      <c r="BK9308" s="41"/>
      <c r="BL9308" s="41"/>
      <c r="BM9308" s="41"/>
      <c r="BN9308" s="41"/>
      <c r="BO9308" s="41"/>
      <c r="BP9308" s="41"/>
      <c r="BQ9308" s="41"/>
      <c r="BR9308" s="41"/>
      <c r="BS9308" s="41"/>
      <c r="BT9308" s="41"/>
      <c r="BU9308" s="41"/>
      <c r="BV9308" s="41"/>
      <c r="BW9308" s="41"/>
      <c r="BX9308" s="41"/>
      <c r="BY9308" s="41"/>
      <c r="BZ9308" s="41"/>
      <c r="CA9308" s="41"/>
      <c r="CB9308" s="41"/>
      <c r="CC9308" s="41"/>
      <c r="CD9308" s="41"/>
      <c r="CE9308" s="41"/>
    </row>
    <row r="9309" spans="5:83" x14ac:dyDescent="0.25">
      <c r="E9309" s="42" t="s">
        <v>1221</v>
      </c>
      <c r="F9309" s="43"/>
      <c r="G9309" s="43"/>
      <c r="H9309" s="43"/>
      <c r="I9309" s="43"/>
      <c r="J9309" s="43"/>
      <c r="K9309" s="43"/>
      <c r="L9309" s="43"/>
      <c r="M9309" s="43"/>
      <c r="N9309" s="43"/>
      <c r="O9309" s="43"/>
      <c r="P9309" s="43"/>
      <c r="Q9309" s="43"/>
      <c r="R9309" s="43"/>
      <c r="S9309" s="43"/>
      <c r="T9309" s="43"/>
      <c r="U9309" s="43"/>
      <c r="V9309" s="43"/>
      <c r="W9309" s="43"/>
      <c r="X9309" s="43"/>
      <c r="Y9309" s="43"/>
      <c r="Z9309" s="43"/>
      <c r="AA9309" s="43"/>
      <c r="AB9309" s="43"/>
      <c r="AC9309" s="43"/>
      <c r="AD9309" s="43"/>
      <c r="AE9309" s="43"/>
      <c r="AF9309" s="43"/>
      <c r="AG9309" s="43"/>
      <c r="AH9309" s="43"/>
      <c r="AI9309" s="43"/>
      <c r="AJ9309" s="43"/>
      <c r="AK9309" s="43"/>
      <c r="AL9309" s="43"/>
      <c r="AM9309" s="43"/>
      <c r="AN9309" s="43"/>
      <c r="AO9309" s="43"/>
      <c r="AP9309" s="43"/>
      <c r="AQ9309" s="43"/>
      <c r="AR9309" s="43"/>
      <c r="AS9309" s="43"/>
      <c r="AT9309" s="43"/>
      <c r="AU9309" s="43"/>
      <c r="AV9309" s="43"/>
      <c r="AW9309" s="43"/>
      <c r="AX9309" s="43"/>
      <c r="BA9309" s="40" t="s">
        <v>1343</v>
      </c>
      <c r="BB9309" s="41"/>
      <c r="BC9309" s="41"/>
      <c r="BD9309" s="41"/>
      <c r="BE9309" s="41"/>
      <c r="BF9309" s="41"/>
      <c r="BG9309" s="41"/>
      <c r="BH9309" s="41"/>
      <c r="BI9309" s="41"/>
      <c r="BJ9309" s="41"/>
      <c r="BK9309" s="41"/>
      <c r="BL9309" s="41"/>
      <c r="BM9309" s="41"/>
      <c r="BN9309" s="41"/>
      <c r="BO9309" s="41"/>
      <c r="BP9309" s="41"/>
      <c r="BQ9309" s="41"/>
      <c r="BR9309" s="41"/>
      <c r="BS9309" s="41"/>
      <c r="BT9309" s="41"/>
      <c r="BU9309" s="41"/>
      <c r="BV9309" s="41"/>
      <c r="BW9309" s="41"/>
      <c r="BX9309" s="41"/>
      <c r="BY9309" s="41"/>
      <c r="BZ9309" s="41"/>
      <c r="CA9309" s="41"/>
      <c r="CB9309" s="41"/>
      <c r="CC9309" s="41"/>
      <c r="CD9309" s="41"/>
      <c r="CE9309" s="41"/>
    </row>
    <row r="9310" spans="5:83" x14ac:dyDescent="0.25">
      <c r="E9310" s="42" t="s">
        <v>1439</v>
      </c>
      <c r="F9310" s="43"/>
      <c r="G9310" s="43"/>
      <c r="H9310" s="43"/>
      <c r="I9310" s="43"/>
      <c r="J9310" s="43"/>
      <c r="K9310" s="43"/>
      <c r="L9310" s="43"/>
      <c r="M9310" s="43"/>
      <c r="N9310" s="43"/>
      <c r="O9310" s="43"/>
      <c r="P9310" s="43"/>
      <c r="Q9310" s="43"/>
      <c r="R9310" s="43"/>
      <c r="S9310" s="43"/>
      <c r="T9310" s="43"/>
      <c r="U9310" s="43"/>
      <c r="V9310" s="43"/>
      <c r="W9310" s="43"/>
      <c r="X9310" s="43"/>
      <c r="Y9310" s="43"/>
      <c r="Z9310" s="43"/>
      <c r="AA9310" s="43"/>
      <c r="AB9310" s="43"/>
      <c r="AC9310" s="43"/>
      <c r="AD9310" s="43"/>
      <c r="AE9310" s="43"/>
      <c r="AF9310" s="43"/>
      <c r="AG9310" s="43"/>
      <c r="AH9310" s="43"/>
      <c r="AI9310" s="43"/>
      <c r="AJ9310" s="43"/>
      <c r="AK9310" s="43"/>
      <c r="AL9310" s="43"/>
      <c r="AM9310" s="43"/>
      <c r="AN9310" s="43"/>
      <c r="AO9310" s="43"/>
      <c r="AP9310" s="43"/>
      <c r="AQ9310" s="43"/>
      <c r="AR9310" s="43"/>
      <c r="AS9310" s="43"/>
      <c r="AT9310" s="43"/>
      <c r="AU9310" s="43"/>
      <c r="AV9310" s="43"/>
      <c r="AW9310" s="43"/>
      <c r="AX9310" s="43"/>
      <c r="BA9310" s="40" t="s">
        <v>1446</v>
      </c>
      <c r="BB9310" s="41"/>
      <c r="BC9310" s="41"/>
      <c r="BD9310" s="41"/>
      <c r="BE9310" s="41"/>
      <c r="BF9310" s="41"/>
      <c r="BG9310" s="41"/>
      <c r="BH9310" s="41"/>
      <c r="BI9310" s="41"/>
      <c r="BJ9310" s="41"/>
      <c r="BK9310" s="41"/>
      <c r="BL9310" s="41"/>
      <c r="BM9310" s="41"/>
      <c r="BN9310" s="41"/>
      <c r="BO9310" s="41"/>
      <c r="BP9310" s="41"/>
      <c r="BQ9310" s="41"/>
      <c r="BR9310" s="41"/>
      <c r="BS9310" s="41"/>
      <c r="BT9310" s="41"/>
      <c r="BU9310" s="41"/>
      <c r="BV9310" s="41"/>
      <c r="BW9310" s="41"/>
      <c r="BX9310" s="41"/>
      <c r="BY9310" s="41"/>
      <c r="BZ9310" s="41"/>
      <c r="CA9310" s="41"/>
      <c r="CB9310" s="41"/>
      <c r="CC9310" s="41"/>
      <c r="CD9310" s="41"/>
      <c r="CE9310" s="41"/>
    </row>
    <row r="9311" spans="5:83" x14ac:dyDescent="0.25">
      <c r="E9311" s="42"/>
      <c r="F9311" s="43"/>
      <c r="G9311" s="43"/>
      <c r="H9311" s="43"/>
      <c r="I9311" s="43"/>
      <c r="J9311" s="43"/>
      <c r="K9311" s="43"/>
      <c r="L9311" s="43"/>
      <c r="M9311" s="43"/>
      <c r="N9311" s="43"/>
      <c r="O9311" s="43"/>
      <c r="P9311" s="43"/>
      <c r="Q9311" s="43"/>
      <c r="R9311" s="43"/>
      <c r="S9311" s="43"/>
      <c r="T9311" s="43"/>
      <c r="U9311" s="43"/>
      <c r="V9311" s="43"/>
      <c r="W9311" s="43"/>
      <c r="X9311" s="43"/>
      <c r="Y9311" s="43"/>
      <c r="Z9311" s="43"/>
      <c r="AA9311" s="43"/>
      <c r="AB9311" s="43"/>
      <c r="AC9311" s="43"/>
      <c r="AD9311" s="43"/>
      <c r="AE9311" s="43"/>
      <c r="AF9311" s="43"/>
      <c r="AG9311" s="43"/>
      <c r="AH9311" s="43"/>
      <c r="AI9311" s="43"/>
      <c r="AJ9311" s="43"/>
      <c r="AK9311" s="43"/>
      <c r="AL9311" s="43"/>
      <c r="AM9311" s="43"/>
      <c r="AN9311" s="43"/>
      <c r="AO9311" s="43"/>
      <c r="AP9311" s="43"/>
      <c r="AQ9311" s="43"/>
      <c r="AR9311" s="43"/>
      <c r="AS9311" s="43"/>
      <c r="AT9311" s="43"/>
      <c r="AU9311" s="43"/>
      <c r="AV9311" s="43"/>
      <c r="AW9311" s="43"/>
      <c r="AX9311" s="43"/>
      <c r="BA9311" s="40" t="s">
        <v>885</v>
      </c>
      <c r="BB9311" s="41"/>
      <c r="BC9311" s="41"/>
      <c r="BD9311" s="41"/>
      <c r="BE9311" s="41"/>
      <c r="BF9311" s="41"/>
      <c r="BG9311" s="41"/>
      <c r="BH9311" s="41"/>
      <c r="BI9311" s="41"/>
      <c r="BJ9311" s="41"/>
      <c r="BK9311" s="41"/>
      <c r="BL9311" s="41"/>
      <c r="BM9311" s="41"/>
      <c r="BN9311" s="41"/>
      <c r="BO9311" s="41"/>
      <c r="BP9311" s="41"/>
      <c r="BQ9311" s="41"/>
      <c r="BR9311" s="41"/>
      <c r="BS9311" s="41"/>
      <c r="BT9311" s="41"/>
      <c r="BU9311" s="41"/>
      <c r="BV9311" s="41"/>
      <c r="BW9311" s="41"/>
      <c r="BX9311" s="41"/>
      <c r="BY9311" s="41"/>
      <c r="BZ9311" s="41"/>
      <c r="CA9311" s="41"/>
      <c r="CB9311" s="41"/>
      <c r="CC9311" s="41"/>
      <c r="CD9311" s="41"/>
      <c r="CE9311" s="41"/>
    </row>
    <row r="9312" spans="5:83" x14ac:dyDescent="0.25">
      <c r="E9312" s="42" t="s">
        <v>872</v>
      </c>
      <c r="F9312" s="43"/>
      <c r="G9312" s="43"/>
      <c r="H9312" s="43"/>
      <c r="I9312" s="43"/>
      <c r="J9312" s="43"/>
      <c r="K9312" s="43"/>
      <c r="L9312" s="43"/>
      <c r="M9312" s="43"/>
      <c r="N9312" s="43"/>
      <c r="O9312" s="43"/>
      <c r="P9312" s="43"/>
      <c r="Q9312" s="43"/>
      <c r="R9312" s="43"/>
      <c r="S9312" s="43"/>
      <c r="T9312" s="43"/>
      <c r="U9312" s="43"/>
      <c r="V9312" s="43"/>
      <c r="W9312" s="43"/>
      <c r="X9312" s="43"/>
      <c r="Y9312" s="43"/>
      <c r="Z9312" s="43"/>
      <c r="AA9312" s="43"/>
      <c r="AB9312" s="43"/>
      <c r="AC9312" s="43"/>
      <c r="AD9312" s="43"/>
      <c r="AE9312" s="43"/>
      <c r="AF9312" s="43"/>
      <c r="AG9312" s="43"/>
      <c r="AH9312" s="43"/>
      <c r="AI9312" s="43"/>
      <c r="AJ9312" s="43"/>
      <c r="AK9312" s="43"/>
      <c r="AL9312" s="43"/>
      <c r="AM9312" s="43"/>
      <c r="AN9312" s="43"/>
      <c r="AO9312" s="43"/>
      <c r="AP9312" s="43"/>
      <c r="AQ9312" s="43"/>
      <c r="AR9312" s="43"/>
      <c r="AS9312" s="43"/>
      <c r="AT9312" s="43"/>
      <c r="AU9312" s="43"/>
      <c r="AV9312" s="43"/>
      <c r="AW9312" s="43"/>
      <c r="AX9312" s="43"/>
      <c r="BA9312" s="40" t="s">
        <v>872</v>
      </c>
      <c r="BB9312" s="41"/>
      <c r="BC9312" s="41"/>
      <c r="BD9312" s="41"/>
      <c r="BE9312" s="41"/>
      <c r="BF9312" s="41"/>
      <c r="BG9312" s="41"/>
      <c r="BH9312" s="41"/>
      <c r="BI9312" s="41"/>
      <c r="BJ9312" s="41"/>
      <c r="BK9312" s="41"/>
      <c r="BL9312" s="41"/>
      <c r="BM9312" s="41"/>
      <c r="BN9312" s="41"/>
      <c r="BO9312" s="41"/>
      <c r="BP9312" s="41"/>
      <c r="BQ9312" s="41"/>
      <c r="BR9312" s="41"/>
      <c r="BS9312" s="41"/>
      <c r="BT9312" s="41"/>
      <c r="BU9312" s="41"/>
      <c r="BV9312" s="41"/>
      <c r="BW9312" s="41"/>
      <c r="BX9312" s="41"/>
      <c r="BY9312" s="41"/>
      <c r="BZ9312" s="41"/>
      <c r="CA9312" s="41"/>
      <c r="CB9312" s="41"/>
      <c r="CC9312" s="41"/>
      <c r="CD9312" s="41"/>
      <c r="CE9312" s="41"/>
    </row>
    <row r="9313" spans="5:83" x14ac:dyDescent="0.25">
      <c r="E9313" s="42" t="s">
        <v>883</v>
      </c>
      <c r="F9313" s="43"/>
      <c r="G9313" s="43"/>
      <c r="H9313" s="43"/>
      <c r="I9313" s="43"/>
      <c r="J9313" s="43"/>
      <c r="K9313" s="43"/>
      <c r="L9313" s="43"/>
      <c r="M9313" s="43"/>
      <c r="N9313" s="43"/>
      <c r="O9313" s="43"/>
      <c r="P9313" s="43"/>
      <c r="Q9313" s="43"/>
      <c r="R9313" s="43"/>
      <c r="S9313" s="43"/>
      <c r="T9313" s="43"/>
      <c r="U9313" s="43"/>
      <c r="V9313" s="43"/>
      <c r="W9313" s="43"/>
      <c r="X9313" s="43"/>
      <c r="Y9313" s="43"/>
      <c r="Z9313" s="43"/>
      <c r="AA9313" s="43"/>
      <c r="AB9313" s="43"/>
      <c r="AC9313" s="43"/>
      <c r="AD9313" s="43"/>
      <c r="AE9313" s="43"/>
      <c r="AF9313" s="43"/>
      <c r="AG9313" s="43"/>
      <c r="AH9313" s="43"/>
      <c r="AI9313" s="43"/>
      <c r="AJ9313" s="43"/>
      <c r="AK9313" s="43"/>
      <c r="AL9313" s="43"/>
      <c r="AM9313" s="43"/>
      <c r="AN9313" s="43"/>
      <c r="AO9313" s="43"/>
      <c r="AP9313" s="43"/>
      <c r="AQ9313" s="43"/>
      <c r="AR9313" s="43"/>
      <c r="AS9313" s="43"/>
      <c r="AT9313" s="43"/>
      <c r="AU9313" s="43"/>
      <c r="AV9313" s="43"/>
      <c r="AW9313" s="43"/>
      <c r="AX9313" s="43"/>
      <c r="BA9313" s="40" t="s">
        <v>873</v>
      </c>
      <c r="BB9313" s="41"/>
      <c r="BC9313" s="41"/>
      <c r="BD9313" s="41"/>
      <c r="BE9313" s="41"/>
      <c r="BF9313" s="41"/>
      <c r="BG9313" s="41"/>
      <c r="BH9313" s="41"/>
      <c r="BI9313" s="41"/>
      <c r="BJ9313" s="41"/>
      <c r="BK9313" s="41"/>
      <c r="BL9313" s="41"/>
      <c r="BM9313" s="41"/>
      <c r="BN9313" s="41"/>
      <c r="BO9313" s="41"/>
      <c r="BP9313" s="41"/>
      <c r="BQ9313" s="41"/>
      <c r="BR9313" s="41"/>
      <c r="BS9313" s="41"/>
      <c r="BT9313" s="41"/>
      <c r="BU9313" s="41"/>
      <c r="BV9313" s="41"/>
      <c r="BW9313" s="41"/>
      <c r="BX9313" s="41"/>
      <c r="BY9313" s="41"/>
      <c r="BZ9313" s="41"/>
      <c r="CA9313" s="41"/>
      <c r="CB9313" s="41"/>
      <c r="CC9313" s="41"/>
      <c r="CD9313" s="41"/>
      <c r="CE9313" s="41"/>
    </row>
    <row r="9314" spans="5:83" x14ac:dyDescent="0.25">
      <c r="E9314" s="42" t="s">
        <v>1440</v>
      </c>
      <c r="F9314" s="43"/>
      <c r="G9314" s="43"/>
      <c r="H9314" s="43"/>
      <c r="I9314" s="43"/>
      <c r="J9314" s="43"/>
      <c r="K9314" s="43"/>
      <c r="L9314" s="43"/>
      <c r="M9314" s="43"/>
      <c r="N9314" s="43"/>
      <c r="O9314" s="43"/>
      <c r="P9314" s="43"/>
      <c r="Q9314" s="43"/>
      <c r="R9314" s="43"/>
      <c r="S9314" s="43"/>
      <c r="T9314" s="43"/>
      <c r="U9314" s="43"/>
      <c r="V9314" s="43"/>
      <c r="W9314" s="43"/>
      <c r="X9314" s="43"/>
      <c r="Y9314" s="43"/>
      <c r="Z9314" s="43"/>
      <c r="AA9314" s="43"/>
      <c r="AB9314" s="43"/>
      <c r="AC9314" s="43"/>
      <c r="AD9314" s="43"/>
      <c r="AE9314" s="43"/>
      <c r="AF9314" s="43"/>
      <c r="AG9314" s="43"/>
      <c r="AH9314" s="43"/>
      <c r="AI9314" s="43"/>
      <c r="AJ9314" s="43"/>
      <c r="AK9314" s="43"/>
      <c r="AL9314" s="43"/>
      <c r="AM9314" s="43"/>
      <c r="AN9314" s="43"/>
      <c r="AO9314" s="43"/>
      <c r="AP9314" s="43"/>
      <c r="AQ9314" s="43"/>
      <c r="AR9314" s="43"/>
      <c r="AS9314" s="43"/>
      <c r="AT9314" s="43"/>
      <c r="AU9314" s="43"/>
      <c r="AV9314" s="43"/>
      <c r="AW9314" s="43"/>
      <c r="AX9314" s="43"/>
      <c r="BA9314" s="40" t="s">
        <v>1447</v>
      </c>
      <c r="BB9314" s="41"/>
      <c r="BC9314" s="41"/>
      <c r="BD9314" s="41"/>
      <c r="BE9314" s="41"/>
      <c r="BF9314" s="41"/>
      <c r="BG9314" s="41"/>
      <c r="BH9314" s="41"/>
      <c r="BI9314" s="41"/>
      <c r="BJ9314" s="41"/>
      <c r="BK9314" s="41"/>
      <c r="BL9314" s="41"/>
      <c r="BM9314" s="41"/>
      <c r="BN9314" s="41"/>
      <c r="BO9314" s="41"/>
      <c r="BP9314" s="41"/>
      <c r="BQ9314" s="41"/>
      <c r="BR9314" s="41"/>
      <c r="BS9314" s="41"/>
      <c r="BT9314" s="41"/>
      <c r="BU9314" s="41"/>
      <c r="BV9314" s="41"/>
      <c r="BW9314" s="41"/>
      <c r="BX9314" s="41"/>
      <c r="BY9314" s="41"/>
      <c r="BZ9314" s="41"/>
      <c r="CA9314" s="41"/>
      <c r="CB9314" s="41"/>
      <c r="CC9314" s="41"/>
      <c r="CD9314" s="41"/>
      <c r="CE9314" s="41"/>
    </row>
    <row r="9315" spans="5:83" x14ac:dyDescent="0.25">
      <c r="E9315" s="42"/>
      <c r="F9315" s="43"/>
      <c r="G9315" s="43"/>
      <c r="H9315" s="43"/>
      <c r="I9315" s="43"/>
      <c r="J9315" s="43"/>
      <c r="K9315" s="43"/>
      <c r="L9315" s="43"/>
      <c r="M9315" s="43"/>
      <c r="N9315" s="43"/>
      <c r="O9315" s="43"/>
      <c r="P9315" s="43"/>
      <c r="Q9315" s="43"/>
      <c r="R9315" s="43"/>
      <c r="S9315" s="43"/>
      <c r="T9315" s="43"/>
      <c r="U9315" s="43"/>
      <c r="V9315" s="43"/>
      <c r="W9315" s="43"/>
      <c r="X9315" s="43"/>
      <c r="Y9315" s="43"/>
      <c r="Z9315" s="43"/>
      <c r="AA9315" s="43"/>
      <c r="AB9315" s="43"/>
      <c r="AC9315" s="43"/>
      <c r="AD9315" s="43"/>
      <c r="AE9315" s="43"/>
      <c r="AF9315" s="43"/>
      <c r="AG9315" s="43"/>
      <c r="AH9315" s="43"/>
      <c r="AI9315" s="43"/>
      <c r="AJ9315" s="43"/>
      <c r="AK9315" s="43"/>
      <c r="AL9315" s="43"/>
      <c r="AM9315" s="43"/>
      <c r="AN9315" s="43"/>
      <c r="AO9315" s="43"/>
      <c r="AP9315" s="43"/>
      <c r="AQ9315" s="43"/>
      <c r="AR9315" s="43"/>
      <c r="AS9315" s="43"/>
      <c r="AT9315" s="43"/>
      <c r="AU9315" s="43"/>
      <c r="AV9315" s="43"/>
      <c r="AW9315" s="43"/>
      <c r="AX9315" s="43"/>
      <c r="BA9315" s="40" t="s">
        <v>885</v>
      </c>
      <c r="BB9315" s="41"/>
      <c r="BC9315" s="41"/>
      <c r="BD9315" s="41"/>
      <c r="BE9315" s="41"/>
      <c r="BF9315" s="41"/>
      <c r="BG9315" s="41"/>
      <c r="BH9315" s="41"/>
      <c r="BI9315" s="41"/>
      <c r="BJ9315" s="41"/>
      <c r="BK9315" s="41"/>
      <c r="BL9315" s="41"/>
      <c r="BM9315" s="41"/>
      <c r="BN9315" s="41"/>
      <c r="BO9315" s="41"/>
      <c r="BP9315" s="41"/>
      <c r="BQ9315" s="41"/>
      <c r="BR9315" s="41"/>
      <c r="BS9315" s="41"/>
      <c r="BT9315" s="41"/>
      <c r="BU9315" s="41"/>
      <c r="BV9315" s="41"/>
      <c r="BW9315" s="41"/>
      <c r="BX9315" s="41"/>
      <c r="BY9315" s="41"/>
      <c r="BZ9315" s="41"/>
      <c r="CA9315" s="41"/>
      <c r="CB9315" s="41"/>
      <c r="CC9315" s="41"/>
      <c r="CD9315" s="41"/>
      <c r="CE9315" s="41"/>
    </row>
    <row r="9316" spans="5:83" x14ac:dyDescent="0.25">
      <c r="E9316" s="42" t="s">
        <v>934</v>
      </c>
      <c r="F9316" s="43"/>
      <c r="G9316" s="43"/>
      <c r="H9316" s="43"/>
      <c r="I9316" s="43"/>
      <c r="J9316" s="43"/>
      <c r="K9316" s="43"/>
      <c r="L9316" s="43"/>
      <c r="M9316" s="43"/>
      <c r="N9316" s="43"/>
      <c r="O9316" s="43"/>
      <c r="P9316" s="43"/>
      <c r="Q9316" s="43"/>
      <c r="R9316" s="43"/>
      <c r="S9316" s="43"/>
      <c r="T9316" s="43"/>
      <c r="U9316" s="43"/>
      <c r="V9316" s="43"/>
      <c r="W9316" s="43"/>
      <c r="X9316" s="43"/>
      <c r="Y9316" s="43"/>
      <c r="Z9316" s="43"/>
      <c r="AA9316" s="43"/>
      <c r="AB9316" s="43"/>
      <c r="AC9316" s="43"/>
      <c r="AD9316" s="43"/>
      <c r="AE9316" s="43"/>
      <c r="AF9316" s="43"/>
      <c r="AG9316" s="43"/>
      <c r="AH9316" s="43"/>
      <c r="AI9316" s="43"/>
      <c r="AJ9316" s="43"/>
      <c r="AK9316" s="43"/>
      <c r="AL9316" s="43"/>
      <c r="AM9316" s="43"/>
      <c r="AN9316" s="43"/>
      <c r="AO9316" s="43"/>
      <c r="AP9316" s="43"/>
      <c r="AQ9316" s="43"/>
      <c r="AR9316" s="43"/>
      <c r="AS9316" s="43"/>
      <c r="AT9316" s="43"/>
      <c r="AU9316" s="43"/>
      <c r="AV9316" s="43"/>
      <c r="AW9316" s="43"/>
      <c r="AX9316" s="43"/>
      <c r="BA9316" s="40" t="s">
        <v>992</v>
      </c>
      <c r="BB9316" s="41"/>
      <c r="BC9316" s="41"/>
      <c r="BD9316" s="41"/>
      <c r="BE9316" s="41"/>
      <c r="BF9316" s="41"/>
      <c r="BG9316" s="41"/>
      <c r="BH9316" s="41"/>
      <c r="BI9316" s="41"/>
      <c r="BJ9316" s="41"/>
      <c r="BK9316" s="41"/>
      <c r="BL9316" s="41"/>
      <c r="BM9316" s="41"/>
      <c r="BN9316" s="41"/>
      <c r="BO9316" s="41"/>
      <c r="BP9316" s="41"/>
      <c r="BQ9316" s="41"/>
      <c r="BR9316" s="41"/>
      <c r="BS9316" s="41"/>
      <c r="BT9316" s="41"/>
      <c r="BU9316" s="41"/>
      <c r="BV9316" s="41"/>
      <c r="BW9316" s="41"/>
      <c r="BX9316" s="41"/>
      <c r="BY9316" s="41"/>
      <c r="BZ9316" s="41"/>
      <c r="CA9316" s="41"/>
      <c r="CB9316" s="41"/>
      <c r="CC9316" s="41"/>
      <c r="CD9316" s="41"/>
      <c r="CE9316" s="41"/>
    </row>
    <row r="9317" spans="5:83" x14ac:dyDescent="0.25">
      <c r="E9317" s="42" t="s">
        <v>885</v>
      </c>
      <c r="F9317" s="43"/>
      <c r="G9317" s="43"/>
      <c r="H9317" s="43"/>
      <c r="I9317" s="43"/>
      <c r="J9317" s="43"/>
      <c r="K9317" s="43"/>
      <c r="L9317" s="43"/>
      <c r="M9317" s="43"/>
      <c r="N9317" s="43"/>
      <c r="O9317" s="43"/>
      <c r="P9317" s="43"/>
      <c r="Q9317" s="43"/>
      <c r="R9317" s="43"/>
      <c r="S9317" s="43"/>
      <c r="T9317" s="43"/>
      <c r="U9317" s="43"/>
      <c r="V9317" s="43"/>
      <c r="W9317" s="43"/>
      <c r="X9317" s="43"/>
      <c r="Y9317" s="43"/>
      <c r="Z9317" s="43"/>
      <c r="AA9317" s="43"/>
      <c r="AB9317" s="43"/>
      <c r="AC9317" s="43"/>
      <c r="AD9317" s="43"/>
      <c r="AE9317" s="43"/>
      <c r="AF9317" s="43"/>
      <c r="AG9317" s="43"/>
      <c r="AH9317" s="43"/>
      <c r="AI9317" s="43"/>
      <c r="AJ9317" s="43"/>
      <c r="AK9317" s="43"/>
      <c r="AL9317" s="43"/>
      <c r="AM9317" s="43"/>
      <c r="AN9317" s="43"/>
      <c r="AO9317" s="43"/>
      <c r="AP9317" s="43"/>
      <c r="AQ9317" s="43"/>
      <c r="AR9317" s="43"/>
      <c r="AS9317" s="43"/>
      <c r="AT9317" s="43"/>
      <c r="AU9317" s="43"/>
      <c r="AV9317" s="43"/>
      <c r="AW9317" s="43"/>
      <c r="AX9317" s="43"/>
      <c r="BA9317" s="40" t="s">
        <v>885</v>
      </c>
      <c r="BB9317" s="41"/>
      <c r="BC9317" s="41"/>
      <c r="BD9317" s="41"/>
      <c r="BE9317" s="41"/>
      <c r="BF9317" s="41"/>
      <c r="BG9317" s="41"/>
      <c r="BH9317" s="41"/>
      <c r="BI9317" s="41"/>
      <c r="BJ9317" s="41"/>
      <c r="BK9317" s="41"/>
      <c r="BL9317" s="41"/>
      <c r="BM9317" s="41"/>
      <c r="BN9317" s="41"/>
      <c r="BO9317" s="41"/>
      <c r="BP9317" s="41"/>
      <c r="BQ9317" s="41"/>
      <c r="BR9317" s="41"/>
      <c r="BS9317" s="41"/>
      <c r="BT9317" s="41"/>
      <c r="BU9317" s="41"/>
      <c r="BV9317" s="41"/>
      <c r="BW9317" s="41"/>
      <c r="BX9317" s="41"/>
      <c r="BY9317" s="41"/>
      <c r="BZ9317" s="41"/>
      <c r="CA9317" s="41"/>
      <c r="CB9317" s="41"/>
      <c r="CC9317" s="41"/>
      <c r="CD9317" s="41"/>
      <c r="CE9317" s="41"/>
    </row>
    <row r="9318" spans="5:83" x14ac:dyDescent="0.25">
      <c r="E9318" s="42" t="s">
        <v>1338</v>
      </c>
      <c r="F9318" s="43"/>
      <c r="G9318" s="43"/>
      <c r="H9318" s="43"/>
      <c r="I9318" s="43"/>
      <c r="J9318" s="43"/>
      <c r="K9318" s="43"/>
      <c r="L9318" s="43"/>
      <c r="M9318" s="43"/>
      <c r="N9318" s="43"/>
      <c r="O9318" s="43"/>
      <c r="P9318" s="43"/>
      <c r="Q9318" s="43"/>
      <c r="R9318" s="43"/>
      <c r="S9318" s="43"/>
      <c r="T9318" s="43"/>
      <c r="U9318" s="43"/>
      <c r="V9318" s="43"/>
      <c r="W9318" s="43"/>
      <c r="X9318" s="43"/>
      <c r="Y9318" s="43"/>
      <c r="Z9318" s="43"/>
      <c r="AA9318" s="43"/>
      <c r="AB9318" s="43"/>
      <c r="AC9318" s="43"/>
      <c r="AD9318" s="43"/>
      <c r="AE9318" s="43"/>
      <c r="AF9318" s="43"/>
      <c r="AG9318" s="43"/>
      <c r="AH9318" s="43"/>
      <c r="AI9318" s="43"/>
      <c r="AJ9318" s="43"/>
      <c r="AK9318" s="43"/>
      <c r="AL9318" s="43"/>
      <c r="AM9318" s="43"/>
      <c r="AN9318" s="43"/>
      <c r="AO9318" s="43"/>
      <c r="AP9318" s="43"/>
      <c r="AQ9318" s="43"/>
      <c r="AR9318" s="43"/>
      <c r="AS9318" s="43"/>
      <c r="AT9318" s="43"/>
      <c r="AU9318" s="43"/>
      <c r="AV9318" s="43"/>
      <c r="AW9318" s="43"/>
      <c r="AX9318" s="43"/>
      <c r="BA9318" s="40" t="s">
        <v>1448</v>
      </c>
      <c r="BB9318" s="41"/>
      <c r="BC9318" s="41"/>
      <c r="BD9318" s="41"/>
      <c r="BE9318" s="41"/>
      <c r="BF9318" s="41"/>
      <c r="BG9318" s="41"/>
      <c r="BH9318" s="41"/>
      <c r="BI9318" s="41"/>
      <c r="BJ9318" s="41"/>
      <c r="BK9318" s="41"/>
      <c r="BL9318" s="41"/>
      <c r="BM9318" s="41"/>
      <c r="BN9318" s="41"/>
      <c r="BO9318" s="41"/>
      <c r="BP9318" s="41"/>
      <c r="BQ9318" s="41"/>
      <c r="BR9318" s="41"/>
      <c r="BS9318" s="41"/>
      <c r="BT9318" s="41"/>
      <c r="BU9318" s="41"/>
      <c r="BV9318" s="41"/>
      <c r="BW9318" s="41"/>
      <c r="BX9318" s="41"/>
      <c r="BY9318" s="41"/>
      <c r="BZ9318" s="41"/>
      <c r="CA9318" s="41"/>
      <c r="CB9318" s="41"/>
      <c r="CC9318" s="41"/>
      <c r="CD9318" s="41"/>
      <c r="CE9318" s="41"/>
    </row>
    <row r="9319" spans="5:83" x14ac:dyDescent="0.25">
      <c r="E9319" s="42" t="s">
        <v>936</v>
      </c>
      <c r="F9319" s="43"/>
      <c r="G9319" s="43"/>
      <c r="H9319" s="43"/>
      <c r="I9319" s="43"/>
      <c r="J9319" s="43"/>
      <c r="K9319" s="43"/>
      <c r="L9319" s="43"/>
      <c r="M9319" s="43"/>
      <c r="N9319" s="43"/>
      <c r="O9319" s="43"/>
      <c r="P9319" s="43"/>
      <c r="Q9319" s="43"/>
      <c r="R9319" s="43"/>
      <c r="S9319" s="43"/>
      <c r="T9319" s="43"/>
      <c r="U9319" s="43"/>
      <c r="V9319" s="43"/>
      <c r="W9319" s="43"/>
      <c r="X9319" s="43"/>
      <c r="Y9319" s="43"/>
      <c r="Z9319" s="43"/>
      <c r="AA9319" s="43"/>
      <c r="AB9319" s="43"/>
      <c r="AC9319" s="43"/>
      <c r="AD9319" s="43"/>
      <c r="AE9319" s="43"/>
      <c r="AF9319" s="43"/>
      <c r="AG9319" s="43"/>
      <c r="AH9319" s="43"/>
      <c r="AI9319" s="43"/>
      <c r="AJ9319" s="43"/>
      <c r="AK9319" s="43"/>
      <c r="AL9319" s="43"/>
      <c r="AM9319" s="43"/>
      <c r="AN9319" s="43"/>
      <c r="AO9319" s="43"/>
      <c r="AP9319" s="43"/>
      <c r="AQ9319" s="43"/>
      <c r="AR9319" s="43"/>
      <c r="AS9319" s="43"/>
      <c r="AT9319" s="43"/>
      <c r="AU9319" s="43"/>
      <c r="AV9319" s="43"/>
      <c r="AW9319" s="43"/>
      <c r="AX9319" s="43"/>
      <c r="BA9319" s="40" t="s">
        <v>936</v>
      </c>
      <c r="BB9319" s="41"/>
      <c r="BC9319" s="41"/>
      <c r="BD9319" s="41"/>
      <c r="BE9319" s="41"/>
      <c r="BF9319" s="41"/>
      <c r="BG9319" s="41"/>
      <c r="BH9319" s="41"/>
      <c r="BI9319" s="41"/>
      <c r="BJ9319" s="41"/>
      <c r="BK9319" s="41"/>
      <c r="BL9319" s="41"/>
      <c r="BM9319" s="41"/>
      <c r="BN9319" s="41"/>
      <c r="BO9319" s="41"/>
      <c r="BP9319" s="41"/>
      <c r="BQ9319" s="41"/>
      <c r="BR9319" s="41"/>
      <c r="BS9319" s="41"/>
      <c r="BT9319" s="41"/>
      <c r="BU9319" s="41"/>
      <c r="BV9319" s="41"/>
      <c r="BW9319" s="41"/>
      <c r="BX9319" s="41"/>
      <c r="BY9319" s="41"/>
      <c r="BZ9319" s="41"/>
      <c r="CA9319" s="41"/>
      <c r="CB9319" s="41"/>
      <c r="CC9319" s="41"/>
      <c r="CD9319" s="41"/>
      <c r="CE9319" s="41"/>
    </row>
    <row r="9320" spans="5:83" x14ac:dyDescent="0.25">
      <c r="E9320" s="42" t="s">
        <v>1441</v>
      </c>
      <c r="F9320" s="43"/>
      <c r="G9320" s="43"/>
      <c r="H9320" s="43"/>
      <c r="I9320" s="43"/>
      <c r="J9320" s="43"/>
      <c r="K9320" s="43"/>
      <c r="L9320" s="43"/>
      <c r="M9320" s="43"/>
      <c r="N9320" s="43"/>
      <c r="O9320" s="43"/>
      <c r="P9320" s="43"/>
      <c r="Q9320" s="43"/>
      <c r="R9320" s="43"/>
      <c r="S9320" s="43"/>
      <c r="T9320" s="43"/>
      <c r="U9320" s="43"/>
      <c r="V9320" s="43"/>
      <c r="W9320" s="43"/>
      <c r="X9320" s="43"/>
      <c r="Y9320" s="43"/>
      <c r="Z9320" s="43"/>
      <c r="AA9320" s="43"/>
      <c r="AB9320" s="43"/>
      <c r="AC9320" s="43"/>
      <c r="AD9320" s="43"/>
      <c r="AE9320" s="43"/>
      <c r="AF9320" s="43"/>
      <c r="AG9320" s="43"/>
      <c r="AH9320" s="43"/>
      <c r="AI9320" s="43"/>
      <c r="AJ9320" s="43"/>
      <c r="AK9320" s="43"/>
      <c r="AL9320" s="43"/>
      <c r="AM9320" s="43"/>
      <c r="AN9320" s="43"/>
      <c r="AO9320" s="43"/>
      <c r="AP9320" s="43"/>
      <c r="AQ9320" s="43"/>
      <c r="AR9320" s="43"/>
      <c r="AS9320" s="43"/>
      <c r="AT9320" s="43"/>
      <c r="AU9320" s="43"/>
      <c r="AV9320" s="43"/>
      <c r="AW9320" s="43"/>
      <c r="AX9320" s="43"/>
      <c r="BA9320" s="40" t="s">
        <v>1449</v>
      </c>
      <c r="BB9320" s="41"/>
      <c r="BC9320" s="41"/>
      <c r="BD9320" s="41"/>
      <c r="BE9320" s="41"/>
      <c r="BF9320" s="41"/>
      <c r="BG9320" s="41"/>
      <c r="BH9320" s="41"/>
      <c r="BI9320" s="41"/>
      <c r="BJ9320" s="41"/>
      <c r="BK9320" s="41"/>
      <c r="BL9320" s="41"/>
      <c r="BM9320" s="41"/>
      <c r="BN9320" s="41"/>
      <c r="BO9320" s="41"/>
      <c r="BP9320" s="41"/>
      <c r="BQ9320" s="41"/>
      <c r="BR9320" s="41"/>
      <c r="BS9320" s="41"/>
      <c r="BT9320" s="41"/>
      <c r="BU9320" s="41"/>
      <c r="BV9320" s="41"/>
      <c r="BW9320" s="41"/>
      <c r="BX9320" s="41"/>
      <c r="BY9320" s="41"/>
      <c r="BZ9320" s="41"/>
      <c r="CA9320" s="41"/>
      <c r="CB9320" s="41"/>
      <c r="CC9320" s="41"/>
      <c r="CD9320" s="41"/>
      <c r="CE9320" s="41"/>
    </row>
    <row r="9321" spans="5:83" x14ac:dyDescent="0.25">
      <c r="E9321" s="42" t="s">
        <v>1442</v>
      </c>
      <c r="F9321" s="43"/>
      <c r="G9321" s="43"/>
      <c r="H9321" s="43"/>
      <c r="I9321" s="43"/>
      <c r="J9321" s="43"/>
      <c r="K9321" s="43"/>
      <c r="L9321" s="43"/>
      <c r="M9321" s="43"/>
      <c r="N9321" s="43"/>
      <c r="O9321" s="43"/>
      <c r="P9321" s="43"/>
      <c r="Q9321" s="43"/>
      <c r="R9321" s="43"/>
      <c r="S9321" s="43"/>
      <c r="T9321" s="43"/>
      <c r="U9321" s="43"/>
      <c r="V9321" s="43"/>
      <c r="W9321" s="43"/>
      <c r="X9321" s="43"/>
      <c r="Y9321" s="43"/>
      <c r="Z9321" s="43"/>
      <c r="AA9321" s="43"/>
      <c r="AB9321" s="43"/>
      <c r="AC9321" s="43"/>
      <c r="AD9321" s="43"/>
      <c r="AE9321" s="43"/>
      <c r="AF9321" s="43"/>
      <c r="AG9321" s="43"/>
      <c r="AH9321" s="43"/>
      <c r="AI9321" s="43"/>
      <c r="AJ9321" s="43"/>
      <c r="AK9321" s="43"/>
      <c r="AL9321" s="43"/>
      <c r="AM9321" s="43"/>
      <c r="AN9321" s="43"/>
      <c r="AO9321" s="43"/>
      <c r="AP9321" s="43"/>
      <c r="AQ9321" s="43"/>
      <c r="AR9321" s="43"/>
      <c r="AS9321" s="43"/>
      <c r="AT9321" s="43"/>
      <c r="AU9321" s="43"/>
      <c r="AV9321" s="43"/>
      <c r="AW9321" s="43"/>
      <c r="AX9321" s="43"/>
      <c r="BA9321" s="40" t="s">
        <v>1450</v>
      </c>
      <c r="BB9321" s="41"/>
      <c r="BC9321" s="41"/>
      <c r="BD9321" s="41"/>
      <c r="BE9321" s="41"/>
      <c r="BF9321" s="41"/>
      <c r="BG9321" s="41"/>
      <c r="BH9321" s="41"/>
      <c r="BI9321" s="41"/>
      <c r="BJ9321" s="41"/>
      <c r="BK9321" s="41"/>
      <c r="BL9321" s="41"/>
      <c r="BM9321" s="41"/>
      <c r="BN9321" s="41"/>
      <c r="BO9321" s="41"/>
      <c r="BP9321" s="41"/>
      <c r="BQ9321" s="41"/>
      <c r="BR9321" s="41"/>
      <c r="BS9321" s="41"/>
      <c r="BT9321" s="41"/>
      <c r="BU9321" s="41"/>
      <c r="BV9321" s="41"/>
      <c r="BW9321" s="41"/>
      <c r="BX9321" s="41"/>
      <c r="BY9321" s="41"/>
      <c r="BZ9321" s="41"/>
      <c r="CA9321" s="41"/>
      <c r="CB9321" s="41"/>
      <c r="CC9321" s="41"/>
      <c r="CD9321" s="41"/>
      <c r="CE9321" s="41"/>
    </row>
    <row r="9322" spans="5:83" x14ac:dyDescent="0.25">
      <c r="E9322" s="42"/>
      <c r="F9322" s="43"/>
      <c r="G9322" s="43"/>
      <c r="H9322" s="43"/>
      <c r="I9322" s="43"/>
      <c r="J9322" s="43"/>
      <c r="K9322" s="43"/>
      <c r="L9322" s="43"/>
      <c r="M9322" s="43"/>
      <c r="N9322" s="43"/>
      <c r="O9322" s="43"/>
      <c r="P9322" s="43"/>
      <c r="Q9322" s="43"/>
      <c r="R9322" s="43"/>
      <c r="S9322" s="43"/>
      <c r="T9322" s="43"/>
      <c r="U9322" s="43"/>
      <c r="V9322" s="43"/>
      <c r="W9322" s="43"/>
      <c r="X9322" s="43"/>
      <c r="Y9322" s="43"/>
      <c r="Z9322" s="43"/>
      <c r="AA9322" s="43"/>
      <c r="AB9322" s="43"/>
      <c r="AC9322" s="43"/>
      <c r="AD9322" s="43"/>
      <c r="AE9322" s="43"/>
      <c r="AF9322" s="43"/>
      <c r="AG9322" s="43"/>
      <c r="AH9322" s="43"/>
      <c r="AI9322" s="43"/>
      <c r="AJ9322" s="43"/>
      <c r="AK9322" s="43"/>
      <c r="AL9322" s="43"/>
      <c r="AM9322" s="43"/>
      <c r="AN9322" s="43"/>
      <c r="AO9322" s="43"/>
      <c r="AP9322" s="43"/>
      <c r="AQ9322" s="43"/>
      <c r="AR9322" s="43"/>
      <c r="AS9322" s="43"/>
      <c r="AT9322" s="43"/>
      <c r="AU9322" s="43"/>
      <c r="AV9322" s="43"/>
      <c r="AW9322" s="43"/>
      <c r="AX9322" s="43"/>
      <c r="BA9322" s="40" t="s">
        <v>885</v>
      </c>
      <c r="BB9322" s="41"/>
      <c r="BC9322" s="41"/>
      <c r="BD9322" s="41"/>
      <c r="BE9322" s="41"/>
      <c r="BF9322" s="41"/>
      <c r="BG9322" s="41"/>
      <c r="BH9322" s="41"/>
      <c r="BI9322" s="41"/>
      <c r="BJ9322" s="41"/>
      <c r="BK9322" s="41"/>
      <c r="BL9322" s="41"/>
      <c r="BM9322" s="41"/>
      <c r="BN9322" s="41"/>
      <c r="BO9322" s="41"/>
      <c r="BP9322" s="41"/>
      <c r="BQ9322" s="41"/>
      <c r="BR9322" s="41"/>
      <c r="BS9322" s="41"/>
      <c r="BT9322" s="41"/>
      <c r="BU9322" s="41"/>
      <c r="BV9322" s="41"/>
      <c r="BW9322" s="41"/>
      <c r="BX9322" s="41"/>
      <c r="BY9322" s="41"/>
      <c r="BZ9322" s="41"/>
      <c r="CA9322" s="41"/>
      <c r="CB9322" s="41"/>
      <c r="CC9322" s="41"/>
      <c r="CD9322" s="41"/>
      <c r="CE9322" s="41"/>
    </row>
    <row r="9323" spans="5:83" x14ac:dyDescent="0.25">
      <c r="E9323" s="42" t="s">
        <v>897</v>
      </c>
      <c r="F9323" s="43"/>
      <c r="G9323" s="43"/>
      <c r="H9323" s="43"/>
      <c r="I9323" s="43"/>
      <c r="J9323" s="43"/>
      <c r="K9323" s="43"/>
      <c r="L9323" s="43"/>
      <c r="M9323" s="43"/>
      <c r="N9323" s="43"/>
      <c r="O9323" s="43"/>
      <c r="P9323" s="43"/>
      <c r="Q9323" s="43"/>
      <c r="R9323" s="43"/>
      <c r="S9323" s="43"/>
      <c r="T9323" s="43"/>
      <c r="U9323" s="43"/>
      <c r="V9323" s="43"/>
      <c r="W9323" s="43"/>
      <c r="X9323" s="43"/>
      <c r="Y9323" s="43"/>
      <c r="Z9323" s="43"/>
      <c r="AA9323" s="43"/>
      <c r="AB9323" s="43"/>
      <c r="AC9323" s="43"/>
      <c r="AD9323" s="43"/>
      <c r="AE9323" s="43"/>
      <c r="AF9323" s="43"/>
      <c r="AG9323" s="43"/>
      <c r="AH9323" s="43"/>
      <c r="AI9323" s="43"/>
      <c r="AJ9323" s="43"/>
      <c r="AK9323" s="43"/>
      <c r="AL9323" s="43"/>
      <c r="AM9323" s="43"/>
      <c r="AN9323" s="43"/>
      <c r="AO9323" s="43"/>
      <c r="AP9323" s="43"/>
      <c r="AQ9323" s="43"/>
      <c r="AR9323" s="43"/>
      <c r="AS9323" s="43"/>
      <c r="AT9323" s="43"/>
      <c r="AU9323" s="43"/>
      <c r="AV9323" s="43"/>
      <c r="AW9323" s="43"/>
      <c r="AX9323" s="43"/>
      <c r="BA9323" s="40" t="s">
        <v>872</v>
      </c>
      <c r="BB9323" s="41"/>
      <c r="BC9323" s="41"/>
      <c r="BD9323" s="41"/>
      <c r="BE9323" s="41"/>
      <c r="BF9323" s="41"/>
      <c r="BG9323" s="41"/>
      <c r="BH9323" s="41"/>
      <c r="BI9323" s="41"/>
      <c r="BJ9323" s="41"/>
      <c r="BK9323" s="41"/>
      <c r="BL9323" s="41"/>
      <c r="BM9323" s="41"/>
      <c r="BN9323" s="41"/>
      <c r="BO9323" s="41"/>
      <c r="BP9323" s="41"/>
      <c r="BQ9323" s="41"/>
      <c r="BR9323" s="41"/>
      <c r="BS9323" s="41"/>
      <c r="BT9323" s="41"/>
      <c r="BU9323" s="41"/>
      <c r="BV9323" s="41"/>
      <c r="BW9323" s="41"/>
      <c r="BX9323" s="41"/>
      <c r="BY9323" s="41"/>
      <c r="BZ9323" s="41"/>
      <c r="CA9323" s="41"/>
      <c r="CB9323" s="41"/>
      <c r="CC9323" s="41"/>
      <c r="CD9323" s="41"/>
      <c r="CE9323" s="41"/>
    </row>
    <row r="9324" spans="5:83" x14ac:dyDescent="0.25">
      <c r="E9324" s="42" t="s">
        <v>936</v>
      </c>
      <c r="F9324" s="43"/>
      <c r="G9324" s="43"/>
      <c r="H9324" s="43"/>
      <c r="I9324" s="43"/>
      <c r="J9324" s="43"/>
      <c r="K9324" s="43"/>
      <c r="L9324" s="43"/>
      <c r="M9324" s="43"/>
      <c r="N9324" s="43"/>
      <c r="O9324" s="43"/>
      <c r="P9324" s="43"/>
      <c r="Q9324" s="43"/>
      <c r="R9324" s="43"/>
      <c r="S9324" s="43"/>
      <c r="T9324" s="43"/>
      <c r="U9324" s="43"/>
      <c r="V9324" s="43"/>
      <c r="W9324" s="43"/>
      <c r="X9324" s="43"/>
      <c r="Y9324" s="43"/>
      <c r="Z9324" s="43"/>
      <c r="AA9324" s="43"/>
      <c r="AB9324" s="43"/>
      <c r="AC9324" s="43"/>
      <c r="AD9324" s="43"/>
      <c r="AE9324" s="43"/>
      <c r="AF9324" s="43"/>
      <c r="AG9324" s="43"/>
      <c r="AH9324" s="43"/>
      <c r="AI9324" s="43"/>
      <c r="AJ9324" s="43"/>
      <c r="AK9324" s="43"/>
      <c r="AL9324" s="43"/>
      <c r="AM9324" s="43"/>
      <c r="AN9324" s="43"/>
      <c r="AO9324" s="43"/>
      <c r="AP9324" s="43"/>
      <c r="AQ9324" s="43"/>
      <c r="AR9324" s="43"/>
      <c r="AS9324" s="43"/>
      <c r="AT9324" s="43"/>
      <c r="AU9324" s="43"/>
      <c r="AV9324" s="43"/>
      <c r="AW9324" s="43"/>
      <c r="AX9324" s="43"/>
      <c r="BA9324" s="40" t="s">
        <v>873</v>
      </c>
      <c r="BB9324" s="41"/>
      <c r="BC9324" s="41"/>
      <c r="BD9324" s="41"/>
      <c r="BE9324" s="41"/>
      <c r="BF9324" s="41"/>
      <c r="BG9324" s="41"/>
      <c r="BH9324" s="41"/>
      <c r="BI9324" s="41"/>
      <c r="BJ9324" s="41"/>
      <c r="BK9324" s="41"/>
      <c r="BL9324" s="41"/>
      <c r="BM9324" s="41"/>
      <c r="BN9324" s="41"/>
      <c r="BO9324" s="41"/>
      <c r="BP9324" s="41"/>
      <c r="BQ9324" s="41"/>
      <c r="BR9324" s="41"/>
      <c r="BS9324" s="41"/>
      <c r="BT9324" s="41"/>
      <c r="BU9324" s="41"/>
      <c r="BV9324" s="41"/>
      <c r="BW9324" s="41"/>
      <c r="BX9324" s="41"/>
      <c r="BY9324" s="41"/>
      <c r="BZ9324" s="41"/>
      <c r="CA9324" s="41"/>
      <c r="CB9324" s="41"/>
      <c r="CC9324" s="41"/>
      <c r="CD9324" s="41"/>
      <c r="CE9324" s="41"/>
    </row>
    <row r="9325" spans="5:83" x14ac:dyDescent="0.25">
      <c r="E9325" s="42" t="s">
        <v>1443</v>
      </c>
      <c r="F9325" s="43"/>
      <c r="G9325" s="43"/>
      <c r="H9325" s="43"/>
      <c r="I9325" s="43"/>
      <c r="J9325" s="43"/>
      <c r="K9325" s="43"/>
      <c r="L9325" s="43"/>
      <c r="M9325" s="43"/>
      <c r="N9325" s="43"/>
      <c r="O9325" s="43"/>
      <c r="P9325" s="43"/>
      <c r="Q9325" s="43"/>
      <c r="R9325" s="43"/>
      <c r="S9325" s="43"/>
      <c r="T9325" s="43"/>
      <c r="U9325" s="43"/>
      <c r="V9325" s="43"/>
      <c r="W9325" s="43"/>
      <c r="X9325" s="43"/>
      <c r="Y9325" s="43"/>
      <c r="Z9325" s="43"/>
      <c r="AA9325" s="43"/>
      <c r="AB9325" s="43"/>
      <c r="AC9325" s="43"/>
      <c r="AD9325" s="43"/>
      <c r="AE9325" s="43"/>
      <c r="AF9325" s="43"/>
      <c r="AG9325" s="43"/>
      <c r="AH9325" s="43"/>
      <c r="AI9325" s="43"/>
      <c r="AJ9325" s="43"/>
      <c r="AK9325" s="43"/>
      <c r="AL9325" s="43"/>
      <c r="AM9325" s="43"/>
      <c r="AN9325" s="43"/>
      <c r="AO9325" s="43"/>
      <c r="AP9325" s="43"/>
      <c r="AQ9325" s="43"/>
      <c r="AR9325" s="43"/>
      <c r="AS9325" s="43"/>
      <c r="AT9325" s="43"/>
      <c r="AU9325" s="43"/>
      <c r="AV9325" s="43"/>
      <c r="AW9325" s="43"/>
      <c r="AX9325" s="43"/>
      <c r="BA9325" s="40" t="s">
        <v>1447</v>
      </c>
      <c r="BB9325" s="41"/>
      <c r="BC9325" s="41"/>
      <c r="BD9325" s="41"/>
      <c r="BE9325" s="41"/>
      <c r="BF9325" s="41"/>
      <c r="BG9325" s="41"/>
      <c r="BH9325" s="41"/>
      <c r="BI9325" s="41"/>
      <c r="BJ9325" s="41"/>
      <c r="BK9325" s="41"/>
      <c r="BL9325" s="41"/>
      <c r="BM9325" s="41"/>
      <c r="BN9325" s="41"/>
      <c r="BO9325" s="41"/>
      <c r="BP9325" s="41"/>
      <c r="BQ9325" s="41"/>
      <c r="BR9325" s="41"/>
      <c r="BS9325" s="41"/>
      <c r="BT9325" s="41"/>
      <c r="BU9325" s="41"/>
      <c r="BV9325" s="41"/>
      <c r="BW9325" s="41"/>
      <c r="BX9325" s="41"/>
      <c r="BY9325" s="41"/>
      <c r="BZ9325" s="41"/>
      <c r="CA9325" s="41"/>
      <c r="CB9325" s="41"/>
      <c r="CC9325" s="41"/>
      <c r="CD9325" s="41"/>
      <c r="CE9325" s="41"/>
    </row>
    <row r="9326" spans="5:83" x14ac:dyDescent="0.25">
      <c r="E9326" s="42" t="s">
        <v>1444</v>
      </c>
      <c r="F9326" s="43"/>
      <c r="G9326" s="43"/>
      <c r="H9326" s="43"/>
      <c r="I9326" s="43"/>
      <c r="J9326" s="43"/>
      <c r="K9326" s="43"/>
      <c r="L9326" s="43"/>
      <c r="M9326" s="43"/>
      <c r="N9326" s="43"/>
      <c r="O9326" s="43"/>
      <c r="P9326" s="43"/>
      <c r="Q9326" s="43"/>
      <c r="R9326" s="43"/>
      <c r="S9326" s="43"/>
      <c r="T9326" s="43"/>
      <c r="U9326" s="43"/>
      <c r="V9326" s="43"/>
      <c r="W9326" s="43"/>
      <c r="X9326" s="43"/>
      <c r="Y9326" s="43"/>
      <c r="Z9326" s="43"/>
      <c r="AA9326" s="43"/>
      <c r="AB9326" s="43"/>
      <c r="AC9326" s="43"/>
      <c r="AD9326" s="43"/>
      <c r="AE9326" s="43"/>
      <c r="AF9326" s="43"/>
      <c r="AG9326" s="43"/>
      <c r="AH9326" s="43"/>
      <c r="AI9326" s="43"/>
      <c r="AJ9326" s="43"/>
      <c r="AK9326" s="43"/>
      <c r="AL9326" s="43"/>
      <c r="AM9326" s="43"/>
      <c r="AN9326" s="43"/>
      <c r="AO9326" s="43"/>
      <c r="AP9326" s="43"/>
      <c r="AQ9326" s="43"/>
      <c r="AR9326" s="43"/>
      <c r="AS9326" s="43"/>
      <c r="AT9326" s="43"/>
      <c r="AU9326" s="43"/>
      <c r="AV9326" s="43"/>
      <c r="AW9326" s="43"/>
      <c r="AX9326" s="43"/>
      <c r="BA9326" s="40" t="s">
        <v>885</v>
      </c>
      <c r="BB9326" s="41"/>
      <c r="BC9326" s="41"/>
      <c r="BD9326" s="41"/>
      <c r="BE9326" s="41"/>
      <c r="BF9326" s="41"/>
      <c r="BG9326" s="41"/>
      <c r="BH9326" s="41"/>
      <c r="BI9326" s="41"/>
      <c r="BJ9326" s="41"/>
      <c r="BK9326" s="41"/>
      <c r="BL9326" s="41"/>
      <c r="BM9326" s="41"/>
      <c r="BN9326" s="41"/>
      <c r="BO9326" s="41"/>
      <c r="BP9326" s="41"/>
      <c r="BQ9326" s="41"/>
      <c r="BR9326" s="41"/>
      <c r="BS9326" s="41"/>
      <c r="BT9326" s="41"/>
      <c r="BU9326" s="41"/>
      <c r="BV9326" s="41"/>
      <c r="BW9326" s="41"/>
      <c r="BX9326" s="41"/>
      <c r="BY9326" s="41"/>
      <c r="BZ9326" s="41"/>
      <c r="CA9326" s="41"/>
      <c r="CB9326" s="41"/>
      <c r="CC9326" s="41"/>
      <c r="CD9326" s="41"/>
      <c r="CE9326" s="41"/>
    </row>
    <row r="9327" spans="5:83" x14ac:dyDescent="0.25">
      <c r="E9327" s="42" t="s">
        <v>1445</v>
      </c>
      <c r="F9327" s="43"/>
      <c r="G9327" s="43"/>
      <c r="H9327" s="43"/>
      <c r="I9327" s="43"/>
      <c r="J9327" s="43"/>
      <c r="K9327" s="43"/>
      <c r="L9327" s="43"/>
      <c r="M9327" s="43"/>
      <c r="N9327" s="43"/>
      <c r="O9327" s="43"/>
      <c r="P9327" s="43"/>
      <c r="Q9327" s="43"/>
      <c r="R9327" s="43"/>
      <c r="S9327" s="43"/>
      <c r="T9327" s="43"/>
      <c r="U9327" s="43"/>
      <c r="V9327" s="43"/>
      <c r="W9327" s="43"/>
      <c r="X9327" s="43"/>
      <c r="Y9327" s="43"/>
      <c r="Z9327" s="43"/>
      <c r="AA9327" s="43"/>
      <c r="AB9327" s="43"/>
      <c r="AC9327" s="43"/>
      <c r="AD9327" s="43"/>
      <c r="AE9327" s="43"/>
      <c r="AF9327" s="43"/>
      <c r="AG9327" s="43"/>
      <c r="AH9327" s="43"/>
      <c r="AI9327" s="43"/>
      <c r="AJ9327" s="43"/>
      <c r="AK9327" s="43"/>
      <c r="AL9327" s="43"/>
      <c r="AM9327" s="43"/>
      <c r="AN9327" s="43"/>
      <c r="AO9327" s="43"/>
      <c r="AP9327" s="43"/>
      <c r="AQ9327" s="43"/>
      <c r="AR9327" s="43"/>
      <c r="AS9327" s="43"/>
      <c r="AT9327" s="43"/>
      <c r="AU9327" s="43"/>
      <c r="AV9327" s="43"/>
      <c r="AW9327" s="43"/>
      <c r="AX9327" s="43"/>
      <c r="BA9327" s="40" t="s">
        <v>899</v>
      </c>
      <c r="BB9327" s="41"/>
      <c r="BC9327" s="41"/>
      <c r="BD9327" s="41"/>
      <c r="BE9327" s="41"/>
      <c r="BF9327" s="41"/>
      <c r="BG9327" s="41"/>
      <c r="BH9327" s="41"/>
      <c r="BI9327" s="41"/>
      <c r="BJ9327" s="41"/>
      <c r="BK9327" s="41"/>
      <c r="BL9327" s="41"/>
      <c r="BM9327" s="41"/>
      <c r="BN9327" s="41"/>
      <c r="BO9327" s="41"/>
      <c r="BP9327" s="41"/>
      <c r="BQ9327" s="41"/>
      <c r="BR9327" s="41"/>
      <c r="BS9327" s="41"/>
      <c r="BT9327" s="41"/>
      <c r="BU9327" s="41"/>
      <c r="BV9327" s="41"/>
      <c r="BW9327" s="41"/>
      <c r="BX9327" s="41"/>
      <c r="BY9327" s="41"/>
      <c r="BZ9327" s="41"/>
      <c r="CA9327" s="41"/>
      <c r="CB9327" s="41"/>
      <c r="CC9327" s="41"/>
      <c r="CD9327" s="41"/>
      <c r="CE9327" s="41"/>
    </row>
    <row r="9328" spans="5:83" x14ac:dyDescent="0.25">
      <c r="E9328" s="42"/>
      <c r="F9328" s="43"/>
      <c r="G9328" s="43"/>
      <c r="H9328" s="43"/>
      <c r="I9328" s="43"/>
      <c r="J9328" s="43"/>
      <c r="K9328" s="43"/>
      <c r="L9328" s="43"/>
      <c r="M9328" s="43"/>
      <c r="N9328" s="43"/>
      <c r="O9328" s="43"/>
      <c r="P9328" s="43"/>
      <c r="Q9328" s="43"/>
      <c r="R9328" s="43"/>
      <c r="S9328" s="43"/>
      <c r="T9328" s="43"/>
      <c r="U9328" s="43"/>
      <c r="V9328" s="43"/>
      <c r="W9328" s="43"/>
      <c r="X9328" s="43"/>
      <c r="Y9328" s="43"/>
      <c r="Z9328" s="43"/>
      <c r="AA9328" s="43"/>
      <c r="AB9328" s="43"/>
      <c r="AC9328" s="43"/>
      <c r="AD9328" s="43"/>
      <c r="AE9328" s="43"/>
      <c r="AF9328" s="43"/>
      <c r="AG9328" s="43"/>
      <c r="AH9328" s="43"/>
      <c r="AI9328" s="43"/>
      <c r="AJ9328" s="43"/>
      <c r="AK9328" s="43"/>
      <c r="AL9328" s="43"/>
      <c r="AM9328" s="43"/>
      <c r="AN9328" s="43"/>
      <c r="AO9328" s="43"/>
      <c r="AP9328" s="43"/>
      <c r="AQ9328" s="43"/>
      <c r="AR9328" s="43"/>
      <c r="AS9328" s="43"/>
      <c r="AT9328" s="43"/>
      <c r="AU9328" s="43"/>
      <c r="AV9328" s="43"/>
      <c r="AW9328" s="43"/>
      <c r="AX9328" s="43"/>
      <c r="BA9328" s="40" t="s">
        <v>1236</v>
      </c>
      <c r="BB9328" s="41"/>
      <c r="BC9328" s="41"/>
      <c r="BD9328" s="41"/>
      <c r="BE9328" s="41"/>
      <c r="BF9328" s="41"/>
      <c r="BG9328" s="41"/>
      <c r="BH9328" s="41"/>
      <c r="BI9328" s="41"/>
      <c r="BJ9328" s="41"/>
      <c r="BK9328" s="41"/>
      <c r="BL9328" s="41"/>
      <c r="BM9328" s="41"/>
      <c r="BN9328" s="41"/>
      <c r="BO9328" s="41"/>
      <c r="BP9328" s="41"/>
      <c r="BQ9328" s="41"/>
      <c r="BR9328" s="41"/>
      <c r="BS9328" s="41"/>
      <c r="BT9328" s="41"/>
      <c r="BU9328" s="41"/>
      <c r="BV9328" s="41"/>
      <c r="BW9328" s="41"/>
      <c r="BX9328" s="41"/>
      <c r="BY9328" s="41"/>
      <c r="BZ9328" s="41"/>
      <c r="CA9328" s="41"/>
      <c r="CB9328" s="41"/>
      <c r="CC9328" s="41"/>
      <c r="CD9328" s="41"/>
      <c r="CE9328" s="41"/>
    </row>
    <row r="9329" spans="5:83" x14ac:dyDescent="0.25">
      <c r="E9329" s="42" t="s">
        <v>872</v>
      </c>
      <c r="F9329" s="43"/>
      <c r="G9329" s="43"/>
      <c r="H9329" s="43"/>
      <c r="I9329" s="43"/>
      <c r="J9329" s="43"/>
      <c r="K9329" s="43"/>
      <c r="L9329" s="43"/>
      <c r="M9329" s="43"/>
      <c r="N9329" s="43"/>
      <c r="O9329" s="43"/>
      <c r="P9329" s="43"/>
      <c r="Q9329" s="43"/>
      <c r="R9329" s="43"/>
      <c r="S9329" s="43"/>
      <c r="T9329" s="43"/>
      <c r="U9329" s="43"/>
      <c r="V9329" s="43"/>
      <c r="W9329" s="43"/>
      <c r="X9329" s="43"/>
      <c r="Y9329" s="43"/>
      <c r="Z9329" s="43"/>
      <c r="AA9329" s="43"/>
      <c r="AB9329" s="43"/>
      <c r="AC9329" s="43"/>
      <c r="AD9329" s="43"/>
      <c r="AE9329" s="43"/>
      <c r="AF9329" s="43"/>
      <c r="AG9329" s="43"/>
      <c r="AH9329" s="43"/>
      <c r="AI9329" s="43"/>
      <c r="AJ9329" s="43"/>
      <c r="AK9329" s="43"/>
      <c r="AL9329" s="43"/>
      <c r="AM9329" s="43"/>
      <c r="AN9329" s="43"/>
      <c r="AO9329" s="43"/>
      <c r="AP9329" s="43"/>
      <c r="AQ9329" s="43"/>
      <c r="AR9329" s="43"/>
      <c r="AS9329" s="43"/>
      <c r="AT9329" s="43"/>
      <c r="AU9329" s="43"/>
      <c r="AV9329" s="43"/>
      <c r="AW9329" s="43"/>
      <c r="AX9329" s="43"/>
      <c r="BA9329" s="40" t="s">
        <v>900</v>
      </c>
      <c r="BB9329" s="41"/>
      <c r="BC9329" s="41"/>
      <c r="BD9329" s="41"/>
      <c r="BE9329" s="41"/>
      <c r="BF9329" s="41"/>
      <c r="BG9329" s="41"/>
      <c r="BH9329" s="41"/>
      <c r="BI9329" s="41"/>
      <c r="BJ9329" s="41"/>
      <c r="BK9329" s="41"/>
      <c r="BL9329" s="41"/>
      <c r="BM9329" s="41"/>
      <c r="BN9329" s="41"/>
      <c r="BO9329" s="41"/>
      <c r="BP9329" s="41"/>
      <c r="BQ9329" s="41"/>
      <c r="BR9329" s="41"/>
      <c r="BS9329" s="41"/>
      <c r="BT9329" s="41"/>
      <c r="BU9329" s="41"/>
      <c r="BV9329" s="41"/>
      <c r="BW9329" s="41"/>
      <c r="BX9329" s="41"/>
      <c r="BY9329" s="41"/>
      <c r="BZ9329" s="41"/>
      <c r="CA9329" s="41"/>
      <c r="CB9329" s="41"/>
      <c r="CC9329" s="41"/>
      <c r="CD9329" s="41"/>
      <c r="CE9329" s="41"/>
    </row>
    <row r="9330" spans="5:83" x14ac:dyDescent="0.25">
      <c r="E9330" s="42" t="s">
        <v>1221</v>
      </c>
      <c r="F9330" s="43"/>
      <c r="G9330" s="43"/>
      <c r="H9330" s="43"/>
      <c r="I9330" s="43"/>
      <c r="J9330" s="43"/>
      <c r="K9330" s="43"/>
      <c r="L9330" s="43"/>
      <c r="M9330" s="43"/>
      <c r="N9330" s="43"/>
      <c r="O9330" s="43"/>
      <c r="P9330" s="43"/>
      <c r="Q9330" s="43"/>
      <c r="R9330" s="43"/>
      <c r="S9330" s="43"/>
      <c r="T9330" s="43"/>
      <c r="U9330" s="43"/>
      <c r="V9330" s="43"/>
      <c r="W9330" s="43"/>
      <c r="X9330" s="43"/>
      <c r="Y9330" s="43"/>
      <c r="Z9330" s="43"/>
      <c r="AA9330" s="43"/>
      <c r="AB9330" s="43"/>
      <c r="AC9330" s="43"/>
      <c r="AD9330" s="43"/>
      <c r="AE9330" s="43"/>
      <c r="AF9330" s="43"/>
      <c r="AG9330" s="43"/>
      <c r="AH9330" s="43"/>
      <c r="AI9330" s="43"/>
      <c r="AJ9330" s="43"/>
      <c r="AK9330" s="43"/>
      <c r="AL9330" s="43"/>
      <c r="AM9330" s="43"/>
      <c r="AN9330" s="43"/>
      <c r="AO9330" s="43"/>
      <c r="AP9330" s="43"/>
      <c r="AQ9330" s="43"/>
      <c r="AR9330" s="43"/>
      <c r="AS9330" s="43"/>
      <c r="AT9330" s="43"/>
      <c r="AU9330" s="43"/>
      <c r="AV9330" s="43"/>
      <c r="AW9330" s="43"/>
      <c r="AX9330" s="43"/>
    </row>
    <row r="9331" spans="5:83" x14ac:dyDescent="0.25">
      <c r="E9331" s="42" t="s">
        <v>1439</v>
      </c>
      <c r="F9331" s="43"/>
      <c r="G9331" s="43"/>
      <c r="H9331" s="43"/>
      <c r="I9331" s="43"/>
      <c r="J9331" s="43"/>
      <c r="K9331" s="43"/>
      <c r="L9331" s="43"/>
      <c r="M9331" s="43"/>
      <c r="N9331" s="43"/>
      <c r="O9331" s="43"/>
      <c r="P9331" s="43"/>
      <c r="Q9331" s="43"/>
      <c r="R9331" s="43"/>
      <c r="S9331" s="43"/>
      <c r="T9331" s="43"/>
      <c r="U9331" s="43"/>
      <c r="V9331" s="43"/>
      <c r="W9331" s="43"/>
      <c r="X9331" s="43"/>
      <c r="Y9331" s="43"/>
      <c r="Z9331" s="43"/>
      <c r="AA9331" s="43"/>
      <c r="AB9331" s="43"/>
      <c r="AC9331" s="43"/>
      <c r="AD9331" s="43"/>
      <c r="AE9331" s="43"/>
      <c r="AF9331" s="43"/>
      <c r="AG9331" s="43"/>
      <c r="AH9331" s="43"/>
      <c r="AI9331" s="43"/>
      <c r="AJ9331" s="43"/>
      <c r="AK9331" s="43"/>
      <c r="AL9331" s="43"/>
      <c r="AM9331" s="43"/>
      <c r="AN9331" s="43"/>
      <c r="AO9331" s="43"/>
      <c r="AP9331" s="43"/>
      <c r="AQ9331" s="43"/>
      <c r="AR9331" s="43"/>
      <c r="AS9331" s="43"/>
      <c r="AT9331" s="43"/>
      <c r="AU9331" s="43"/>
      <c r="AV9331" s="43"/>
      <c r="AW9331" s="43"/>
      <c r="AX9331" s="43"/>
    </row>
    <row r="9332" spans="5:83" x14ac:dyDescent="0.25">
      <c r="E9332" s="42"/>
      <c r="F9332" s="43"/>
      <c r="G9332" s="43"/>
      <c r="H9332" s="43"/>
      <c r="I9332" s="43"/>
      <c r="J9332" s="43"/>
      <c r="K9332" s="43"/>
      <c r="L9332" s="43"/>
      <c r="M9332" s="43"/>
      <c r="N9332" s="43"/>
      <c r="O9332" s="43"/>
      <c r="P9332" s="43"/>
      <c r="Q9332" s="43"/>
      <c r="R9332" s="43"/>
      <c r="S9332" s="43"/>
      <c r="T9332" s="43"/>
      <c r="U9332" s="43"/>
      <c r="V9332" s="43"/>
      <c r="W9332" s="43"/>
      <c r="X9332" s="43"/>
      <c r="Y9332" s="43"/>
      <c r="Z9332" s="43"/>
      <c r="AA9332" s="43"/>
      <c r="AB9332" s="43"/>
      <c r="AC9332" s="43"/>
      <c r="AD9332" s="43"/>
      <c r="AE9332" s="43"/>
      <c r="AF9332" s="43"/>
      <c r="AG9332" s="43"/>
      <c r="AH9332" s="43"/>
      <c r="AI9332" s="43"/>
      <c r="AJ9332" s="43"/>
      <c r="AK9332" s="43"/>
      <c r="AL9332" s="43"/>
      <c r="AM9332" s="43"/>
      <c r="AN9332" s="43"/>
      <c r="AO9332" s="43"/>
      <c r="AP9332" s="43"/>
      <c r="AQ9332" s="43"/>
      <c r="AR9332" s="43"/>
      <c r="AS9332" s="43"/>
      <c r="AT9332" s="43"/>
      <c r="AU9332" s="43"/>
      <c r="AV9332" s="43"/>
      <c r="AW9332" s="43"/>
      <c r="AX9332" s="43"/>
    </row>
    <row r="9333" spans="5:83" x14ac:dyDescent="0.25">
      <c r="E9333" s="42" t="s">
        <v>872</v>
      </c>
      <c r="F9333" s="43"/>
      <c r="G9333" s="43"/>
      <c r="H9333" s="43"/>
      <c r="I9333" s="43"/>
      <c r="J9333" s="43"/>
      <c r="K9333" s="43"/>
      <c r="L9333" s="43"/>
      <c r="M9333" s="43"/>
      <c r="N9333" s="43"/>
      <c r="O9333" s="43"/>
      <c r="P9333" s="43"/>
      <c r="Q9333" s="43"/>
      <c r="R9333" s="43"/>
      <c r="S9333" s="43"/>
      <c r="T9333" s="43"/>
      <c r="U9333" s="43"/>
      <c r="V9333" s="43"/>
      <c r="W9333" s="43"/>
      <c r="X9333" s="43"/>
      <c r="Y9333" s="43"/>
      <c r="Z9333" s="43"/>
      <c r="AA9333" s="43"/>
      <c r="AB9333" s="43"/>
      <c r="AC9333" s="43"/>
      <c r="AD9333" s="43"/>
      <c r="AE9333" s="43"/>
      <c r="AF9333" s="43"/>
      <c r="AG9333" s="43"/>
      <c r="AH9333" s="43"/>
      <c r="AI9333" s="43"/>
      <c r="AJ9333" s="43"/>
      <c r="AK9333" s="43"/>
      <c r="AL9333" s="43"/>
      <c r="AM9333" s="43"/>
      <c r="AN9333" s="43"/>
      <c r="AO9333" s="43"/>
      <c r="AP9333" s="43"/>
      <c r="AQ9333" s="43"/>
      <c r="AR9333" s="43"/>
      <c r="AS9333" s="43"/>
      <c r="AT9333" s="43"/>
      <c r="AU9333" s="43"/>
      <c r="AV9333" s="43"/>
      <c r="AW9333" s="43"/>
      <c r="AX9333" s="43"/>
    </row>
    <row r="9334" spans="5:83" x14ac:dyDescent="0.25">
      <c r="E9334" s="42" t="s">
        <v>883</v>
      </c>
      <c r="F9334" s="43"/>
      <c r="G9334" s="43"/>
      <c r="H9334" s="43"/>
      <c r="I9334" s="43"/>
      <c r="J9334" s="43"/>
      <c r="K9334" s="43"/>
      <c r="L9334" s="43"/>
      <c r="M9334" s="43"/>
      <c r="N9334" s="43"/>
      <c r="O9334" s="43"/>
      <c r="P9334" s="43"/>
      <c r="Q9334" s="43"/>
      <c r="R9334" s="43"/>
      <c r="S9334" s="43"/>
      <c r="T9334" s="43"/>
      <c r="U9334" s="43"/>
      <c r="V9334" s="43"/>
      <c r="W9334" s="43"/>
      <c r="X9334" s="43"/>
      <c r="Y9334" s="43"/>
      <c r="Z9334" s="43"/>
      <c r="AA9334" s="43"/>
      <c r="AB9334" s="43"/>
      <c r="AC9334" s="43"/>
      <c r="AD9334" s="43"/>
      <c r="AE9334" s="43"/>
      <c r="AF9334" s="43"/>
      <c r="AG9334" s="43"/>
      <c r="AH9334" s="43"/>
      <c r="AI9334" s="43"/>
      <c r="AJ9334" s="43"/>
      <c r="AK9334" s="43"/>
      <c r="AL9334" s="43"/>
      <c r="AM9334" s="43"/>
      <c r="AN9334" s="43"/>
      <c r="AO9334" s="43"/>
      <c r="AP9334" s="43"/>
      <c r="AQ9334" s="43"/>
      <c r="AR9334" s="43"/>
      <c r="AS9334" s="43"/>
      <c r="AT9334" s="43"/>
      <c r="AU9334" s="43"/>
      <c r="AV9334" s="43"/>
      <c r="AW9334" s="43"/>
      <c r="AX9334" s="43"/>
    </row>
    <row r="9335" spans="5:83" x14ac:dyDescent="0.25">
      <c r="E9335" s="42" t="s">
        <v>1440</v>
      </c>
      <c r="F9335" s="43"/>
      <c r="G9335" s="43"/>
      <c r="H9335" s="43"/>
      <c r="I9335" s="43"/>
      <c r="J9335" s="43"/>
      <c r="K9335" s="43"/>
      <c r="L9335" s="43"/>
      <c r="M9335" s="43"/>
      <c r="N9335" s="43"/>
      <c r="O9335" s="43"/>
      <c r="P9335" s="43"/>
      <c r="Q9335" s="43"/>
      <c r="R9335" s="43"/>
      <c r="S9335" s="43"/>
      <c r="T9335" s="43"/>
      <c r="U9335" s="43"/>
      <c r="V9335" s="43"/>
      <c r="W9335" s="43"/>
      <c r="X9335" s="43"/>
      <c r="Y9335" s="43"/>
      <c r="Z9335" s="43"/>
      <c r="AA9335" s="43"/>
      <c r="AB9335" s="43"/>
      <c r="AC9335" s="43"/>
      <c r="AD9335" s="43"/>
      <c r="AE9335" s="43"/>
      <c r="AF9335" s="43"/>
      <c r="AG9335" s="43"/>
      <c r="AH9335" s="43"/>
      <c r="AI9335" s="43"/>
      <c r="AJ9335" s="43"/>
      <c r="AK9335" s="43"/>
      <c r="AL9335" s="43"/>
      <c r="AM9335" s="43"/>
      <c r="AN9335" s="43"/>
      <c r="AO9335" s="43"/>
      <c r="AP9335" s="43"/>
      <c r="AQ9335" s="43"/>
      <c r="AR9335" s="43"/>
      <c r="AS9335" s="43"/>
      <c r="AT9335" s="43"/>
      <c r="AU9335" s="43"/>
      <c r="AV9335" s="43"/>
      <c r="AW9335" s="43"/>
      <c r="AX9335" s="43"/>
    </row>
    <row r="9336" spans="5:83" x14ac:dyDescent="0.25">
      <c r="E9336" s="42"/>
      <c r="F9336" s="43"/>
      <c r="G9336" s="43"/>
      <c r="H9336" s="43"/>
      <c r="I9336" s="43"/>
      <c r="J9336" s="43"/>
      <c r="K9336" s="43"/>
      <c r="L9336" s="43"/>
      <c r="M9336" s="43"/>
      <c r="N9336" s="43"/>
      <c r="O9336" s="43"/>
      <c r="P9336" s="43"/>
      <c r="Q9336" s="43"/>
      <c r="R9336" s="43"/>
      <c r="S9336" s="43"/>
      <c r="T9336" s="43"/>
      <c r="U9336" s="43"/>
      <c r="V9336" s="43"/>
      <c r="W9336" s="43"/>
      <c r="X9336" s="43"/>
      <c r="Y9336" s="43"/>
      <c r="Z9336" s="43"/>
      <c r="AA9336" s="43"/>
      <c r="AB9336" s="43"/>
      <c r="AC9336" s="43"/>
      <c r="AD9336" s="43"/>
      <c r="AE9336" s="43"/>
      <c r="AF9336" s="43"/>
      <c r="AG9336" s="43"/>
      <c r="AH9336" s="43"/>
      <c r="AI9336" s="43"/>
      <c r="AJ9336" s="43"/>
      <c r="AK9336" s="43"/>
      <c r="AL9336" s="43"/>
      <c r="AM9336" s="43"/>
      <c r="AN9336" s="43"/>
      <c r="AO9336" s="43"/>
      <c r="AP9336" s="43"/>
      <c r="AQ9336" s="43"/>
      <c r="AR9336" s="43"/>
      <c r="AS9336" s="43"/>
      <c r="AT9336" s="43"/>
      <c r="AU9336" s="43"/>
      <c r="AV9336" s="43"/>
      <c r="AW9336" s="43"/>
      <c r="AX9336" s="43"/>
    </row>
    <row r="9337" spans="5:83" x14ac:dyDescent="0.25">
      <c r="E9337" s="42" t="s">
        <v>942</v>
      </c>
      <c r="F9337" s="43"/>
      <c r="G9337" s="43"/>
      <c r="H9337" s="43"/>
      <c r="I9337" s="43"/>
      <c r="J9337" s="43"/>
      <c r="K9337" s="43"/>
      <c r="L9337" s="43"/>
      <c r="M9337" s="43"/>
      <c r="N9337" s="43"/>
      <c r="O9337" s="43"/>
      <c r="P9337" s="43"/>
      <c r="Q9337" s="43"/>
      <c r="R9337" s="43"/>
      <c r="S9337" s="43"/>
      <c r="T9337" s="43"/>
      <c r="U9337" s="43"/>
      <c r="V9337" s="43"/>
      <c r="W9337" s="43"/>
      <c r="X9337" s="43"/>
      <c r="Y9337" s="43"/>
      <c r="Z9337" s="43"/>
      <c r="AA9337" s="43"/>
      <c r="AB9337" s="43"/>
      <c r="AC9337" s="43"/>
      <c r="AD9337" s="43"/>
      <c r="AE9337" s="43"/>
      <c r="AF9337" s="43"/>
      <c r="AG9337" s="43"/>
      <c r="AH9337" s="43"/>
      <c r="AI9337" s="43"/>
      <c r="AJ9337" s="43"/>
      <c r="AK9337" s="43"/>
      <c r="AL9337" s="43"/>
      <c r="AM9337" s="43"/>
      <c r="AN9337" s="43"/>
      <c r="AO9337" s="43"/>
      <c r="AP9337" s="43"/>
      <c r="AQ9337" s="43"/>
      <c r="AR9337" s="43"/>
      <c r="AS9337" s="43"/>
      <c r="AT9337" s="43"/>
      <c r="AU9337" s="43"/>
      <c r="AV9337" s="43"/>
      <c r="AW9337" s="43"/>
      <c r="AX9337" s="43"/>
    </row>
    <row r="9338" spans="5:83" x14ac:dyDescent="0.25">
      <c r="E9338" s="42" t="s">
        <v>1094</v>
      </c>
      <c r="F9338" s="43"/>
      <c r="G9338" s="43"/>
      <c r="H9338" s="43"/>
      <c r="I9338" s="43"/>
      <c r="J9338" s="43"/>
      <c r="K9338" s="43"/>
      <c r="L9338" s="43"/>
      <c r="M9338" s="43"/>
      <c r="N9338" s="43"/>
      <c r="O9338" s="43"/>
      <c r="P9338" s="43"/>
      <c r="Q9338" s="43"/>
      <c r="R9338" s="43"/>
      <c r="S9338" s="43"/>
      <c r="T9338" s="43"/>
      <c r="U9338" s="43"/>
      <c r="V9338" s="43"/>
      <c r="W9338" s="43"/>
      <c r="X9338" s="43"/>
      <c r="Y9338" s="43"/>
      <c r="Z9338" s="43"/>
      <c r="AA9338" s="43"/>
      <c r="AB9338" s="43"/>
      <c r="AC9338" s="43"/>
      <c r="AD9338" s="43"/>
      <c r="AE9338" s="43"/>
      <c r="AF9338" s="43"/>
      <c r="AG9338" s="43"/>
      <c r="AH9338" s="43"/>
      <c r="AI9338" s="43"/>
      <c r="AJ9338" s="43"/>
      <c r="AK9338" s="43"/>
      <c r="AL9338" s="43"/>
      <c r="AM9338" s="43"/>
      <c r="AN9338" s="43"/>
      <c r="AO9338" s="43"/>
      <c r="AP9338" s="43"/>
      <c r="AQ9338" s="43"/>
      <c r="AR9338" s="43"/>
      <c r="AS9338" s="43"/>
      <c r="AT9338" s="43"/>
      <c r="AU9338" s="43"/>
      <c r="AV9338" s="43"/>
      <c r="AW9338" s="43"/>
      <c r="AX9338" s="43"/>
    </row>
    <row r="9339" spans="5:83" x14ac:dyDescent="0.25">
      <c r="E9339" s="42" t="s">
        <v>900</v>
      </c>
      <c r="F9339" s="43"/>
      <c r="G9339" s="43"/>
      <c r="H9339" s="43"/>
      <c r="I9339" s="43"/>
      <c r="J9339" s="43"/>
      <c r="K9339" s="43"/>
      <c r="L9339" s="43"/>
      <c r="M9339" s="43"/>
      <c r="N9339" s="43"/>
      <c r="O9339" s="43"/>
      <c r="P9339" s="43"/>
      <c r="Q9339" s="43"/>
      <c r="R9339" s="43"/>
      <c r="S9339" s="43"/>
      <c r="T9339" s="43"/>
      <c r="U9339" s="43"/>
      <c r="V9339" s="43"/>
      <c r="W9339" s="43"/>
      <c r="X9339" s="43"/>
      <c r="Y9339" s="43"/>
      <c r="Z9339" s="43"/>
      <c r="AA9339" s="43"/>
      <c r="AB9339" s="43"/>
      <c r="AC9339" s="43"/>
      <c r="AD9339" s="43"/>
      <c r="AE9339" s="43"/>
      <c r="AF9339" s="43"/>
      <c r="AG9339" s="43"/>
      <c r="AH9339" s="43"/>
      <c r="AI9339" s="43"/>
      <c r="AJ9339" s="43"/>
      <c r="AK9339" s="43"/>
      <c r="AL9339" s="43"/>
      <c r="AM9339" s="43"/>
      <c r="AN9339" s="43"/>
      <c r="AO9339" s="43"/>
      <c r="AP9339" s="43"/>
      <c r="AQ9339" s="43"/>
      <c r="AR9339" s="43"/>
      <c r="AS9339" s="43"/>
      <c r="AT9339" s="43"/>
      <c r="AU9339" s="43"/>
      <c r="AV9339" s="43"/>
      <c r="AW9339" s="43"/>
      <c r="AX9339" s="43"/>
    </row>
    <row r="9343" spans="5:83" x14ac:dyDescent="0.25">
      <c r="E9343" s="1" t="s">
        <v>1181</v>
      </c>
      <c r="P9343" s="1" t="s">
        <v>1452</v>
      </c>
    </row>
    <row r="9344" spans="5:83" x14ac:dyDescent="0.25">
      <c r="E9344" s="4" t="s">
        <v>1451</v>
      </c>
      <c r="P9344" s="4" t="s">
        <v>1453</v>
      </c>
    </row>
    <row r="9346" spans="5:45" x14ac:dyDescent="0.25">
      <c r="E9346" s="4" t="s">
        <v>1454</v>
      </c>
    </row>
    <row r="9348" spans="5:45" x14ac:dyDescent="0.25">
      <c r="E9348" s="46" t="s">
        <v>1095</v>
      </c>
      <c r="F9348" s="43"/>
      <c r="G9348" s="43"/>
      <c r="H9348" s="43"/>
      <c r="I9348" s="43"/>
      <c r="J9348" s="43"/>
      <c r="K9348" s="43"/>
      <c r="L9348" s="43"/>
      <c r="M9348" s="43"/>
      <c r="N9348" s="43"/>
      <c r="O9348" s="43"/>
      <c r="P9348" s="43"/>
      <c r="Q9348" s="43"/>
      <c r="R9348" s="43"/>
      <c r="S9348" s="43"/>
      <c r="T9348" s="43"/>
      <c r="U9348" s="43"/>
      <c r="V9348" s="43"/>
      <c r="W9348" s="43"/>
      <c r="X9348" s="43"/>
      <c r="Y9348" s="43"/>
      <c r="Z9348" s="43"/>
      <c r="AA9348" s="43"/>
      <c r="AB9348" s="43"/>
      <c r="AC9348" s="43"/>
      <c r="AD9348" s="43"/>
      <c r="AE9348" s="43"/>
      <c r="AF9348" s="43"/>
      <c r="AG9348" s="43"/>
      <c r="AH9348" s="43"/>
      <c r="AI9348" s="43"/>
      <c r="AJ9348" s="43"/>
      <c r="AK9348" s="43"/>
      <c r="AL9348" s="43"/>
      <c r="AM9348" s="43"/>
      <c r="AN9348" s="43"/>
      <c r="AO9348" s="43"/>
      <c r="AP9348" s="43"/>
      <c r="AQ9348" s="43"/>
      <c r="AR9348" s="43"/>
      <c r="AS9348" s="43"/>
    </row>
    <row r="9349" spans="5:45" x14ac:dyDescent="0.25">
      <c r="E9349" s="42" t="s">
        <v>864</v>
      </c>
      <c r="F9349" s="43"/>
      <c r="G9349" s="43"/>
      <c r="H9349" s="43"/>
      <c r="I9349" s="43"/>
      <c r="J9349" s="43"/>
      <c r="K9349" s="43"/>
      <c r="L9349" s="43"/>
      <c r="M9349" s="43"/>
      <c r="N9349" s="43"/>
      <c r="O9349" s="43"/>
      <c r="P9349" s="43"/>
      <c r="Q9349" s="43"/>
      <c r="R9349" s="43"/>
      <c r="S9349" s="43"/>
      <c r="T9349" s="43"/>
      <c r="U9349" s="43"/>
      <c r="V9349" s="43"/>
      <c r="W9349" s="43"/>
      <c r="X9349" s="43"/>
      <c r="Y9349" s="43"/>
      <c r="Z9349" s="43"/>
      <c r="AA9349" s="43"/>
      <c r="AB9349" s="43"/>
      <c r="AC9349" s="43"/>
      <c r="AD9349" s="43"/>
      <c r="AE9349" s="43"/>
      <c r="AF9349" s="43"/>
      <c r="AG9349" s="43"/>
      <c r="AH9349" s="43"/>
      <c r="AI9349" s="43"/>
      <c r="AJ9349" s="43"/>
      <c r="AK9349" s="43"/>
      <c r="AL9349" s="43"/>
      <c r="AM9349" s="43"/>
      <c r="AN9349" s="43"/>
      <c r="AO9349" s="43"/>
      <c r="AP9349" s="43"/>
      <c r="AQ9349" s="43"/>
      <c r="AR9349" s="43"/>
      <c r="AS9349" s="43"/>
    </row>
    <row r="9350" spans="5:45" x14ac:dyDescent="0.25">
      <c r="E9350" s="42" t="s">
        <v>872</v>
      </c>
      <c r="F9350" s="43"/>
      <c r="G9350" s="43"/>
      <c r="H9350" s="43"/>
      <c r="I9350" s="43"/>
      <c r="J9350" s="43"/>
      <c r="K9350" s="43"/>
      <c r="L9350" s="43"/>
      <c r="M9350" s="43"/>
      <c r="N9350" s="43"/>
      <c r="O9350" s="43"/>
      <c r="P9350" s="43"/>
      <c r="Q9350" s="43"/>
      <c r="R9350" s="43"/>
      <c r="S9350" s="43"/>
      <c r="T9350" s="43"/>
      <c r="U9350" s="43"/>
      <c r="V9350" s="43"/>
      <c r="W9350" s="43"/>
      <c r="X9350" s="43"/>
      <c r="Y9350" s="43"/>
      <c r="Z9350" s="43"/>
      <c r="AA9350" s="43"/>
      <c r="AB9350" s="43"/>
      <c r="AC9350" s="43"/>
      <c r="AD9350" s="43"/>
      <c r="AE9350" s="43"/>
      <c r="AF9350" s="43"/>
      <c r="AG9350" s="43"/>
      <c r="AH9350" s="43"/>
      <c r="AI9350" s="43"/>
      <c r="AJ9350" s="43"/>
      <c r="AK9350" s="43"/>
      <c r="AL9350" s="43"/>
      <c r="AM9350" s="43"/>
      <c r="AN9350" s="43"/>
      <c r="AO9350" s="43"/>
      <c r="AP9350" s="43"/>
      <c r="AQ9350" s="43"/>
      <c r="AR9350" s="43"/>
      <c r="AS9350" s="43"/>
    </row>
    <row r="9351" spans="5:45" x14ac:dyDescent="0.25">
      <c r="E9351" s="42" t="s">
        <v>1221</v>
      </c>
      <c r="F9351" s="43"/>
      <c r="G9351" s="43"/>
      <c r="H9351" s="43"/>
      <c r="I9351" s="43"/>
      <c r="J9351" s="43"/>
      <c r="K9351" s="43"/>
      <c r="L9351" s="43"/>
      <c r="M9351" s="43"/>
      <c r="N9351" s="43"/>
      <c r="O9351" s="43"/>
      <c r="P9351" s="43"/>
      <c r="Q9351" s="43"/>
      <c r="R9351" s="43"/>
      <c r="S9351" s="43"/>
      <c r="T9351" s="43"/>
      <c r="U9351" s="43"/>
      <c r="V9351" s="43"/>
      <c r="W9351" s="43"/>
      <c r="X9351" s="43"/>
      <c r="Y9351" s="43"/>
      <c r="Z9351" s="43"/>
      <c r="AA9351" s="43"/>
      <c r="AB9351" s="43"/>
      <c r="AC9351" s="43"/>
      <c r="AD9351" s="43"/>
      <c r="AE9351" s="43"/>
      <c r="AF9351" s="43"/>
      <c r="AG9351" s="43"/>
      <c r="AH9351" s="43"/>
      <c r="AI9351" s="43"/>
      <c r="AJ9351" s="43"/>
      <c r="AK9351" s="43"/>
      <c r="AL9351" s="43"/>
      <c r="AM9351" s="43"/>
      <c r="AN9351" s="43"/>
      <c r="AO9351" s="43"/>
      <c r="AP9351" s="43"/>
      <c r="AQ9351" s="43"/>
      <c r="AR9351" s="43"/>
      <c r="AS9351" s="43"/>
    </row>
    <row r="9352" spans="5:45" x14ac:dyDescent="0.25">
      <c r="E9352" s="42" t="s">
        <v>1188</v>
      </c>
      <c r="F9352" s="43"/>
      <c r="G9352" s="43"/>
      <c r="H9352" s="43"/>
      <c r="I9352" s="43"/>
      <c r="J9352" s="43"/>
      <c r="K9352" s="43"/>
      <c r="L9352" s="43"/>
      <c r="M9352" s="43"/>
      <c r="N9352" s="43"/>
      <c r="O9352" s="43"/>
      <c r="P9352" s="43"/>
      <c r="Q9352" s="43"/>
      <c r="R9352" s="43"/>
      <c r="S9352" s="43"/>
      <c r="T9352" s="43"/>
      <c r="U9352" s="43"/>
      <c r="V9352" s="43"/>
      <c r="W9352" s="43"/>
      <c r="X9352" s="43"/>
      <c r="Y9352" s="43"/>
      <c r="Z9352" s="43"/>
      <c r="AA9352" s="43"/>
      <c r="AB9352" s="43"/>
      <c r="AC9352" s="43"/>
      <c r="AD9352" s="43"/>
      <c r="AE9352" s="43"/>
      <c r="AF9352" s="43"/>
      <c r="AG9352" s="43"/>
      <c r="AH9352" s="43"/>
      <c r="AI9352" s="43"/>
      <c r="AJ9352" s="43"/>
      <c r="AK9352" s="43"/>
      <c r="AL9352" s="43"/>
      <c r="AM9352" s="43"/>
      <c r="AN9352" s="43"/>
      <c r="AO9352" s="43"/>
      <c r="AP9352" s="43"/>
      <c r="AQ9352" s="43"/>
      <c r="AR9352" s="43"/>
      <c r="AS9352" s="43"/>
    </row>
    <row r="9353" spans="5:45" x14ac:dyDescent="0.25">
      <c r="E9353" s="42"/>
      <c r="F9353" s="43"/>
      <c r="G9353" s="43"/>
      <c r="H9353" s="43"/>
      <c r="I9353" s="43"/>
      <c r="J9353" s="43"/>
      <c r="K9353" s="43"/>
      <c r="L9353" s="43"/>
      <c r="M9353" s="43"/>
      <c r="N9353" s="43"/>
      <c r="O9353" s="43"/>
      <c r="P9353" s="43"/>
      <c r="Q9353" s="43"/>
      <c r="R9353" s="43"/>
      <c r="S9353" s="43"/>
      <c r="T9353" s="43"/>
      <c r="U9353" s="43"/>
      <c r="V9353" s="43"/>
      <c r="W9353" s="43"/>
      <c r="X9353" s="43"/>
      <c r="Y9353" s="43"/>
      <c r="Z9353" s="43"/>
      <c r="AA9353" s="43"/>
      <c r="AB9353" s="43"/>
      <c r="AC9353" s="43"/>
      <c r="AD9353" s="43"/>
      <c r="AE9353" s="43"/>
      <c r="AF9353" s="43"/>
      <c r="AG9353" s="43"/>
      <c r="AH9353" s="43"/>
      <c r="AI9353" s="43"/>
      <c r="AJ9353" s="43"/>
      <c r="AK9353" s="43"/>
      <c r="AL9353" s="43"/>
      <c r="AM9353" s="43"/>
      <c r="AN9353" s="43"/>
      <c r="AO9353" s="43"/>
      <c r="AP9353" s="43"/>
      <c r="AQ9353" s="43"/>
      <c r="AR9353" s="43"/>
      <c r="AS9353" s="43"/>
    </row>
    <row r="9354" spans="5:45" x14ac:dyDescent="0.25">
      <c r="E9354" s="42" t="s">
        <v>1136</v>
      </c>
      <c r="F9354" s="43"/>
      <c r="G9354" s="43"/>
      <c r="H9354" s="43"/>
      <c r="I9354" s="43"/>
      <c r="J9354" s="43"/>
      <c r="K9354" s="43"/>
      <c r="L9354" s="43"/>
      <c r="M9354" s="43"/>
      <c r="N9354" s="43"/>
      <c r="O9354" s="43"/>
      <c r="P9354" s="43"/>
      <c r="Q9354" s="43"/>
      <c r="R9354" s="43"/>
      <c r="S9354" s="43"/>
      <c r="T9354" s="43"/>
      <c r="U9354" s="43"/>
      <c r="V9354" s="43"/>
      <c r="W9354" s="43"/>
      <c r="X9354" s="43"/>
      <c r="Y9354" s="43"/>
      <c r="Z9354" s="43"/>
      <c r="AA9354" s="43"/>
      <c r="AB9354" s="43"/>
      <c r="AC9354" s="43"/>
      <c r="AD9354" s="43"/>
      <c r="AE9354" s="43"/>
      <c r="AF9354" s="43"/>
      <c r="AG9354" s="43"/>
      <c r="AH9354" s="43"/>
      <c r="AI9354" s="43"/>
      <c r="AJ9354" s="43"/>
      <c r="AK9354" s="43"/>
      <c r="AL9354" s="43"/>
      <c r="AM9354" s="43"/>
      <c r="AN9354" s="43"/>
      <c r="AO9354" s="43"/>
      <c r="AP9354" s="43"/>
      <c r="AQ9354" s="43"/>
      <c r="AR9354" s="43"/>
      <c r="AS9354" s="43"/>
    </row>
    <row r="9355" spans="5:45" x14ac:dyDescent="0.25">
      <c r="E9355" s="42" t="s">
        <v>1343</v>
      </c>
      <c r="F9355" s="43"/>
      <c r="G9355" s="43"/>
      <c r="H9355" s="43"/>
      <c r="I9355" s="43"/>
      <c r="J9355" s="43"/>
      <c r="K9355" s="43"/>
      <c r="L9355" s="43"/>
      <c r="M9355" s="43"/>
      <c r="N9355" s="43"/>
      <c r="O9355" s="43"/>
      <c r="P9355" s="43"/>
      <c r="Q9355" s="43"/>
      <c r="R9355" s="43"/>
      <c r="S9355" s="43"/>
      <c r="T9355" s="43"/>
      <c r="U9355" s="43"/>
      <c r="V9355" s="43"/>
      <c r="W9355" s="43"/>
      <c r="X9355" s="43"/>
      <c r="Y9355" s="43"/>
      <c r="Z9355" s="43"/>
      <c r="AA9355" s="43"/>
      <c r="AB9355" s="43"/>
      <c r="AC9355" s="43"/>
      <c r="AD9355" s="43"/>
      <c r="AE9355" s="43"/>
      <c r="AF9355" s="43"/>
      <c r="AG9355" s="43"/>
      <c r="AH9355" s="43"/>
      <c r="AI9355" s="43"/>
      <c r="AJ9355" s="43"/>
      <c r="AK9355" s="43"/>
      <c r="AL9355" s="43"/>
      <c r="AM9355" s="43"/>
      <c r="AN9355" s="43"/>
      <c r="AO9355" s="43"/>
      <c r="AP9355" s="43"/>
      <c r="AQ9355" s="43"/>
      <c r="AR9355" s="43"/>
      <c r="AS9355" s="43"/>
    </row>
    <row r="9356" spans="5:45" x14ac:dyDescent="0.25">
      <c r="E9356" s="42" t="s">
        <v>1455</v>
      </c>
      <c r="F9356" s="43"/>
      <c r="G9356" s="43"/>
      <c r="H9356" s="43"/>
      <c r="I9356" s="43"/>
      <c r="J9356" s="43"/>
      <c r="K9356" s="43"/>
      <c r="L9356" s="43"/>
      <c r="M9356" s="43"/>
      <c r="N9356" s="43"/>
      <c r="O9356" s="43"/>
      <c r="P9356" s="43"/>
      <c r="Q9356" s="43"/>
      <c r="R9356" s="43"/>
      <c r="S9356" s="43"/>
      <c r="T9356" s="43"/>
      <c r="U9356" s="43"/>
      <c r="V9356" s="43"/>
      <c r="W9356" s="43"/>
      <c r="X9356" s="43"/>
      <c r="Y9356" s="43"/>
      <c r="Z9356" s="43"/>
      <c r="AA9356" s="43"/>
      <c r="AB9356" s="43"/>
      <c r="AC9356" s="43"/>
      <c r="AD9356" s="43"/>
      <c r="AE9356" s="43"/>
      <c r="AF9356" s="43"/>
      <c r="AG9356" s="43"/>
      <c r="AH9356" s="43"/>
      <c r="AI9356" s="43"/>
      <c r="AJ9356" s="43"/>
      <c r="AK9356" s="43"/>
      <c r="AL9356" s="43"/>
      <c r="AM9356" s="43"/>
      <c r="AN9356" s="43"/>
      <c r="AO9356" s="43"/>
      <c r="AP9356" s="43"/>
      <c r="AQ9356" s="43"/>
      <c r="AR9356" s="43"/>
      <c r="AS9356" s="43"/>
    </row>
    <row r="9357" spans="5:45" x14ac:dyDescent="0.25">
      <c r="E9357" s="42"/>
      <c r="F9357" s="43"/>
      <c r="G9357" s="43"/>
      <c r="H9357" s="43"/>
      <c r="I9357" s="43"/>
      <c r="J9357" s="43"/>
      <c r="K9357" s="43"/>
      <c r="L9357" s="43"/>
      <c r="M9357" s="43"/>
      <c r="N9357" s="43"/>
      <c r="O9357" s="43"/>
      <c r="P9357" s="43"/>
      <c r="Q9357" s="43"/>
      <c r="R9357" s="43"/>
      <c r="S9357" s="43"/>
      <c r="T9357" s="43"/>
      <c r="U9357" s="43"/>
      <c r="V9357" s="43"/>
      <c r="W9357" s="43"/>
      <c r="X9357" s="43"/>
      <c r="Y9357" s="43"/>
      <c r="Z9357" s="43"/>
      <c r="AA9357" s="43"/>
      <c r="AB9357" s="43"/>
      <c r="AC9357" s="43"/>
      <c r="AD9357" s="43"/>
      <c r="AE9357" s="43"/>
      <c r="AF9357" s="43"/>
      <c r="AG9357" s="43"/>
      <c r="AH9357" s="43"/>
      <c r="AI9357" s="43"/>
      <c r="AJ9357" s="43"/>
      <c r="AK9357" s="43"/>
      <c r="AL9357" s="43"/>
      <c r="AM9357" s="43"/>
      <c r="AN9357" s="43"/>
      <c r="AO9357" s="43"/>
      <c r="AP9357" s="43"/>
      <c r="AQ9357" s="43"/>
      <c r="AR9357" s="43"/>
      <c r="AS9357" s="43"/>
    </row>
    <row r="9358" spans="5:45" x14ac:dyDescent="0.25">
      <c r="E9358" s="42" t="s">
        <v>934</v>
      </c>
      <c r="F9358" s="43"/>
      <c r="G9358" s="43"/>
      <c r="H9358" s="43"/>
      <c r="I9358" s="43"/>
      <c r="J9358" s="43"/>
      <c r="K9358" s="43"/>
      <c r="L9358" s="43"/>
      <c r="M9358" s="43"/>
      <c r="N9358" s="43"/>
      <c r="O9358" s="43"/>
      <c r="P9358" s="43"/>
      <c r="Q9358" s="43"/>
      <c r="R9358" s="43"/>
      <c r="S9358" s="43"/>
      <c r="T9358" s="43"/>
      <c r="U9358" s="43"/>
      <c r="V9358" s="43"/>
      <c r="W9358" s="43"/>
      <c r="X9358" s="43"/>
      <c r="Y9358" s="43"/>
      <c r="Z9358" s="43"/>
      <c r="AA9358" s="43"/>
      <c r="AB9358" s="43"/>
      <c r="AC9358" s="43"/>
      <c r="AD9358" s="43"/>
      <c r="AE9358" s="43"/>
      <c r="AF9358" s="43"/>
      <c r="AG9358" s="43"/>
      <c r="AH9358" s="43"/>
      <c r="AI9358" s="43"/>
      <c r="AJ9358" s="43"/>
      <c r="AK9358" s="43"/>
      <c r="AL9358" s="43"/>
      <c r="AM9358" s="43"/>
      <c r="AN9358" s="43"/>
      <c r="AO9358" s="43"/>
      <c r="AP9358" s="43"/>
      <c r="AQ9358" s="43"/>
      <c r="AR9358" s="43"/>
      <c r="AS9358" s="43"/>
    </row>
    <row r="9359" spans="5:45" x14ac:dyDescent="0.25">
      <c r="E9359" s="42" t="s">
        <v>885</v>
      </c>
      <c r="F9359" s="43"/>
      <c r="G9359" s="43"/>
      <c r="H9359" s="43"/>
      <c r="I9359" s="43"/>
      <c r="J9359" s="43"/>
      <c r="K9359" s="43"/>
      <c r="L9359" s="43"/>
      <c r="M9359" s="43"/>
      <c r="N9359" s="43"/>
      <c r="O9359" s="43"/>
      <c r="P9359" s="43"/>
      <c r="Q9359" s="43"/>
      <c r="R9359" s="43"/>
      <c r="S9359" s="43"/>
      <c r="T9359" s="43"/>
      <c r="U9359" s="43"/>
      <c r="V9359" s="43"/>
      <c r="W9359" s="43"/>
      <c r="X9359" s="43"/>
      <c r="Y9359" s="43"/>
      <c r="Z9359" s="43"/>
      <c r="AA9359" s="43"/>
      <c r="AB9359" s="43"/>
      <c r="AC9359" s="43"/>
      <c r="AD9359" s="43"/>
      <c r="AE9359" s="43"/>
      <c r="AF9359" s="43"/>
      <c r="AG9359" s="43"/>
      <c r="AH9359" s="43"/>
      <c r="AI9359" s="43"/>
      <c r="AJ9359" s="43"/>
      <c r="AK9359" s="43"/>
      <c r="AL9359" s="43"/>
      <c r="AM9359" s="43"/>
      <c r="AN9359" s="43"/>
      <c r="AO9359" s="43"/>
      <c r="AP9359" s="43"/>
      <c r="AQ9359" s="43"/>
      <c r="AR9359" s="43"/>
      <c r="AS9359" s="43"/>
    </row>
    <row r="9360" spans="5:45" x14ac:dyDescent="0.25">
      <c r="E9360" s="42" t="s">
        <v>1338</v>
      </c>
      <c r="F9360" s="43"/>
      <c r="G9360" s="43"/>
      <c r="H9360" s="43"/>
      <c r="I9360" s="43"/>
      <c r="J9360" s="43"/>
      <c r="K9360" s="43"/>
      <c r="L9360" s="43"/>
      <c r="M9360" s="43"/>
      <c r="N9360" s="43"/>
      <c r="O9360" s="43"/>
      <c r="P9360" s="43"/>
      <c r="Q9360" s="43"/>
      <c r="R9360" s="43"/>
      <c r="S9360" s="43"/>
      <c r="T9360" s="43"/>
      <c r="U9360" s="43"/>
      <c r="V9360" s="43"/>
      <c r="W9360" s="43"/>
      <c r="X9360" s="43"/>
      <c r="Y9360" s="43"/>
      <c r="Z9360" s="43"/>
      <c r="AA9360" s="43"/>
      <c r="AB9360" s="43"/>
      <c r="AC9360" s="43"/>
      <c r="AD9360" s="43"/>
      <c r="AE9360" s="43"/>
      <c r="AF9360" s="43"/>
      <c r="AG9360" s="43"/>
      <c r="AH9360" s="43"/>
      <c r="AI9360" s="43"/>
      <c r="AJ9360" s="43"/>
      <c r="AK9360" s="43"/>
      <c r="AL9360" s="43"/>
      <c r="AM9360" s="43"/>
      <c r="AN9360" s="43"/>
      <c r="AO9360" s="43"/>
      <c r="AP9360" s="43"/>
      <c r="AQ9360" s="43"/>
      <c r="AR9360" s="43"/>
      <c r="AS9360" s="43"/>
    </row>
    <row r="9361" spans="5:45" x14ac:dyDescent="0.25">
      <c r="E9361" s="42" t="s">
        <v>936</v>
      </c>
      <c r="F9361" s="43"/>
      <c r="G9361" s="43"/>
      <c r="H9361" s="43"/>
      <c r="I9361" s="43"/>
      <c r="J9361" s="43"/>
      <c r="K9361" s="43"/>
      <c r="L9361" s="43"/>
      <c r="M9361" s="43"/>
      <c r="N9361" s="43"/>
      <c r="O9361" s="43"/>
      <c r="P9361" s="43"/>
      <c r="Q9361" s="43"/>
      <c r="R9361" s="43"/>
      <c r="S9361" s="43"/>
      <c r="T9361" s="43"/>
      <c r="U9361" s="43"/>
      <c r="V9361" s="43"/>
      <c r="W9361" s="43"/>
      <c r="X9361" s="43"/>
      <c r="Y9361" s="43"/>
      <c r="Z9361" s="43"/>
      <c r="AA9361" s="43"/>
      <c r="AB9361" s="43"/>
      <c r="AC9361" s="43"/>
      <c r="AD9361" s="43"/>
      <c r="AE9361" s="43"/>
      <c r="AF9361" s="43"/>
      <c r="AG9361" s="43"/>
      <c r="AH9361" s="43"/>
      <c r="AI9361" s="43"/>
      <c r="AJ9361" s="43"/>
      <c r="AK9361" s="43"/>
      <c r="AL9361" s="43"/>
      <c r="AM9361" s="43"/>
      <c r="AN9361" s="43"/>
      <c r="AO9361" s="43"/>
      <c r="AP9361" s="43"/>
      <c r="AQ9361" s="43"/>
      <c r="AR9361" s="43"/>
      <c r="AS9361" s="43"/>
    </row>
    <row r="9362" spans="5:45" x14ac:dyDescent="0.25">
      <c r="E9362" s="42" t="s">
        <v>1456</v>
      </c>
      <c r="F9362" s="43"/>
      <c r="G9362" s="43"/>
      <c r="H9362" s="43"/>
      <c r="I9362" s="43"/>
      <c r="J9362" s="43"/>
      <c r="K9362" s="43"/>
      <c r="L9362" s="43"/>
      <c r="M9362" s="43"/>
      <c r="N9362" s="43"/>
      <c r="O9362" s="43"/>
      <c r="P9362" s="43"/>
      <c r="Q9362" s="43"/>
      <c r="R9362" s="43"/>
      <c r="S9362" s="43"/>
      <c r="T9362" s="43"/>
      <c r="U9362" s="43"/>
      <c r="V9362" s="43"/>
      <c r="W9362" s="43"/>
      <c r="X9362" s="43"/>
      <c r="Y9362" s="43"/>
      <c r="Z9362" s="43"/>
      <c r="AA9362" s="43"/>
      <c r="AB9362" s="43"/>
      <c r="AC9362" s="43"/>
      <c r="AD9362" s="43"/>
      <c r="AE9362" s="43"/>
      <c r="AF9362" s="43"/>
      <c r="AG9362" s="43"/>
      <c r="AH9362" s="43"/>
      <c r="AI9362" s="43"/>
      <c r="AJ9362" s="43"/>
      <c r="AK9362" s="43"/>
      <c r="AL9362" s="43"/>
      <c r="AM9362" s="43"/>
      <c r="AN9362" s="43"/>
      <c r="AO9362" s="43"/>
      <c r="AP9362" s="43"/>
      <c r="AQ9362" s="43"/>
      <c r="AR9362" s="43"/>
      <c r="AS9362" s="43"/>
    </row>
    <row r="9363" spans="5:45" x14ac:dyDescent="0.25">
      <c r="E9363" s="42" t="s">
        <v>1191</v>
      </c>
      <c r="F9363" s="43"/>
      <c r="G9363" s="43"/>
      <c r="H9363" s="43"/>
      <c r="I9363" s="43"/>
      <c r="J9363" s="43"/>
      <c r="K9363" s="43"/>
      <c r="L9363" s="43"/>
      <c r="M9363" s="43"/>
      <c r="N9363" s="43"/>
      <c r="O9363" s="43"/>
      <c r="P9363" s="43"/>
      <c r="Q9363" s="43"/>
      <c r="R9363" s="43"/>
      <c r="S9363" s="43"/>
      <c r="T9363" s="43"/>
      <c r="U9363" s="43"/>
      <c r="V9363" s="43"/>
      <c r="W9363" s="43"/>
      <c r="X9363" s="43"/>
      <c r="Y9363" s="43"/>
      <c r="Z9363" s="43"/>
      <c r="AA9363" s="43"/>
      <c r="AB9363" s="43"/>
      <c r="AC9363" s="43"/>
      <c r="AD9363" s="43"/>
      <c r="AE9363" s="43"/>
      <c r="AF9363" s="43"/>
      <c r="AG9363" s="43"/>
      <c r="AH9363" s="43"/>
      <c r="AI9363" s="43"/>
      <c r="AJ9363" s="43"/>
      <c r="AK9363" s="43"/>
      <c r="AL9363" s="43"/>
      <c r="AM9363" s="43"/>
      <c r="AN9363" s="43"/>
      <c r="AO9363" s="43"/>
      <c r="AP9363" s="43"/>
      <c r="AQ9363" s="43"/>
      <c r="AR9363" s="43"/>
      <c r="AS9363" s="43"/>
    </row>
    <row r="9364" spans="5:45" x14ac:dyDescent="0.25">
      <c r="E9364" s="42"/>
      <c r="F9364" s="43"/>
      <c r="G9364" s="43"/>
      <c r="H9364" s="43"/>
      <c r="I9364" s="43"/>
      <c r="J9364" s="43"/>
      <c r="K9364" s="43"/>
      <c r="L9364" s="43"/>
      <c r="M9364" s="43"/>
      <c r="N9364" s="43"/>
      <c r="O9364" s="43"/>
      <c r="P9364" s="43"/>
      <c r="Q9364" s="43"/>
      <c r="R9364" s="43"/>
      <c r="S9364" s="43"/>
      <c r="T9364" s="43"/>
      <c r="U9364" s="43"/>
      <c r="V9364" s="43"/>
      <c r="W9364" s="43"/>
      <c r="X9364" s="43"/>
      <c r="Y9364" s="43"/>
      <c r="Z9364" s="43"/>
      <c r="AA9364" s="43"/>
      <c r="AB9364" s="43"/>
      <c r="AC9364" s="43"/>
      <c r="AD9364" s="43"/>
      <c r="AE9364" s="43"/>
      <c r="AF9364" s="43"/>
      <c r="AG9364" s="43"/>
      <c r="AH9364" s="43"/>
      <c r="AI9364" s="43"/>
      <c r="AJ9364" s="43"/>
      <c r="AK9364" s="43"/>
      <c r="AL9364" s="43"/>
      <c r="AM9364" s="43"/>
      <c r="AN9364" s="43"/>
      <c r="AO9364" s="43"/>
      <c r="AP9364" s="43"/>
      <c r="AQ9364" s="43"/>
      <c r="AR9364" s="43"/>
      <c r="AS9364" s="43"/>
    </row>
    <row r="9365" spans="5:45" x14ac:dyDescent="0.25">
      <c r="E9365" s="42" t="s">
        <v>1382</v>
      </c>
      <c r="F9365" s="43"/>
      <c r="G9365" s="43"/>
      <c r="H9365" s="43"/>
      <c r="I9365" s="43"/>
      <c r="J9365" s="43"/>
      <c r="K9365" s="43"/>
      <c r="L9365" s="43"/>
      <c r="M9365" s="43"/>
      <c r="N9365" s="43"/>
      <c r="O9365" s="43"/>
      <c r="P9365" s="43"/>
      <c r="Q9365" s="43"/>
      <c r="R9365" s="43"/>
      <c r="S9365" s="43"/>
      <c r="T9365" s="43"/>
      <c r="U9365" s="43"/>
      <c r="V9365" s="43"/>
      <c r="W9365" s="43"/>
      <c r="X9365" s="43"/>
      <c r="Y9365" s="43"/>
      <c r="Z9365" s="43"/>
      <c r="AA9365" s="43"/>
      <c r="AB9365" s="43"/>
      <c r="AC9365" s="43"/>
      <c r="AD9365" s="43"/>
      <c r="AE9365" s="43"/>
      <c r="AF9365" s="43"/>
      <c r="AG9365" s="43"/>
      <c r="AH9365" s="43"/>
      <c r="AI9365" s="43"/>
      <c r="AJ9365" s="43"/>
      <c r="AK9365" s="43"/>
      <c r="AL9365" s="43"/>
      <c r="AM9365" s="43"/>
      <c r="AN9365" s="43"/>
      <c r="AO9365" s="43"/>
      <c r="AP9365" s="43"/>
      <c r="AQ9365" s="43"/>
      <c r="AR9365" s="43"/>
      <c r="AS9365" s="43"/>
    </row>
    <row r="9366" spans="5:45" x14ac:dyDescent="0.25">
      <c r="E9366" s="42" t="s">
        <v>1092</v>
      </c>
      <c r="F9366" s="43"/>
      <c r="G9366" s="43"/>
      <c r="H9366" s="43"/>
      <c r="I9366" s="43"/>
      <c r="J9366" s="43"/>
      <c r="K9366" s="43"/>
      <c r="L9366" s="43"/>
      <c r="M9366" s="43"/>
      <c r="N9366" s="43"/>
      <c r="O9366" s="43"/>
      <c r="P9366" s="43"/>
      <c r="Q9366" s="43"/>
      <c r="R9366" s="43"/>
      <c r="S9366" s="43"/>
      <c r="T9366" s="43"/>
      <c r="U9366" s="43"/>
      <c r="V9366" s="43"/>
      <c r="W9366" s="43"/>
      <c r="X9366" s="43"/>
      <c r="Y9366" s="43"/>
      <c r="Z9366" s="43"/>
      <c r="AA9366" s="43"/>
      <c r="AB9366" s="43"/>
      <c r="AC9366" s="43"/>
      <c r="AD9366" s="43"/>
      <c r="AE9366" s="43"/>
      <c r="AF9366" s="43"/>
      <c r="AG9366" s="43"/>
      <c r="AH9366" s="43"/>
      <c r="AI9366" s="43"/>
      <c r="AJ9366" s="43"/>
      <c r="AK9366" s="43"/>
      <c r="AL9366" s="43"/>
      <c r="AM9366" s="43"/>
      <c r="AN9366" s="43"/>
      <c r="AO9366" s="43"/>
      <c r="AP9366" s="43"/>
      <c r="AQ9366" s="43"/>
      <c r="AR9366" s="43"/>
      <c r="AS9366" s="43"/>
    </row>
    <row r="9367" spans="5:45" x14ac:dyDescent="0.25">
      <c r="E9367" s="42" t="s">
        <v>1457</v>
      </c>
      <c r="F9367" s="43"/>
      <c r="G9367" s="43"/>
      <c r="H9367" s="43"/>
      <c r="I9367" s="43"/>
      <c r="J9367" s="43"/>
      <c r="K9367" s="43"/>
      <c r="L9367" s="43"/>
      <c r="M9367" s="43"/>
      <c r="N9367" s="43"/>
      <c r="O9367" s="43"/>
      <c r="P9367" s="43"/>
      <c r="Q9367" s="43"/>
      <c r="R9367" s="43"/>
      <c r="S9367" s="43"/>
      <c r="T9367" s="43"/>
      <c r="U9367" s="43"/>
      <c r="V9367" s="43"/>
      <c r="W9367" s="43"/>
      <c r="X9367" s="43"/>
      <c r="Y9367" s="43"/>
      <c r="Z9367" s="43"/>
      <c r="AA9367" s="43"/>
      <c r="AB9367" s="43"/>
      <c r="AC9367" s="43"/>
      <c r="AD9367" s="43"/>
      <c r="AE9367" s="43"/>
      <c r="AF9367" s="43"/>
      <c r="AG9367" s="43"/>
      <c r="AH9367" s="43"/>
      <c r="AI9367" s="43"/>
      <c r="AJ9367" s="43"/>
      <c r="AK9367" s="43"/>
      <c r="AL9367" s="43"/>
      <c r="AM9367" s="43"/>
      <c r="AN9367" s="43"/>
      <c r="AO9367" s="43"/>
      <c r="AP9367" s="43"/>
      <c r="AQ9367" s="43"/>
      <c r="AR9367" s="43"/>
      <c r="AS9367" s="43"/>
    </row>
    <row r="9368" spans="5:45" x14ac:dyDescent="0.25">
      <c r="E9368" s="42" t="s">
        <v>1458</v>
      </c>
      <c r="F9368" s="43"/>
      <c r="G9368" s="43"/>
      <c r="H9368" s="43"/>
      <c r="I9368" s="43"/>
      <c r="J9368" s="43"/>
      <c r="K9368" s="43"/>
      <c r="L9368" s="43"/>
      <c r="M9368" s="43"/>
      <c r="N9368" s="43"/>
      <c r="O9368" s="43"/>
      <c r="P9368" s="43"/>
      <c r="Q9368" s="43"/>
      <c r="R9368" s="43"/>
      <c r="S9368" s="43"/>
      <c r="T9368" s="43"/>
      <c r="U9368" s="43"/>
      <c r="V9368" s="43"/>
      <c r="W9368" s="43"/>
      <c r="X9368" s="43"/>
      <c r="Y9368" s="43"/>
      <c r="Z9368" s="43"/>
      <c r="AA9368" s="43"/>
      <c r="AB9368" s="43"/>
      <c r="AC9368" s="43"/>
      <c r="AD9368" s="43"/>
      <c r="AE9368" s="43"/>
      <c r="AF9368" s="43"/>
      <c r="AG9368" s="43"/>
      <c r="AH9368" s="43"/>
      <c r="AI9368" s="43"/>
      <c r="AJ9368" s="43"/>
      <c r="AK9368" s="43"/>
      <c r="AL9368" s="43"/>
      <c r="AM9368" s="43"/>
      <c r="AN9368" s="43"/>
      <c r="AO9368" s="43"/>
      <c r="AP9368" s="43"/>
      <c r="AQ9368" s="43"/>
      <c r="AR9368" s="43"/>
      <c r="AS9368" s="43"/>
    </row>
    <row r="9369" spans="5:45" x14ac:dyDescent="0.25">
      <c r="E9369" s="42" t="s">
        <v>1459</v>
      </c>
      <c r="F9369" s="43"/>
      <c r="G9369" s="43"/>
      <c r="H9369" s="43"/>
      <c r="I9369" s="43"/>
      <c r="J9369" s="43"/>
      <c r="K9369" s="43"/>
      <c r="L9369" s="43"/>
      <c r="M9369" s="43"/>
      <c r="N9369" s="43"/>
      <c r="O9369" s="43"/>
      <c r="P9369" s="43"/>
      <c r="Q9369" s="43"/>
      <c r="R9369" s="43"/>
      <c r="S9369" s="43"/>
      <c r="T9369" s="43"/>
      <c r="U9369" s="43"/>
      <c r="V9369" s="43"/>
      <c r="W9369" s="43"/>
      <c r="X9369" s="43"/>
      <c r="Y9369" s="43"/>
      <c r="Z9369" s="43"/>
      <c r="AA9369" s="43"/>
      <c r="AB9369" s="43"/>
      <c r="AC9369" s="43"/>
      <c r="AD9369" s="43"/>
      <c r="AE9369" s="43"/>
      <c r="AF9369" s="43"/>
      <c r="AG9369" s="43"/>
      <c r="AH9369" s="43"/>
      <c r="AI9369" s="43"/>
      <c r="AJ9369" s="43"/>
      <c r="AK9369" s="43"/>
      <c r="AL9369" s="43"/>
      <c r="AM9369" s="43"/>
      <c r="AN9369" s="43"/>
      <c r="AO9369" s="43"/>
      <c r="AP9369" s="43"/>
      <c r="AQ9369" s="43"/>
      <c r="AR9369" s="43"/>
      <c r="AS9369" s="43"/>
    </row>
    <row r="9370" spans="5:45" x14ac:dyDescent="0.25">
      <c r="E9370" s="42"/>
      <c r="F9370" s="43"/>
      <c r="G9370" s="43"/>
      <c r="H9370" s="43"/>
      <c r="I9370" s="43"/>
      <c r="J9370" s="43"/>
      <c r="K9370" s="43"/>
      <c r="L9370" s="43"/>
      <c r="M9370" s="43"/>
      <c r="N9370" s="43"/>
      <c r="O9370" s="43"/>
      <c r="P9370" s="43"/>
      <c r="Q9370" s="43"/>
      <c r="R9370" s="43"/>
      <c r="S9370" s="43"/>
      <c r="T9370" s="43"/>
      <c r="U9370" s="43"/>
      <c r="V9370" s="43"/>
      <c r="W9370" s="43"/>
      <c r="X9370" s="43"/>
      <c r="Y9370" s="43"/>
      <c r="Z9370" s="43"/>
      <c r="AA9370" s="43"/>
      <c r="AB9370" s="43"/>
      <c r="AC9370" s="43"/>
      <c r="AD9370" s="43"/>
      <c r="AE9370" s="43"/>
      <c r="AF9370" s="43"/>
      <c r="AG9370" s="43"/>
      <c r="AH9370" s="43"/>
      <c r="AI9370" s="43"/>
      <c r="AJ9370" s="43"/>
      <c r="AK9370" s="43"/>
      <c r="AL9370" s="43"/>
      <c r="AM9370" s="43"/>
      <c r="AN9370" s="43"/>
      <c r="AO9370" s="43"/>
      <c r="AP9370" s="43"/>
      <c r="AQ9370" s="43"/>
      <c r="AR9370" s="43"/>
      <c r="AS9370" s="43"/>
    </row>
    <row r="9371" spans="5:45" x14ac:dyDescent="0.25">
      <c r="E9371" s="42" t="s">
        <v>872</v>
      </c>
      <c r="F9371" s="43"/>
      <c r="G9371" s="43"/>
      <c r="H9371" s="43"/>
      <c r="I9371" s="43"/>
      <c r="J9371" s="43"/>
      <c r="K9371" s="43"/>
      <c r="L9371" s="43"/>
      <c r="M9371" s="43"/>
      <c r="N9371" s="43"/>
      <c r="O9371" s="43"/>
      <c r="P9371" s="43"/>
      <c r="Q9371" s="43"/>
      <c r="R9371" s="43"/>
      <c r="S9371" s="43"/>
      <c r="T9371" s="43"/>
      <c r="U9371" s="43"/>
      <c r="V9371" s="43"/>
      <c r="W9371" s="43"/>
      <c r="X9371" s="43"/>
      <c r="Y9371" s="43"/>
      <c r="Z9371" s="43"/>
      <c r="AA9371" s="43"/>
      <c r="AB9371" s="43"/>
      <c r="AC9371" s="43"/>
      <c r="AD9371" s="43"/>
      <c r="AE9371" s="43"/>
      <c r="AF9371" s="43"/>
      <c r="AG9371" s="43"/>
      <c r="AH9371" s="43"/>
      <c r="AI9371" s="43"/>
      <c r="AJ9371" s="43"/>
      <c r="AK9371" s="43"/>
      <c r="AL9371" s="43"/>
      <c r="AM9371" s="43"/>
      <c r="AN9371" s="43"/>
      <c r="AO9371" s="43"/>
      <c r="AP9371" s="43"/>
      <c r="AQ9371" s="43"/>
      <c r="AR9371" s="43"/>
      <c r="AS9371" s="43"/>
    </row>
    <row r="9372" spans="5:45" x14ac:dyDescent="0.25">
      <c r="E9372" s="42" t="s">
        <v>1221</v>
      </c>
      <c r="F9372" s="43"/>
      <c r="G9372" s="43"/>
      <c r="H9372" s="43"/>
      <c r="I9372" s="43"/>
      <c r="J9372" s="43"/>
      <c r="K9372" s="43"/>
      <c r="L9372" s="43"/>
      <c r="M9372" s="43"/>
      <c r="N9372" s="43"/>
      <c r="O9372" s="43"/>
      <c r="P9372" s="43"/>
      <c r="Q9372" s="43"/>
      <c r="R9372" s="43"/>
      <c r="S9372" s="43"/>
      <c r="T9372" s="43"/>
      <c r="U9372" s="43"/>
      <c r="V9372" s="43"/>
      <c r="W9372" s="43"/>
      <c r="X9372" s="43"/>
      <c r="Y9372" s="43"/>
      <c r="Z9372" s="43"/>
      <c r="AA9372" s="43"/>
      <c r="AB9372" s="43"/>
      <c r="AC9372" s="43"/>
      <c r="AD9372" s="43"/>
      <c r="AE9372" s="43"/>
      <c r="AF9372" s="43"/>
      <c r="AG9372" s="43"/>
      <c r="AH9372" s="43"/>
      <c r="AI9372" s="43"/>
      <c r="AJ9372" s="43"/>
      <c r="AK9372" s="43"/>
      <c r="AL9372" s="43"/>
      <c r="AM9372" s="43"/>
      <c r="AN9372" s="43"/>
      <c r="AO9372" s="43"/>
      <c r="AP9372" s="43"/>
      <c r="AQ9372" s="43"/>
      <c r="AR9372" s="43"/>
      <c r="AS9372" s="43"/>
    </row>
    <row r="9373" spans="5:45" x14ac:dyDescent="0.25">
      <c r="E9373" s="42" t="s">
        <v>1188</v>
      </c>
      <c r="F9373" s="43"/>
      <c r="G9373" s="43"/>
      <c r="H9373" s="43"/>
      <c r="I9373" s="43"/>
      <c r="J9373" s="43"/>
      <c r="K9373" s="43"/>
      <c r="L9373" s="43"/>
      <c r="M9373" s="43"/>
      <c r="N9373" s="43"/>
      <c r="O9373" s="43"/>
      <c r="P9373" s="43"/>
      <c r="Q9373" s="43"/>
      <c r="R9373" s="43"/>
      <c r="S9373" s="43"/>
      <c r="T9373" s="43"/>
      <c r="U9373" s="43"/>
      <c r="V9373" s="43"/>
      <c r="W9373" s="43"/>
      <c r="X9373" s="43"/>
      <c r="Y9373" s="43"/>
      <c r="Z9373" s="43"/>
      <c r="AA9373" s="43"/>
      <c r="AB9373" s="43"/>
      <c r="AC9373" s="43"/>
      <c r="AD9373" s="43"/>
      <c r="AE9373" s="43"/>
      <c r="AF9373" s="43"/>
      <c r="AG9373" s="43"/>
      <c r="AH9373" s="43"/>
      <c r="AI9373" s="43"/>
      <c r="AJ9373" s="43"/>
      <c r="AK9373" s="43"/>
      <c r="AL9373" s="43"/>
      <c r="AM9373" s="43"/>
      <c r="AN9373" s="43"/>
      <c r="AO9373" s="43"/>
      <c r="AP9373" s="43"/>
      <c r="AQ9373" s="43"/>
      <c r="AR9373" s="43"/>
      <c r="AS9373" s="43"/>
    </row>
    <row r="9374" spans="5:45" x14ac:dyDescent="0.25">
      <c r="E9374" s="42"/>
      <c r="F9374" s="43"/>
      <c r="G9374" s="43"/>
      <c r="H9374" s="43"/>
      <c r="I9374" s="43"/>
      <c r="J9374" s="43"/>
      <c r="K9374" s="43"/>
      <c r="L9374" s="43"/>
      <c r="M9374" s="43"/>
      <c r="N9374" s="43"/>
      <c r="O9374" s="43"/>
      <c r="P9374" s="43"/>
      <c r="Q9374" s="43"/>
      <c r="R9374" s="43"/>
      <c r="S9374" s="43"/>
      <c r="T9374" s="43"/>
      <c r="U9374" s="43"/>
      <c r="V9374" s="43"/>
      <c r="W9374" s="43"/>
      <c r="X9374" s="43"/>
      <c r="Y9374" s="43"/>
      <c r="Z9374" s="43"/>
      <c r="AA9374" s="43"/>
      <c r="AB9374" s="43"/>
      <c r="AC9374" s="43"/>
      <c r="AD9374" s="43"/>
      <c r="AE9374" s="43"/>
      <c r="AF9374" s="43"/>
      <c r="AG9374" s="43"/>
      <c r="AH9374" s="43"/>
      <c r="AI9374" s="43"/>
      <c r="AJ9374" s="43"/>
      <c r="AK9374" s="43"/>
      <c r="AL9374" s="43"/>
      <c r="AM9374" s="43"/>
      <c r="AN9374" s="43"/>
      <c r="AO9374" s="43"/>
      <c r="AP9374" s="43"/>
      <c r="AQ9374" s="43"/>
      <c r="AR9374" s="43"/>
      <c r="AS9374" s="43"/>
    </row>
    <row r="9375" spans="5:45" x14ac:dyDescent="0.25">
      <c r="E9375" s="42" t="s">
        <v>1136</v>
      </c>
      <c r="F9375" s="43"/>
      <c r="G9375" s="43"/>
      <c r="H9375" s="43"/>
      <c r="I9375" s="43"/>
      <c r="J9375" s="43"/>
      <c r="K9375" s="43"/>
      <c r="L9375" s="43"/>
      <c r="M9375" s="43"/>
      <c r="N9375" s="43"/>
      <c r="O9375" s="43"/>
      <c r="P9375" s="43"/>
      <c r="Q9375" s="43"/>
      <c r="R9375" s="43"/>
      <c r="S9375" s="43"/>
      <c r="T9375" s="43"/>
      <c r="U9375" s="43"/>
      <c r="V9375" s="43"/>
      <c r="W9375" s="43"/>
      <c r="X9375" s="43"/>
      <c r="Y9375" s="43"/>
      <c r="Z9375" s="43"/>
      <c r="AA9375" s="43"/>
      <c r="AB9375" s="43"/>
      <c r="AC9375" s="43"/>
      <c r="AD9375" s="43"/>
      <c r="AE9375" s="43"/>
      <c r="AF9375" s="43"/>
      <c r="AG9375" s="43"/>
      <c r="AH9375" s="43"/>
      <c r="AI9375" s="43"/>
      <c r="AJ9375" s="43"/>
      <c r="AK9375" s="43"/>
      <c r="AL9375" s="43"/>
      <c r="AM9375" s="43"/>
      <c r="AN9375" s="43"/>
      <c r="AO9375" s="43"/>
      <c r="AP9375" s="43"/>
      <c r="AQ9375" s="43"/>
      <c r="AR9375" s="43"/>
      <c r="AS9375" s="43"/>
    </row>
    <row r="9376" spans="5:45" x14ac:dyDescent="0.25">
      <c r="E9376" s="42" t="s">
        <v>1343</v>
      </c>
      <c r="F9376" s="43"/>
      <c r="G9376" s="43"/>
      <c r="H9376" s="43"/>
      <c r="I9376" s="43"/>
      <c r="J9376" s="43"/>
      <c r="K9376" s="43"/>
      <c r="L9376" s="43"/>
      <c r="M9376" s="43"/>
      <c r="N9376" s="43"/>
      <c r="O9376" s="43"/>
      <c r="P9376" s="43"/>
      <c r="Q9376" s="43"/>
      <c r="R9376" s="43"/>
      <c r="S9376" s="43"/>
      <c r="T9376" s="43"/>
      <c r="U9376" s="43"/>
      <c r="V9376" s="43"/>
      <c r="W9376" s="43"/>
      <c r="X9376" s="43"/>
      <c r="Y9376" s="43"/>
      <c r="Z9376" s="43"/>
      <c r="AA9376" s="43"/>
      <c r="AB9376" s="43"/>
      <c r="AC9376" s="43"/>
      <c r="AD9376" s="43"/>
      <c r="AE9376" s="43"/>
      <c r="AF9376" s="43"/>
      <c r="AG9376" s="43"/>
      <c r="AH9376" s="43"/>
      <c r="AI9376" s="43"/>
      <c r="AJ9376" s="43"/>
      <c r="AK9376" s="43"/>
      <c r="AL9376" s="43"/>
      <c r="AM9376" s="43"/>
      <c r="AN9376" s="43"/>
      <c r="AO9376" s="43"/>
      <c r="AP9376" s="43"/>
      <c r="AQ9376" s="43"/>
      <c r="AR9376" s="43"/>
      <c r="AS9376" s="43"/>
    </row>
    <row r="9377" spans="5:78" x14ac:dyDescent="0.25">
      <c r="E9377" s="42" t="s">
        <v>1455</v>
      </c>
      <c r="F9377" s="43"/>
      <c r="G9377" s="43"/>
      <c r="H9377" s="43"/>
      <c r="I9377" s="43"/>
      <c r="J9377" s="43"/>
      <c r="K9377" s="43"/>
      <c r="L9377" s="43"/>
      <c r="M9377" s="43"/>
      <c r="N9377" s="43"/>
      <c r="O9377" s="43"/>
      <c r="P9377" s="43"/>
      <c r="Q9377" s="43"/>
      <c r="R9377" s="43"/>
      <c r="S9377" s="43"/>
      <c r="T9377" s="43"/>
      <c r="U9377" s="43"/>
      <c r="V9377" s="43"/>
      <c r="W9377" s="43"/>
      <c r="X9377" s="43"/>
      <c r="Y9377" s="43"/>
      <c r="Z9377" s="43"/>
      <c r="AA9377" s="43"/>
      <c r="AB9377" s="43"/>
      <c r="AC9377" s="43"/>
      <c r="AD9377" s="43"/>
      <c r="AE9377" s="43"/>
      <c r="AF9377" s="43"/>
      <c r="AG9377" s="43"/>
      <c r="AH9377" s="43"/>
      <c r="AI9377" s="43"/>
      <c r="AJ9377" s="43"/>
      <c r="AK9377" s="43"/>
      <c r="AL9377" s="43"/>
      <c r="AM9377" s="43"/>
      <c r="AN9377" s="43"/>
      <c r="AO9377" s="43"/>
      <c r="AP9377" s="43"/>
      <c r="AQ9377" s="43"/>
      <c r="AR9377" s="43"/>
      <c r="AS9377" s="43"/>
    </row>
    <row r="9378" spans="5:78" x14ac:dyDescent="0.25">
      <c r="E9378" s="42"/>
      <c r="F9378" s="43"/>
      <c r="G9378" s="43"/>
      <c r="H9378" s="43"/>
      <c r="I9378" s="43"/>
      <c r="J9378" s="43"/>
      <c r="K9378" s="43"/>
      <c r="L9378" s="43"/>
      <c r="M9378" s="43"/>
      <c r="N9378" s="43"/>
      <c r="O9378" s="43"/>
      <c r="P9378" s="43"/>
      <c r="Q9378" s="43"/>
      <c r="R9378" s="43"/>
      <c r="S9378" s="43"/>
      <c r="T9378" s="43"/>
      <c r="U9378" s="43"/>
      <c r="V9378" s="43"/>
      <c r="W9378" s="43"/>
      <c r="X9378" s="43"/>
      <c r="Y9378" s="43"/>
      <c r="Z9378" s="43"/>
      <c r="AA9378" s="43"/>
      <c r="AB9378" s="43"/>
      <c r="AC9378" s="43"/>
      <c r="AD9378" s="43"/>
      <c r="AE9378" s="43"/>
      <c r="AF9378" s="43"/>
      <c r="AG9378" s="43"/>
      <c r="AH9378" s="43"/>
      <c r="AI9378" s="43"/>
      <c r="AJ9378" s="43"/>
      <c r="AK9378" s="43"/>
      <c r="AL9378" s="43"/>
      <c r="AM9378" s="43"/>
      <c r="AN9378" s="43"/>
      <c r="AO9378" s="43"/>
      <c r="AP9378" s="43"/>
      <c r="AQ9378" s="43"/>
      <c r="AR9378" s="43"/>
      <c r="AS9378" s="43"/>
    </row>
    <row r="9379" spans="5:78" x14ac:dyDescent="0.25">
      <c r="E9379" s="42" t="s">
        <v>942</v>
      </c>
      <c r="F9379" s="43"/>
      <c r="G9379" s="43"/>
      <c r="H9379" s="43"/>
      <c r="I9379" s="43"/>
      <c r="J9379" s="43"/>
      <c r="K9379" s="43"/>
      <c r="L9379" s="43"/>
      <c r="M9379" s="43"/>
      <c r="N9379" s="43"/>
      <c r="O9379" s="43"/>
      <c r="P9379" s="43"/>
      <c r="Q9379" s="43"/>
      <c r="R9379" s="43"/>
      <c r="S9379" s="43"/>
      <c r="T9379" s="43"/>
      <c r="U9379" s="43"/>
      <c r="V9379" s="43"/>
      <c r="W9379" s="43"/>
      <c r="X9379" s="43"/>
      <c r="Y9379" s="43"/>
      <c r="Z9379" s="43"/>
      <c r="AA9379" s="43"/>
      <c r="AB9379" s="43"/>
      <c r="AC9379" s="43"/>
      <c r="AD9379" s="43"/>
      <c r="AE9379" s="43"/>
      <c r="AF9379" s="43"/>
      <c r="AG9379" s="43"/>
      <c r="AH9379" s="43"/>
      <c r="AI9379" s="43"/>
      <c r="AJ9379" s="43"/>
      <c r="AK9379" s="43"/>
      <c r="AL9379" s="43"/>
      <c r="AM9379" s="43"/>
      <c r="AN9379" s="43"/>
      <c r="AO9379" s="43"/>
      <c r="AP9379" s="43"/>
      <c r="AQ9379" s="43"/>
      <c r="AR9379" s="43"/>
      <c r="AS9379" s="43"/>
    </row>
    <row r="9380" spans="5:78" x14ac:dyDescent="0.25">
      <c r="E9380" s="42" t="s">
        <v>1094</v>
      </c>
      <c r="F9380" s="43"/>
      <c r="G9380" s="43"/>
      <c r="H9380" s="43"/>
      <c r="I9380" s="43"/>
      <c r="J9380" s="43"/>
      <c r="K9380" s="43"/>
      <c r="L9380" s="43"/>
      <c r="M9380" s="43"/>
      <c r="N9380" s="43"/>
      <c r="O9380" s="43"/>
      <c r="P9380" s="43"/>
      <c r="Q9380" s="43"/>
      <c r="R9380" s="43"/>
      <c r="S9380" s="43"/>
      <c r="T9380" s="43"/>
      <c r="U9380" s="43"/>
      <c r="V9380" s="43"/>
      <c r="W9380" s="43"/>
      <c r="X9380" s="43"/>
      <c r="Y9380" s="43"/>
      <c r="Z9380" s="43"/>
      <c r="AA9380" s="43"/>
      <c r="AB9380" s="43"/>
      <c r="AC9380" s="43"/>
      <c r="AD9380" s="43"/>
      <c r="AE9380" s="43"/>
      <c r="AF9380" s="43"/>
      <c r="AG9380" s="43"/>
      <c r="AH9380" s="43"/>
      <c r="AI9380" s="43"/>
      <c r="AJ9380" s="43"/>
      <c r="AK9380" s="43"/>
      <c r="AL9380" s="43"/>
      <c r="AM9380" s="43"/>
      <c r="AN9380" s="43"/>
      <c r="AO9380" s="43"/>
      <c r="AP9380" s="43"/>
      <c r="AQ9380" s="43"/>
      <c r="AR9380" s="43"/>
      <c r="AS9380" s="43"/>
    </row>
    <row r="9381" spans="5:78" x14ac:dyDescent="0.25">
      <c r="E9381" s="42" t="s">
        <v>900</v>
      </c>
      <c r="F9381" s="43"/>
      <c r="G9381" s="43"/>
      <c r="H9381" s="43"/>
      <c r="I9381" s="43"/>
      <c r="J9381" s="43"/>
      <c r="K9381" s="43"/>
      <c r="L9381" s="43"/>
      <c r="M9381" s="43"/>
      <c r="N9381" s="43"/>
      <c r="O9381" s="43"/>
      <c r="P9381" s="43"/>
      <c r="Q9381" s="43"/>
      <c r="R9381" s="43"/>
      <c r="S9381" s="43"/>
      <c r="T9381" s="43"/>
      <c r="U9381" s="43"/>
      <c r="V9381" s="43"/>
      <c r="W9381" s="43"/>
      <c r="X9381" s="43"/>
      <c r="Y9381" s="43"/>
      <c r="Z9381" s="43"/>
      <c r="AA9381" s="43"/>
      <c r="AB9381" s="43"/>
      <c r="AC9381" s="43"/>
      <c r="AD9381" s="43"/>
      <c r="AE9381" s="43"/>
      <c r="AF9381" s="43"/>
      <c r="AG9381" s="43"/>
      <c r="AH9381" s="43"/>
      <c r="AI9381" s="43"/>
      <c r="AJ9381" s="43"/>
      <c r="AK9381" s="43"/>
      <c r="AL9381" s="43"/>
      <c r="AM9381" s="43"/>
      <c r="AN9381" s="43"/>
      <c r="AO9381" s="43"/>
      <c r="AP9381" s="43"/>
      <c r="AQ9381" s="43"/>
      <c r="AR9381" s="43"/>
      <c r="AS9381" s="43"/>
    </row>
    <row r="9384" spans="5:78" x14ac:dyDescent="0.25">
      <c r="E9384" s="40" t="s">
        <v>864</v>
      </c>
      <c r="F9384" s="41"/>
      <c r="G9384" s="41"/>
      <c r="H9384" s="41"/>
      <c r="I9384" s="41"/>
      <c r="J9384" s="41"/>
      <c r="K9384" s="41"/>
      <c r="L9384" s="41"/>
      <c r="M9384" s="41"/>
      <c r="N9384" s="41"/>
      <c r="O9384" s="41"/>
      <c r="P9384" s="41"/>
      <c r="Q9384" s="41"/>
      <c r="R9384" s="41"/>
      <c r="S9384" s="41"/>
      <c r="T9384" s="41"/>
      <c r="U9384" s="41"/>
      <c r="V9384" s="41"/>
      <c r="W9384" s="41"/>
      <c r="X9384" s="41"/>
      <c r="Y9384" s="41"/>
      <c r="Z9384" s="41"/>
      <c r="AA9384" s="41"/>
      <c r="AB9384" s="41"/>
      <c r="AC9384" s="41"/>
      <c r="AD9384" s="41"/>
      <c r="AE9384" s="41"/>
      <c r="AF9384" s="41"/>
      <c r="AG9384" s="41"/>
      <c r="AH9384" s="41"/>
      <c r="AI9384" s="41"/>
      <c r="AV9384" s="40" t="s">
        <v>864</v>
      </c>
      <c r="AW9384" s="41"/>
      <c r="AX9384" s="41"/>
      <c r="AY9384" s="41"/>
      <c r="AZ9384" s="41"/>
      <c r="BA9384" s="41"/>
      <c r="BB9384" s="41"/>
      <c r="BC9384" s="41"/>
      <c r="BD9384" s="41"/>
      <c r="BE9384" s="41"/>
      <c r="BF9384" s="41"/>
      <c r="BG9384" s="41"/>
      <c r="BH9384" s="41"/>
      <c r="BI9384" s="41"/>
      <c r="BJ9384" s="41"/>
      <c r="BK9384" s="41"/>
      <c r="BL9384" s="41"/>
      <c r="BM9384" s="41"/>
      <c r="BN9384" s="41"/>
      <c r="BO9384" s="41"/>
      <c r="BP9384" s="41"/>
      <c r="BQ9384" s="41"/>
      <c r="BR9384" s="41"/>
      <c r="BS9384" s="41"/>
      <c r="BT9384" s="41"/>
      <c r="BU9384" s="41"/>
      <c r="BV9384" s="41"/>
      <c r="BW9384" s="41"/>
      <c r="BX9384" s="41"/>
      <c r="BY9384" s="41"/>
      <c r="BZ9384" s="41"/>
    </row>
    <row r="9385" spans="5:78" x14ac:dyDescent="0.25">
      <c r="E9385" s="40" t="s">
        <v>1355</v>
      </c>
      <c r="F9385" s="41"/>
      <c r="G9385" s="41"/>
      <c r="H9385" s="41"/>
      <c r="I9385" s="41"/>
      <c r="J9385" s="41"/>
      <c r="K9385" s="41"/>
      <c r="L9385" s="41"/>
      <c r="M9385" s="41"/>
      <c r="N9385" s="41"/>
      <c r="O9385" s="41"/>
      <c r="P9385" s="41"/>
      <c r="Q9385" s="41"/>
      <c r="R9385" s="41"/>
      <c r="S9385" s="41"/>
      <c r="T9385" s="41"/>
      <c r="U9385" s="41"/>
      <c r="V9385" s="41"/>
      <c r="W9385" s="41"/>
      <c r="X9385" s="41"/>
      <c r="Y9385" s="41"/>
      <c r="Z9385" s="41"/>
      <c r="AA9385" s="41"/>
      <c r="AB9385" s="41"/>
      <c r="AC9385" s="41"/>
      <c r="AD9385" s="41"/>
      <c r="AE9385" s="41"/>
      <c r="AF9385" s="41"/>
      <c r="AG9385" s="41"/>
      <c r="AH9385" s="41"/>
      <c r="AI9385" s="41"/>
      <c r="AV9385" s="40" t="s">
        <v>1355</v>
      </c>
      <c r="AW9385" s="41"/>
      <c r="AX9385" s="41"/>
      <c r="AY9385" s="41"/>
      <c r="AZ9385" s="41"/>
      <c r="BA9385" s="41"/>
      <c r="BB9385" s="41"/>
      <c r="BC9385" s="41"/>
      <c r="BD9385" s="41"/>
      <c r="BE9385" s="41"/>
      <c r="BF9385" s="41"/>
      <c r="BG9385" s="41"/>
      <c r="BH9385" s="41"/>
      <c r="BI9385" s="41"/>
      <c r="BJ9385" s="41"/>
      <c r="BK9385" s="41"/>
      <c r="BL9385" s="41"/>
      <c r="BM9385" s="41"/>
      <c r="BN9385" s="41"/>
      <c r="BO9385" s="41"/>
      <c r="BP9385" s="41"/>
      <c r="BQ9385" s="41"/>
      <c r="BR9385" s="41"/>
      <c r="BS9385" s="41"/>
      <c r="BT9385" s="41"/>
      <c r="BU9385" s="41"/>
      <c r="BV9385" s="41"/>
      <c r="BW9385" s="41"/>
      <c r="BX9385" s="41"/>
      <c r="BY9385" s="41"/>
      <c r="BZ9385" s="41"/>
    </row>
    <row r="9386" spans="5:78" x14ac:dyDescent="0.25">
      <c r="E9386" s="40" t="s">
        <v>1356</v>
      </c>
      <c r="F9386" s="41"/>
      <c r="G9386" s="41"/>
      <c r="H9386" s="41"/>
      <c r="I9386" s="41"/>
      <c r="J9386" s="41"/>
      <c r="K9386" s="41"/>
      <c r="L9386" s="41"/>
      <c r="M9386" s="41"/>
      <c r="N9386" s="41"/>
      <c r="O9386" s="41"/>
      <c r="P9386" s="41"/>
      <c r="Q9386" s="41"/>
      <c r="R9386" s="41"/>
      <c r="S9386" s="41"/>
      <c r="T9386" s="41"/>
      <c r="U9386" s="41"/>
      <c r="V9386" s="41"/>
      <c r="W9386" s="41"/>
      <c r="X9386" s="41"/>
      <c r="Y9386" s="41"/>
      <c r="Z9386" s="41"/>
      <c r="AA9386" s="41"/>
      <c r="AB9386" s="41"/>
      <c r="AC9386" s="41"/>
      <c r="AD9386" s="41"/>
      <c r="AE9386" s="41"/>
      <c r="AF9386" s="41"/>
      <c r="AG9386" s="41"/>
      <c r="AH9386" s="41"/>
      <c r="AI9386" s="41"/>
      <c r="AV9386" s="40" t="s">
        <v>1356</v>
      </c>
      <c r="AW9386" s="41"/>
      <c r="AX9386" s="41"/>
      <c r="AY9386" s="41"/>
      <c r="AZ9386" s="41"/>
      <c r="BA9386" s="41"/>
      <c r="BB9386" s="41"/>
      <c r="BC9386" s="41"/>
      <c r="BD9386" s="41"/>
      <c r="BE9386" s="41"/>
      <c r="BF9386" s="41"/>
      <c r="BG9386" s="41"/>
      <c r="BH9386" s="41"/>
      <c r="BI9386" s="41"/>
      <c r="BJ9386" s="41"/>
      <c r="BK9386" s="41"/>
      <c r="BL9386" s="41"/>
      <c r="BM9386" s="41"/>
      <c r="BN9386" s="41"/>
      <c r="BO9386" s="41"/>
      <c r="BP9386" s="41"/>
      <c r="BQ9386" s="41"/>
      <c r="BR9386" s="41"/>
      <c r="BS9386" s="41"/>
      <c r="BT9386" s="41"/>
      <c r="BU9386" s="41"/>
      <c r="BV9386" s="41"/>
      <c r="BW9386" s="41"/>
      <c r="BX9386" s="41"/>
      <c r="BY9386" s="41"/>
      <c r="BZ9386" s="41"/>
    </row>
    <row r="9387" spans="5:78" x14ac:dyDescent="0.25">
      <c r="E9387" s="40" t="s">
        <v>1188</v>
      </c>
      <c r="F9387" s="41"/>
      <c r="G9387" s="41"/>
      <c r="H9387" s="41"/>
      <c r="I9387" s="41"/>
      <c r="J9387" s="41"/>
      <c r="K9387" s="41"/>
      <c r="L9387" s="41"/>
      <c r="M9387" s="41"/>
      <c r="N9387" s="41"/>
      <c r="O9387" s="41"/>
      <c r="P9387" s="41"/>
      <c r="Q9387" s="41"/>
      <c r="R9387" s="41"/>
      <c r="S9387" s="41"/>
      <c r="T9387" s="41"/>
      <c r="U9387" s="41"/>
      <c r="V9387" s="41"/>
      <c r="W9387" s="41"/>
      <c r="X9387" s="41"/>
      <c r="Y9387" s="41"/>
      <c r="Z9387" s="41"/>
      <c r="AA9387" s="41"/>
      <c r="AB9387" s="41"/>
      <c r="AC9387" s="41"/>
      <c r="AD9387" s="41"/>
      <c r="AE9387" s="41"/>
      <c r="AF9387" s="41"/>
      <c r="AG9387" s="41"/>
      <c r="AH9387" s="41"/>
      <c r="AI9387" s="41"/>
      <c r="AV9387" s="40" t="s">
        <v>1188</v>
      </c>
      <c r="AW9387" s="41"/>
      <c r="AX9387" s="41"/>
      <c r="AY9387" s="41"/>
      <c r="AZ9387" s="41"/>
      <c r="BA9387" s="41"/>
      <c r="BB9387" s="41"/>
      <c r="BC9387" s="41"/>
      <c r="BD9387" s="41"/>
      <c r="BE9387" s="41"/>
      <c r="BF9387" s="41"/>
      <c r="BG9387" s="41"/>
      <c r="BH9387" s="41"/>
      <c r="BI9387" s="41"/>
      <c r="BJ9387" s="41"/>
      <c r="BK9387" s="41"/>
      <c r="BL9387" s="41"/>
      <c r="BM9387" s="41"/>
      <c r="BN9387" s="41"/>
      <c r="BO9387" s="41"/>
      <c r="BP9387" s="41"/>
      <c r="BQ9387" s="41"/>
      <c r="BR9387" s="41"/>
      <c r="BS9387" s="41"/>
      <c r="BT9387" s="41"/>
      <c r="BU9387" s="41"/>
      <c r="BV9387" s="41"/>
      <c r="BW9387" s="41"/>
      <c r="BX9387" s="41"/>
      <c r="BY9387" s="41"/>
      <c r="BZ9387" s="41"/>
    </row>
    <row r="9388" spans="5:78" x14ac:dyDescent="0.25">
      <c r="E9388" s="40"/>
      <c r="F9388" s="41"/>
      <c r="G9388" s="41"/>
      <c r="H9388" s="41"/>
      <c r="I9388" s="41"/>
      <c r="J9388" s="41"/>
      <c r="K9388" s="41"/>
      <c r="L9388" s="41"/>
      <c r="M9388" s="41"/>
      <c r="N9388" s="41"/>
      <c r="O9388" s="41"/>
      <c r="P9388" s="41"/>
      <c r="Q9388" s="41"/>
      <c r="R9388" s="41"/>
      <c r="S9388" s="41"/>
      <c r="T9388" s="41"/>
      <c r="U9388" s="41"/>
      <c r="V9388" s="41"/>
      <c r="W9388" s="41"/>
      <c r="X9388" s="41"/>
      <c r="Y9388" s="41"/>
      <c r="Z9388" s="41"/>
      <c r="AA9388" s="41"/>
      <c r="AB9388" s="41"/>
      <c r="AC9388" s="41"/>
      <c r="AD9388" s="41"/>
      <c r="AE9388" s="41"/>
      <c r="AF9388" s="41"/>
      <c r="AG9388" s="41"/>
      <c r="AH9388" s="41"/>
      <c r="AI9388" s="41"/>
      <c r="AV9388" s="40"/>
      <c r="AW9388" s="41"/>
      <c r="AX9388" s="41"/>
      <c r="AY9388" s="41"/>
      <c r="AZ9388" s="41"/>
      <c r="BA9388" s="41"/>
      <c r="BB9388" s="41"/>
      <c r="BC9388" s="41"/>
      <c r="BD9388" s="41"/>
      <c r="BE9388" s="41"/>
      <c r="BF9388" s="41"/>
      <c r="BG9388" s="41"/>
      <c r="BH9388" s="41"/>
      <c r="BI9388" s="41"/>
      <c r="BJ9388" s="41"/>
      <c r="BK9388" s="41"/>
      <c r="BL9388" s="41"/>
      <c r="BM9388" s="41"/>
      <c r="BN9388" s="41"/>
      <c r="BO9388" s="41"/>
      <c r="BP9388" s="41"/>
      <c r="BQ9388" s="41"/>
      <c r="BR9388" s="41"/>
      <c r="BS9388" s="41"/>
      <c r="BT9388" s="41"/>
      <c r="BU9388" s="41"/>
      <c r="BV9388" s="41"/>
      <c r="BW9388" s="41"/>
      <c r="BX9388" s="41"/>
      <c r="BY9388" s="41"/>
      <c r="BZ9388" s="41"/>
    </row>
    <row r="9389" spans="5:78" x14ac:dyDescent="0.25">
      <c r="E9389" s="40" t="s">
        <v>934</v>
      </c>
      <c r="F9389" s="41"/>
      <c r="G9389" s="41"/>
      <c r="H9389" s="41"/>
      <c r="I9389" s="41"/>
      <c r="J9389" s="41"/>
      <c r="K9389" s="41"/>
      <c r="L9389" s="41"/>
      <c r="M9389" s="41"/>
      <c r="N9389" s="41"/>
      <c r="O9389" s="41"/>
      <c r="P9389" s="41"/>
      <c r="Q9389" s="41"/>
      <c r="R9389" s="41"/>
      <c r="S9389" s="41"/>
      <c r="T9389" s="41"/>
      <c r="U9389" s="41"/>
      <c r="V9389" s="41"/>
      <c r="W9389" s="41"/>
      <c r="X9389" s="41"/>
      <c r="Y9389" s="41"/>
      <c r="Z9389" s="41"/>
      <c r="AA9389" s="41"/>
      <c r="AB9389" s="41"/>
      <c r="AC9389" s="41"/>
      <c r="AD9389" s="41"/>
      <c r="AE9389" s="41"/>
      <c r="AF9389" s="41"/>
      <c r="AG9389" s="41"/>
      <c r="AH9389" s="41"/>
      <c r="AI9389" s="41"/>
      <c r="AV9389" s="40" t="s">
        <v>934</v>
      </c>
      <c r="AW9389" s="41"/>
      <c r="AX9389" s="41"/>
      <c r="AY9389" s="41"/>
      <c r="AZ9389" s="41"/>
      <c r="BA9389" s="41"/>
      <c r="BB9389" s="41"/>
      <c r="BC9389" s="41"/>
      <c r="BD9389" s="41"/>
      <c r="BE9389" s="41"/>
      <c r="BF9389" s="41"/>
      <c r="BG9389" s="41"/>
      <c r="BH9389" s="41"/>
      <c r="BI9389" s="41"/>
      <c r="BJ9389" s="41"/>
      <c r="BK9389" s="41"/>
      <c r="BL9389" s="41"/>
      <c r="BM9389" s="41"/>
      <c r="BN9389" s="41"/>
      <c r="BO9389" s="41"/>
      <c r="BP9389" s="41"/>
      <c r="BQ9389" s="41"/>
      <c r="BR9389" s="41"/>
      <c r="BS9389" s="41"/>
      <c r="BT9389" s="41"/>
      <c r="BU9389" s="41"/>
      <c r="BV9389" s="41"/>
      <c r="BW9389" s="41"/>
      <c r="BX9389" s="41"/>
      <c r="BY9389" s="41"/>
      <c r="BZ9389" s="41"/>
    </row>
    <row r="9390" spans="5:78" x14ac:dyDescent="0.25">
      <c r="E9390" s="40"/>
      <c r="F9390" s="41"/>
      <c r="G9390" s="41"/>
      <c r="H9390" s="41"/>
      <c r="I9390" s="41"/>
      <c r="J9390" s="41"/>
      <c r="K9390" s="41"/>
      <c r="L9390" s="41"/>
      <c r="M9390" s="41"/>
      <c r="N9390" s="41"/>
      <c r="O9390" s="41"/>
      <c r="P9390" s="41"/>
      <c r="Q9390" s="41"/>
      <c r="R9390" s="41"/>
      <c r="S9390" s="41"/>
      <c r="T9390" s="41"/>
      <c r="U9390" s="41"/>
      <c r="V9390" s="41"/>
      <c r="W9390" s="41"/>
      <c r="X9390" s="41"/>
      <c r="Y9390" s="41"/>
      <c r="Z9390" s="41"/>
      <c r="AA9390" s="41"/>
      <c r="AB9390" s="41"/>
      <c r="AC9390" s="41"/>
      <c r="AD9390" s="41"/>
      <c r="AE9390" s="41"/>
      <c r="AF9390" s="41"/>
      <c r="AG9390" s="41"/>
      <c r="AH9390" s="41"/>
      <c r="AI9390" s="41"/>
      <c r="AV9390" s="40"/>
      <c r="AW9390" s="41"/>
      <c r="AX9390" s="41"/>
      <c r="AY9390" s="41"/>
      <c r="AZ9390" s="41"/>
      <c r="BA9390" s="41"/>
      <c r="BB9390" s="41"/>
      <c r="BC9390" s="41"/>
      <c r="BD9390" s="41"/>
      <c r="BE9390" s="41"/>
      <c r="BF9390" s="41"/>
      <c r="BG9390" s="41"/>
      <c r="BH9390" s="41"/>
      <c r="BI9390" s="41"/>
      <c r="BJ9390" s="41"/>
      <c r="BK9390" s="41"/>
      <c r="BL9390" s="41"/>
      <c r="BM9390" s="41"/>
      <c r="BN9390" s="41"/>
      <c r="BO9390" s="41"/>
      <c r="BP9390" s="41"/>
      <c r="BQ9390" s="41"/>
      <c r="BR9390" s="41"/>
      <c r="BS9390" s="41"/>
      <c r="BT9390" s="41"/>
      <c r="BU9390" s="41"/>
      <c r="BV9390" s="41"/>
      <c r="BW9390" s="41"/>
      <c r="BX9390" s="41"/>
      <c r="BY9390" s="41"/>
      <c r="BZ9390" s="41"/>
    </row>
    <row r="9391" spans="5:78" x14ac:dyDescent="0.25">
      <c r="E9391" s="40" t="s">
        <v>1358</v>
      </c>
      <c r="F9391" s="41"/>
      <c r="G9391" s="41"/>
      <c r="H9391" s="41"/>
      <c r="I9391" s="41"/>
      <c r="J9391" s="41"/>
      <c r="K9391" s="41"/>
      <c r="L9391" s="41"/>
      <c r="M9391" s="41"/>
      <c r="N9391" s="41"/>
      <c r="O9391" s="41"/>
      <c r="P9391" s="41"/>
      <c r="Q9391" s="41"/>
      <c r="R9391" s="41"/>
      <c r="S9391" s="41"/>
      <c r="T9391" s="41"/>
      <c r="U9391" s="41"/>
      <c r="V9391" s="41"/>
      <c r="W9391" s="41"/>
      <c r="X9391" s="41"/>
      <c r="Y9391" s="41"/>
      <c r="Z9391" s="41"/>
      <c r="AA9391" s="41"/>
      <c r="AB9391" s="41"/>
      <c r="AC9391" s="41"/>
      <c r="AD9391" s="41"/>
      <c r="AE9391" s="41"/>
      <c r="AF9391" s="41"/>
      <c r="AG9391" s="41"/>
      <c r="AH9391" s="41"/>
      <c r="AI9391" s="41"/>
      <c r="AV9391" s="40" t="s">
        <v>1358</v>
      </c>
      <c r="AW9391" s="41"/>
      <c r="AX9391" s="41"/>
      <c r="AY9391" s="41"/>
      <c r="AZ9391" s="41"/>
      <c r="BA9391" s="41"/>
      <c r="BB9391" s="41"/>
      <c r="BC9391" s="41"/>
      <c r="BD9391" s="41"/>
      <c r="BE9391" s="41"/>
      <c r="BF9391" s="41"/>
      <c r="BG9391" s="41"/>
      <c r="BH9391" s="41"/>
      <c r="BI9391" s="41"/>
      <c r="BJ9391" s="41"/>
      <c r="BK9391" s="41"/>
      <c r="BL9391" s="41"/>
      <c r="BM9391" s="41"/>
      <c r="BN9391" s="41"/>
      <c r="BO9391" s="41"/>
      <c r="BP9391" s="41"/>
      <c r="BQ9391" s="41"/>
      <c r="BR9391" s="41"/>
      <c r="BS9391" s="41"/>
      <c r="BT9391" s="41"/>
      <c r="BU9391" s="41"/>
      <c r="BV9391" s="41"/>
      <c r="BW9391" s="41"/>
      <c r="BX9391" s="41"/>
      <c r="BY9391" s="41"/>
      <c r="BZ9391" s="41"/>
    </row>
    <row r="9392" spans="5:78" x14ac:dyDescent="0.25">
      <c r="E9392" s="40" t="s">
        <v>936</v>
      </c>
      <c r="F9392" s="41"/>
      <c r="G9392" s="41"/>
      <c r="H9392" s="41"/>
      <c r="I9392" s="41"/>
      <c r="J9392" s="41"/>
      <c r="K9392" s="41"/>
      <c r="L9392" s="41"/>
      <c r="M9392" s="41"/>
      <c r="N9392" s="41"/>
      <c r="O9392" s="41"/>
      <c r="P9392" s="41"/>
      <c r="Q9392" s="41"/>
      <c r="R9392" s="41"/>
      <c r="S9392" s="41"/>
      <c r="T9392" s="41"/>
      <c r="U9392" s="41"/>
      <c r="V9392" s="41"/>
      <c r="W9392" s="41"/>
      <c r="X9392" s="41"/>
      <c r="Y9392" s="41"/>
      <c r="Z9392" s="41"/>
      <c r="AA9392" s="41"/>
      <c r="AB9392" s="41"/>
      <c r="AC9392" s="41"/>
      <c r="AD9392" s="41"/>
      <c r="AE9392" s="41"/>
      <c r="AF9392" s="41"/>
      <c r="AG9392" s="41"/>
      <c r="AH9392" s="41"/>
      <c r="AI9392" s="41"/>
      <c r="AV9392" s="40" t="s">
        <v>936</v>
      </c>
      <c r="AW9392" s="41"/>
      <c r="AX9392" s="41"/>
      <c r="AY9392" s="41"/>
      <c r="AZ9392" s="41"/>
      <c r="BA9392" s="41"/>
      <c r="BB9392" s="41"/>
      <c r="BC9392" s="41"/>
      <c r="BD9392" s="41"/>
      <c r="BE9392" s="41"/>
      <c r="BF9392" s="41"/>
      <c r="BG9392" s="41"/>
      <c r="BH9392" s="41"/>
      <c r="BI9392" s="41"/>
      <c r="BJ9392" s="41"/>
      <c r="BK9392" s="41"/>
      <c r="BL9392" s="41"/>
      <c r="BM9392" s="41"/>
      <c r="BN9392" s="41"/>
      <c r="BO9392" s="41"/>
      <c r="BP9392" s="41"/>
      <c r="BQ9392" s="41"/>
      <c r="BR9392" s="41"/>
      <c r="BS9392" s="41"/>
      <c r="BT9392" s="41"/>
      <c r="BU9392" s="41"/>
      <c r="BV9392" s="41"/>
      <c r="BW9392" s="41"/>
      <c r="BX9392" s="41"/>
      <c r="BY9392" s="41"/>
      <c r="BZ9392" s="41"/>
    </row>
    <row r="9393" spans="2:78" x14ac:dyDescent="0.25">
      <c r="E9393" s="40" t="s">
        <v>1460</v>
      </c>
      <c r="F9393" s="41"/>
      <c r="G9393" s="41"/>
      <c r="H9393" s="41"/>
      <c r="I9393" s="41"/>
      <c r="J9393" s="41"/>
      <c r="K9393" s="41"/>
      <c r="L9393" s="41"/>
      <c r="M9393" s="41"/>
      <c r="N9393" s="41"/>
      <c r="O9393" s="41"/>
      <c r="P9393" s="41"/>
      <c r="Q9393" s="41"/>
      <c r="R9393" s="41"/>
      <c r="S9393" s="41"/>
      <c r="T9393" s="41"/>
      <c r="U9393" s="41"/>
      <c r="V9393" s="41"/>
      <c r="W9393" s="41"/>
      <c r="X9393" s="41"/>
      <c r="Y9393" s="41"/>
      <c r="Z9393" s="41"/>
      <c r="AA9393" s="41"/>
      <c r="AB9393" s="41"/>
      <c r="AC9393" s="41"/>
      <c r="AD9393" s="41"/>
      <c r="AE9393" s="41"/>
      <c r="AF9393" s="41"/>
      <c r="AG9393" s="41"/>
      <c r="AH9393" s="41"/>
      <c r="AI9393" s="41"/>
      <c r="AV9393" s="40" t="s">
        <v>1460</v>
      </c>
      <c r="AW9393" s="41"/>
      <c r="AX9393" s="41"/>
      <c r="AY9393" s="41"/>
      <c r="AZ9393" s="41"/>
      <c r="BA9393" s="41"/>
      <c r="BB9393" s="41"/>
      <c r="BC9393" s="41"/>
      <c r="BD9393" s="41"/>
      <c r="BE9393" s="41"/>
      <c r="BF9393" s="41"/>
      <c r="BG9393" s="41"/>
      <c r="BH9393" s="41"/>
      <c r="BI9393" s="41"/>
      <c r="BJ9393" s="41"/>
      <c r="BK9393" s="41"/>
      <c r="BL9393" s="41"/>
      <c r="BM9393" s="41"/>
      <c r="BN9393" s="41"/>
      <c r="BO9393" s="41"/>
      <c r="BP9393" s="41"/>
      <c r="BQ9393" s="41"/>
      <c r="BR9393" s="41"/>
      <c r="BS9393" s="41"/>
      <c r="BT9393" s="41"/>
      <c r="BU9393" s="41"/>
      <c r="BV9393" s="41"/>
      <c r="BW9393" s="41"/>
      <c r="BX9393" s="41"/>
      <c r="BY9393" s="41"/>
      <c r="BZ9393" s="41"/>
    </row>
    <row r="9394" spans="2:78" x14ac:dyDescent="0.25">
      <c r="E9394" s="40" t="s">
        <v>1191</v>
      </c>
      <c r="F9394" s="41"/>
      <c r="G9394" s="41"/>
      <c r="H9394" s="41"/>
      <c r="I9394" s="41"/>
      <c r="J9394" s="41"/>
      <c r="K9394" s="41"/>
      <c r="L9394" s="41"/>
      <c r="M9394" s="41"/>
      <c r="N9394" s="41"/>
      <c r="O9394" s="41"/>
      <c r="P9394" s="41"/>
      <c r="Q9394" s="41"/>
      <c r="R9394" s="41"/>
      <c r="S9394" s="41"/>
      <c r="T9394" s="41"/>
      <c r="U9394" s="41"/>
      <c r="V9394" s="41"/>
      <c r="W9394" s="41"/>
      <c r="X9394" s="41"/>
      <c r="Y9394" s="41"/>
      <c r="Z9394" s="41"/>
      <c r="AA9394" s="41"/>
      <c r="AB9394" s="41"/>
      <c r="AC9394" s="41"/>
      <c r="AD9394" s="41"/>
      <c r="AE9394" s="41"/>
      <c r="AF9394" s="41"/>
      <c r="AG9394" s="41"/>
      <c r="AH9394" s="41"/>
      <c r="AI9394" s="41"/>
      <c r="AV9394" s="40" t="s">
        <v>1191</v>
      </c>
      <c r="AW9394" s="41"/>
      <c r="AX9394" s="41"/>
      <c r="AY9394" s="41"/>
      <c r="AZ9394" s="41"/>
      <c r="BA9394" s="41"/>
      <c r="BB9394" s="41"/>
      <c r="BC9394" s="41"/>
      <c r="BD9394" s="41"/>
      <c r="BE9394" s="41"/>
      <c r="BF9394" s="41"/>
      <c r="BG9394" s="41"/>
      <c r="BH9394" s="41"/>
      <c r="BI9394" s="41"/>
      <c r="BJ9394" s="41"/>
      <c r="BK9394" s="41"/>
      <c r="BL9394" s="41"/>
      <c r="BM9394" s="41"/>
      <c r="BN9394" s="41"/>
      <c r="BO9394" s="41"/>
      <c r="BP9394" s="41"/>
      <c r="BQ9394" s="41"/>
      <c r="BR9394" s="41"/>
      <c r="BS9394" s="41"/>
      <c r="BT9394" s="41"/>
      <c r="BU9394" s="41"/>
      <c r="BV9394" s="41"/>
      <c r="BW9394" s="41"/>
      <c r="BX9394" s="41"/>
      <c r="BY9394" s="41"/>
      <c r="BZ9394" s="41"/>
    </row>
    <row r="9395" spans="2:78" x14ac:dyDescent="0.25">
      <c r="E9395" s="40"/>
      <c r="F9395" s="41"/>
      <c r="G9395" s="41"/>
      <c r="H9395" s="41"/>
      <c r="I9395" s="41"/>
      <c r="J9395" s="41"/>
      <c r="K9395" s="41"/>
      <c r="L9395" s="41"/>
      <c r="M9395" s="41"/>
      <c r="N9395" s="41"/>
      <c r="O9395" s="41"/>
      <c r="P9395" s="41"/>
      <c r="Q9395" s="41"/>
      <c r="R9395" s="41"/>
      <c r="S9395" s="41"/>
      <c r="T9395" s="41"/>
      <c r="U9395" s="41"/>
      <c r="V9395" s="41"/>
      <c r="W9395" s="41"/>
      <c r="X9395" s="41"/>
      <c r="Y9395" s="41"/>
      <c r="Z9395" s="41"/>
      <c r="AA9395" s="41"/>
      <c r="AB9395" s="41"/>
      <c r="AC9395" s="41"/>
      <c r="AD9395" s="41"/>
      <c r="AE9395" s="41"/>
      <c r="AF9395" s="41"/>
      <c r="AG9395" s="41"/>
      <c r="AH9395" s="41"/>
      <c r="AI9395" s="41"/>
      <c r="AV9395" s="40"/>
      <c r="AW9395" s="41"/>
      <c r="AX9395" s="41"/>
      <c r="AY9395" s="41"/>
      <c r="AZ9395" s="41"/>
      <c r="BA9395" s="41"/>
      <c r="BB9395" s="41"/>
      <c r="BC9395" s="41"/>
      <c r="BD9395" s="41"/>
      <c r="BE9395" s="41"/>
      <c r="BF9395" s="41"/>
      <c r="BG9395" s="41"/>
      <c r="BH9395" s="41"/>
      <c r="BI9395" s="41"/>
      <c r="BJ9395" s="41"/>
      <c r="BK9395" s="41"/>
      <c r="BL9395" s="41"/>
      <c r="BM9395" s="41"/>
      <c r="BN9395" s="41"/>
      <c r="BO9395" s="41"/>
      <c r="BP9395" s="41"/>
      <c r="BQ9395" s="41"/>
      <c r="BR9395" s="41"/>
      <c r="BS9395" s="41"/>
      <c r="BT9395" s="41"/>
      <c r="BU9395" s="41"/>
      <c r="BV9395" s="41"/>
      <c r="BW9395" s="41"/>
      <c r="BX9395" s="41"/>
      <c r="BY9395" s="41"/>
      <c r="BZ9395" s="41"/>
    </row>
    <row r="9396" spans="2:78" x14ac:dyDescent="0.25">
      <c r="E9396" s="40" t="s">
        <v>1355</v>
      </c>
      <c r="F9396" s="41"/>
      <c r="G9396" s="41"/>
      <c r="H9396" s="41"/>
      <c r="I9396" s="41"/>
      <c r="J9396" s="41"/>
      <c r="K9396" s="41"/>
      <c r="L9396" s="41"/>
      <c r="M9396" s="41"/>
      <c r="N9396" s="41"/>
      <c r="O9396" s="41"/>
      <c r="P9396" s="41"/>
      <c r="Q9396" s="41"/>
      <c r="R9396" s="41"/>
      <c r="S9396" s="41"/>
      <c r="T9396" s="41"/>
      <c r="U9396" s="41"/>
      <c r="V9396" s="41"/>
      <c r="W9396" s="41"/>
      <c r="X9396" s="41"/>
      <c r="Y9396" s="41"/>
      <c r="Z9396" s="41"/>
      <c r="AA9396" s="41"/>
      <c r="AB9396" s="41"/>
      <c r="AC9396" s="41"/>
      <c r="AD9396" s="41"/>
      <c r="AE9396" s="41"/>
      <c r="AF9396" s="41"/>
      <c r="AG9396" s="41"/>
      <c r="AH9396" s="41"/>
      <c r="AI9396" s="41"/>
      <c r="AV9396" s="40" t="s">
        <v>1355</v>
      </c>
      <c r="AW9396" s="41"/>
      <c r="AX9396" s="41"/>
      <c r="AY9396" s="41"/>
      <c r="AZ9396" s="41"/>
      <c r="BA9396" s="41"/>
      <c r="BB9396" s="41"/>
      <c r="BC9396" s="41"/>
      <c r="BD9396" s="41"/>
      <c r="BE9396" s="41"/>
      <c r="BF9396" s="41"/>
      <c r="BG9396" s="41"/>
      <c r="BH9396" s="41"/>
      <c r="BI9396" s="41"/>
      <c r="BJ9396" s="41"/>
      <c r="BK9396" s="41"/>
      <c r="BL9396" s="41"/>
      <c r="BM9396" s="41"/>
      <c r="BN9396" s="41"/>
      <c r="BO9396" s="41"/>
      <c r="BP9396" s="41"/>
      <c r="BQ9396" s="41"/>
      <c r="BR9396" s="41"/>
      <c r="BS9396" s="41"/>
      <c r="BT9396" s="41"/>
      <c r="BU9396" s="41"/>
      <c r="BV9396" s="41"/>
      <c r="BW9396" s="41"/>
      <c r="BX9396" s="41"/>
      <c r="BY9396" s="41"/>
      <c r="BZ9396" s="41"/>
    </row>
    <row r="9397" spans="2:78" x14ac:dyDescent="0.25">
      <c r="E9397" s="40" t="s">
        <v>1356</v>
      </c>
      <c r="F9397" s="41"/>
      <c r="G9397" s="41"/>
      <c r="H9397" s="41"/>
      <c r="I9397" s="41"/>
      <c r="J9397" s="41"/>
      <c r="K9397" s="41"/>
      <c r="L9397" s="41"/>
      <c r="M9397" s="41"/>
      <c r="N9397" s="41"/>
      <c r="O9397" s="41"/>
      <c r="P9397" s="41"/>
      <c r="Q9397" s="41"/>
      <c r="R9397" s="41"/>
      <c r="S9397" s="41"/>
      <c r="T9397" s="41"/>
      <c r="U9397" s="41"/>
      <c r="V9397" s="41"/>
      <c r="W9397" s="41"/>
      <c r="X9397" s="41"/>
      <c r="Y9397" s="41"/>
      <c r="Z9397" s="41"/>
      <c r="AA9397" s="41"/>
      <c r="AB9397" s="41"/>
      <c r="AC9397" s="41"/>
      <c r="AD9397" s="41"/>
      <c r="AE9397" s="41"/>
      <c r="AF9397" s="41"/>
      <c r="AG9397" s="41"/>
      <c r="AH9397" s="41"/>
      <c r="AI9397" s="41"/>
      <c r="AV9397" s="40" t="s">
        <v>1356</v>
      </c>
      <c r="AW9397" s="41"/>
      <c r="AX9397" s="41"/>
      <c r="AY9397" s="41"/>
      <c r="AZ9397" s="41"/>
      <c r="BA9397" s="41"/>
      <c r="BB9397" s="41"/>
      <c r="BC9397" s="41"/>
      <c r="BD9397" s="41"/>
      <c r="BE9397" s="41"/>
      <c r="BF9397" s="41"/>
      <c r="BG9397" s="41"/>
      <c r="BH9397" s="41"/>
      <c r="BI9397" s="41"/>
      <c r="BJ9397" s="41"/>
      <c r="BK9397" s="41"/>
      <c r="BL9397" s="41"/>
      <c r="BM9397" s="41"/>
      <c r="BN9397" s="41"/>
      <c r="BO9397" s="41"/>
      <c r="BP9397" s="41"/>
      <c r="BQ9397" s="41"/>
      <c r="BR9397" s="41"/>
      <c r="BS9397" s="41"/>
      <c r="BT9397" s="41"/>
      <c r="BU9397" s="41"/>
      <c r="BV9397" s="41"/>
      <c r="BW9397" s="41"/>
      <c r="BX9397" s="41"/>
      <c r="BY9397" s="41"/>
      <c r="BZ9397" s="41"/>
    </row>
    <row r="9398" spans="2:78" x14ac:dyDescent="0.25">
      <c r="E9398" s="40" t="s">
        <v>1188</v>
      </c>
      <c r="F9398" s="41"/>
      <c r="G9398" s="41"/>
      <c r="H9398" s="41"/>
      <c r="I9398" s="41"/>
      <c r="J9398" s="41"/>
      <c r="K9398" s="41"/>
      <c r="L9398" s="41"/>
      <c r="M9398" s="41"/>
      <c r="N9398" s="41"/>
      <c r="O9398" s="41"/>
      <c r="P9398" s="41"/>
      <c r="Q9398" s="41"/>
      <c r="R9398" s="41"/>
      <c r="S9398" s="41"/>
      <c r="T9398" s="41"/>
      <c r="U9398" s="41"/>
      <c r="V9398" s="41"/>
      <c r="W9398" s="41"/>
      <c r="X9398" s="41"/>
      <c r="Y9398" s="41"/>
      <c r="Z9398" s="41"/>
      <c r="AA9398" s="41"/>
      <c r="AB9398" s="41"/>
      <c r="AC9398" s="41"/>
      <c r="AD9398" s="41"/>
      <c r="AE9398" s="41"/>
      <c r="AF9398" s="41"/>
      <c r="AG9398" s="41"/>
      <c r="AH9398" s="41"/>
      <c r="AI9398" s="41"/>
      <c r="AV9398" s="40" t="s">
        <v>1188</v>
      </c>
      <c r="AW9398" s="41"/>
      <c r="AX9398" s="41"/>
      <c r="AY9398" s="41"/>
      <c r="AZ9398" s="41"/>
      <c r="BA9398" s="41"/>
      <c r="BB9398" s="41"/>
      <c r="BC9398" s="41"/>
      <c r="BD9398" s="41"/>
      <c r="BE9398" s="41"/>
      <c r="BF9398" s="41"/>
      <c r="BG9398" s="41"/>
      <c r="BH9398" s="41"/>
      <c r="BI9398" s="41"/>
      <c r="BJ9398" s="41"/>
      <c r="BK9398" s="41"/>
      <c r="BL9398" s="41"/>
      <c r="BM9398" s="41"/>
      <c r="BN9398" s="41"/>
      <c r="BO9398" s="41"/>
      <c r="BP9398" s="41"/>
      <c r="BQ9398" s="41"/>
      <c r="BR9398" s="41"/>
      <c r="BS9398" s="41"/>
      <c r="BT9398" s="41"/>
      <c r="BU9398" s="41"/>
      <c r="BV9398" s="41"/>
      <c r="BW9398" s="41"/>
      <c r="BX9398" s="41"/>
      <c r="BY9398" s="41"/>
      <c r="BZ9398" s="41"/>
    </row>
    <row r="9399" spans="2:78" x14ac:dyDescent="0.25">
      <c r="E9399" s="40"/>
      <c r="F9399" s="41"/>
      <c r="G9399" s="41"/>
      <c r="H9399" s="41"/>
      <c r="I9399" s="41"/>
      <c r="J9399" s="41"/>
      <c r="K9399" s="41"/>
      <c r="L9399" s="41"/>
      <c r="M9399" s="41"/>
      <c r="N9399" s="41"/>
      <c r="O9399" s="41"/>
      <c r="P9399" s="41"/>
      <c r="Q9399" s="41"/>
      <c r="R9399" s="41"/>
      <c r="S9399" s="41"/>
      <c r="T9399" s="41"/>
      <c r="U9399" s="41"/>
      <c r="V9399" s="41"/>
      <c r="W9399" s="41"/>
      <c r="X9399" s="41"/>
      <c r="Y9399" s="41"/>
      <c r="Z9399" s="41"/>
      <c r="AA9399" s="41"/>
      <c r="AB9399" s="41"/>
      <c r="AC9399" s="41"/>
      <c r="AD9399" s="41"/>
      <c r="AE9399" s="41"/>
      <c r="AF9399" s="41"/>
      <c r="AG9399" s="41"/>
      <c r="AH9399" s="41"/>
      <c r="AI9399" s="41"/>
      <c r="AV9399" s="40"/>
      <c r="AW9399" s="41"/>
      <c r="AX9399" s="41"/>
      <c r="AY9399" s="41"/>
      <c r="AZ9399" s="41"/>
      <c r="BA9399" s="41"/>
      <c r="BB9399" s="41"/>
      <c r="BC9399" s="41"/>
      <c r="BD9399" s="41"/>
      <c r="BE9399" s="41"/>
      <c r="BF9399" s="41"/>
      <c r="BG9399" s="41"/>
      <c r="BH9399" s="41"/>
      <c r="BI9399" s="41"/>
      <c r="BJ9399" s="41"/>
      <c r="BK9399" s="41"/>
      <c r="BL9399" s="41"/>
      <c r="BM9399" s="41"/>
      <c r="BN9399" s="41"/>
      <c r="BO9399" s="41"/>
      <c r="BP9399" s="41"/>
      <c r="BQ9399" s="41"/>
      <c r="BR9399" s="41"/>
      <c r="BS9399" s="41"/>
      <c r="BT9399" s="41"/>
      <c r="BU9399" s="41"/>
      <c r="BV9399" s="41"/>
      <c r="BW9399" s="41"/>
      <c r="BX9399" s="41"/>
      <c r="BY9399" s="41"/>
      <c r="BZ9399" s="41"/>
    </row>
    <row r="9400" spans="2:78" x14ac:dyDescent="0.25">
      <c r="E9400" s="40" t="s">
        <v>942</v>
      </c>
      <c r="F9400" s="41"/>
      <c r="G9400" s="41"/>
      <c r="H9400" s="41"/>
      <c r="I9400" s="41"/>
      <c r="J9400" s="41"/>
      <c r="K9400" s="41"/>
      <c r="L9400" s="41"/>
      <c r="M9400" s="41"/>
      <c r="N9400" s="41"/>
      <c r="O9400" s="41"/>
      <c r="P9400" s="41"/>
      <c r="Q9400" s="41"/>
      <c r="R9400" s="41"/>
      <c r="S9400" s="41"/>
      <c r="T9400" s="41"/>
      <c r="U9400" s="41"/>
      <c r="V9400" s="41"/>
      <c r="W9400" s="41"/>
      <c r="X9400" s="41"/>
      <c r="Y9400" s="41"/>
      <c r="Z9400" s="41"/>
      <c r="AA9400" s="41"/>
      <c r="AB9400" s="41"/>
      <c r="AC9400" s="41"/>
      <c r="AD9400" s="41"/>
      <c r="AE9400" s="41"/>
      <c r="AF9400" s="41"/>
      <c r="AG9400" s="41"/>
      <c r="AH9400" s="41"/>
      <c r="AI9400" s="41"/>
      <c r="AV9400" s="40" t="s">
        <v>942</v>
      </c>
      <c r="AW9400" s="41"/>
      <c r="AX9400" s="41"/>
      <c r="AY9400" s="41"/>
      <c r="AZ9400" s="41"/>
      <c r="BA9400" s="41"/>
      <c r="BB9400" s="41"/>
      <c r="BC9400" s="41"/>
      <c r="BD9400" s="41"/>
      <c r="BE9400" s="41"/>
      <c r="BF9400" s="41"/>
      <c r="BG9400" s="41"/>
      <c r="BH9400" s="41"/>
      <c r="BI9400" s="41"/>
      <c r="BJ9400" s="41"/>
      <c r="BK9400" s="41"/>
      <c r="BL9400" s="41"/>
      <c r="BM9400" s="41"/>
      <c r="BN9400" s="41"/>
      <c r="BO9400" s="41"/>
      <c r="BP9400" s="41"/>
      <c r="BQ9400" s="41"/>
      <c r="BR9400" s="41"/>
      <c r="BS9400" s="41"/>
      <c r="BT9400" s="41"/>
      <c r="BU9400" s="41"/>
      <c r="BV9400" s="41"/>
      <c r="BW9400" s="41"/>
      <c r="BX9400" s="41"/>
      <c r="BY9400" s="41"/>
      <c r="BZ9400" s="41"/>
    </row>
    <row r="9401" spans="2:78" x14ac:dyDescent="0.25">
      <c r="E9401" s="40" t="s">
        <v>1094</v>
      </c>
      <c r="F9401" s="41"/>
      <c r="G9401" s="41"/>
      <c r="H9401" s="41"/>
      <c r="I9401" s="41"/>
      <c r="J9401" s="41"/>
      <c r="K9401" s="41"/>
      <c r="L9401" s="41"/>
      <c r="M9401" s="41"/>
      <c r="N9401" s="41"/>
      <c r="O9401" s="41"/>
      <c r="P9401" s="41"/>
      <c r="Q9401" s="41"/>
      <c r="R9401" s="41"/>
      <c r="S9401" s="41"/>
      <c r="T9401" s="41"/>
      <c r="U9401" s="41"/>
      <c r="V9401" s="41"/>
      <c r="W9401" s="41"/>
      <c r="X9401" s="41"/>
      <c r="Y9401" s="41"/>
      <c r="Z9401" s="41"/>
      <c r="AA9401" s="41"/>
      <c r="AB9401" s="41"/>
      <c r="AC9401" s="41"/>
      <c r="AD9401" s="41"/>
      <c r="AE9401" s="41"/>
      <c r="AF9401" s="41"/>
      <c r="AG9401" s="41"/>
      <c r="AH9401" s="41"/>
      <c r="AI9401" s="41"/>
      <c r="AV9401" s="40" t="s">
        <v>1094</v>
      </c>
      <c r="AW9401" s="41"/>
      <c r="AX9401" s="41"/>
      <c r="AY9401" s="41"/>
      <c r="AZ9401" s="41"/>
      <c r="BA9401" s="41"/>
      <c r="BB9401" s="41"/>
      <c r="BC9401" s="41"/>
      <c r="BD9401" s="41"/>
      <c r="BE9401" s="41"/>
      <c r="BF9401" s="41"/>
      <c r="BG9401" s="41"/>
      <c r="BH9401" s="41"/>
      <c r="BI9401" s="41"/>
      <c r="BJ9401" s="41"/>
      <c r="BK9401" s="41"/>
      <c r="BL9401" s="41"/>
      <c r="BM9401" s="41"/>
      <c r="BN9401" s="41"/>
      <c r="BO9401" s="41"/>
      <c r="BP9401" s="41"/>
      <c r="BQ9401" s="41"/>
      <c r="BR9401" s="41"/>
      <c r="BS9401" s="41"/>
      <c r="BT9401" s="41"/>
      <c r="BU9401" s="41"/>
      <c r="BV9401" s="41"/>
      <c r="BW9401" s="41"/>
      <c r="BX9401" s="41"/>
      <c r="BY9401" s="41"/>
      <c r="BZ9401" s="41"/>
    </row>
    <row r="9402" spans="2:78" x14ac:dyDescent="0.25">
      <c r="E9402" s="40" t="s">
        <v>900</v>
      </c>
      <c r="F9402" s="41"/>
      <c r="G9402" s="41"/>
      <c r="H9402" s="41"/>
      <c r="I9402" s="41"/>
      <c r="J9402" s="41"/>
      <c r="K9402" s="41"/>
      <c r="L9402" s="41"/>
      <c r="M9402" s="41"/>
      <c r="N9402" s="41"/>
      <c r="O9402" s="41"/>
      <c r="P9402" s="41"/>
      <c r="Q9402" s="41"/>
      <c r="R9402" s="41"/>
      <c r="S9402" s="41"/>
      <c r="T9402" s="41"/>
      <c r="U9402" s="41"/>
      <c r="V9402" s="41"/>
      <c r="W9402" s="41"/>
      <c r="X9402" s="41"/>
      <c r="Y9402" s="41"/>
      <c r="Z9402" s="41"/>
      <c r="AA9402" s="41"/>
      <c r="AB9402" s="41"/>
      <c r="AC9402" s="41"/>
      <c r="AD9402" s="41"/>
      <c r="AE9402" s="41"/>
      <c r="AF9402" s="41"/>
      <c r="AG9402" s="41"/>
      <c r="AH9402" s="41"/>
      <c r="AI9402" s="41"/>
      <c r="AV9402" s="40" t="s">
        <v>900</v>
      </c>
      <c r="AW9402" s="41"/>
      <c r="AX9402" s="41"/>
      <c r="AY9402" s="41"/>
      <c r="AZ9402" s="41"/>
      <c r="BA9402" s="41"/>
      <c r="BB9402" s="41"/>
      <c r="BC9402" s="41"/>
      <c r="BD9402" s="41"/>
      <c r="BE9402" s="41"/>
      <c r="BF9402" s="41"/>
      <c r="BG9402" s="41"/>
      <c r="BH9402" s="41"/>
      <c r="BI9402" s="41"/>
      <c r="BJ9402" s="41"/>
      <c r="BK9402" s="41"/>
      <c r="BL9402" s="41"/>
      <c r="BM9402" s="41"/>
      <c r="BN9402" s="41"/>
      <c r="BO9402" s="41"/>
      <c r="BP9402" s="41"/>
      <c r="BQ9402" s="41"/>
      <c r="BR9402" s="41"/>
      <c r="BS9402" s="41"/>
      <c r="BT9402" s="41"/>
      <c r="BU9402" s="41"/>
      <c r="BV9402" s="41"/>
      <c r="BW9402" s="41"/>
      <c r="BX9402" s="41"/>
      <c r="BY9402" s="41"/>
      <c r="BZ9402" s="41"/>
    </row>
    <row r="9406" spans="2:78" x14ac:dyDescent="0.25">
      <c r="B9406" s="1" t="s">
        <v>1461</v>
      </c>
    </row>
    <row r="9408" spans="2:78" x14ac:dyDescent="0.25">
      <c r="C9408" s="13">
        <v>0</v>
      </c>
    </row>
    <row r="9415" spans="5:59" x14ac:dyDescent="0.25">
      <c r="AO9415" s="4" t="s">
        <v>1438</v>
      </c>
    </row>
    <row r="9416" spans="5:59" x14ac:dyDescent="0.25">
      <c r="AO9416" s="4" t="s">
        <v>1462</v>
      </c>
    </row>
    <row r="9418" spans="5:59" x14ac:dyDescent="0.25">
      <c r="AO9418" s="4" t="s">
        <v>1463</v>
      </c>
    </row>
    <row r="9421" spans="5:59" x14ac:dyDescent="0.25">
      <c r="E9421" s="46" t="s">
        <v>1095</v>
      </c>
      <c r="F9421" s="43"/>
      <c r="G9421" s="43"/>
      <c r="H9421" s="43"/>
      <c r="I9421" s="43"/>
      <c r="J9421" s="43"/>
      <c r="K9421" s="43"/>
      <c r="L9421" s="43"/>
      <c r="M9421" s="43"/>
      <c r="N9421" s="43"/>
      <c r="O9421" s="43"/>
      <c r="P9421" s="43"/>
      <c r="Q9421" s="43"/>
      <c r="R9421" s="43"/>
      <c r="S9421" s="43"/>
      <c r="T9421" s="43"/>
      <c r="U9421" s="43"/>
      <c r="V9421" s="43"/>
      <c r="W9421" s="43"/>
      <c r="X9421" s="43"/>
      <c r="Y9421" s="43"/>
      <c r="Z9421" s="43"/>
      <c r="AA9421" s="43"/>
      <c r="AB9421" s="43"/>
      <c r="AC9421" s="43"/>
      <c r="AD9421" s="43"/>
      <c r="AE9421" s="43"/>
      <c r="AF9421" s="43"/>
      <c r="AG9421" s="43"/>
      <c r="AH9421" s="43"/>
      <c r="AI9421" s="43"/>
      <c r="AJ9421" s="43"/>
      <c r="AK9421" s="43"/>
      <c r="AL9421" s="43"/>
      <c r="AM9421" s="43"/>
      <c r="AN9421" s="43"/>
      <c r="AO9421" s="43"/>
      <c r="AP9421" s="43"/>
      <c r="AQ9421" s="43"/>
      <c r="AR9421" s="43"/>
      <c r="AS9421" s="43"/>
      <c r="AT9421" s="43"/>
      <c r="AU9421" s="43"/>
      <c r="AV9421" s="43"/>
      <c r="AW9421" s="43"/>
      <c r="AX9421" s="43"/>
      <c r="AY9421" s="43"/>
      <c r="AZ9421" s="43"/>
      <c r="BA9421" s="43"/>
      <c r="BB9421" s="43"/>
      <c r="BC9421" s="43"/>
      <c r="BD9421" s="43"/>
      <c r="BE9421" s="43"/>
      <c r="BF9421" s="43"/>
      <c r="BG9421" s="43"/>
    </row>
    <row r="9422" spans="5:59" x14ac:dyDescent="0.25">
      <c r="E9422" s="42" t="s">
        <v>864</v>
      </c>
      <c r="F9422" s="43"/>
      <c r="G9422" s="43"/>
      <c r="H9422" s="43"/>
      <c r="I9422" s="43"/>
      <c r="J9422" s="43"/>
      <c r="K9422" s="43"/>
      <c r="L9422" s="43"/>
      <c r="M9422" s="43"/>
      <c r="N9422" s="43"/>
      <c r="O9422" s="43"/>
      <c r="P9422" s="43"/>
      <c r="Q9422" s="43"/>
      <c r="R9422" s="43"/>
      <c r="S9422" s="43"/>
      <c r="T9422" s="43"/>
      <c r="U9422" s="43"/>
      <c r="V9422" s="43"/>
      <c r="W9422" s="43"/>
      <c r="X9422" s="43"/>
      <c r="Y9422" s="43"/>
      <c r="Z9422" s="43"/>
      <c r="AA9422" s="43"/>
      <c r="AB9422" s="43"/>
      <c r="AC9422" s="43"/>
      <c r="AD9422" s="43"/>
      <c r="AE9422" s="43"/>
      <c r="AF9422" s="43"/>
      <c r="AG9422" s="43"/>
      <c r="AH9422" s="43"/>
      <c r="AI9422" s="43"/>
      <c r="AJ9422" s="43"/>
      <c r="AK9422" s="43"/>
      <c r="AL9422" s="43"/>
      <c r="AM9422" s="43"/>
      <c r="AN9422" s="43"/>
      <c r="AO9422" s="43"/>
      <c r="AP9422" s="43"/>
      <c r="AQ9422" s="43"/>
      <c r="AR9422" s="43"/>
      <c r="AS9422" s="43"/>
      <c r="AT9422" s="43"/>
      <c r="AU9422" s="43"/>
      <c r="AV9422" s="43"/>
      <c r="AW9422" s="43"/>
      <c r="AX9422" s="43"/>
      <c r="AY9422" s="43"/>
      <c r="AZ9422" s="43"/>
      <c r="BA9422" s="43"/>
      <c r="BB9422" s="43"/>
      <c r="BC9422" s="43"/>
      <c r="BD9422" s="43"/>
      <c r="BE9422" s="43"/>
      <c r="BF9422" s="43"/>
      <c r="BG9422" s="43"/>
    </row>
    <row r="9423" spans="5:59" x14ac:dyDescent="0.25">
      <c r="E9423" s="42" t="s">
        <v>1136</v>
      </c>
      <c r="F9423" s="43"/>
      <c r="G9423" s="43"/>
      <c r="H9423" s="43"/>
      <c r="I9423" s="43"/>
      <c r="J9423" s="43"/>
      <c r="K9423" s="43"/>
      <c r="L9423" s="43"/>
      <c r="M9423" s="43"/>
      <c r="N9423" s="43"/>
      <c r="O9423" s="43"/>
      <c r="P9423" s="43"/>
      <c r="Q9423" s="43"/>
      <c r="R9423" s="43"/>
      <c r="S9423" s="43"/>
      <c r="T9423" s="43"/>
      <c r="U9423" s="43"/>
      <c r="V9423" s="43"/>
      <c r="W9423" s="43"/>
      <c r="X9423" s="43"/>
      <c r="Y9423" s="43"/>
      <c r="Z9423" s="43"/>
      <c r="AA9423" s="43"/>
      <c r="AB9423" s="43"/>
      <c r="AC9423" s="43"/>
      <c r="AD9423" s="43"/>
      <c r="AE9423" s="43"/>
      <c r="AF9423" s="43"/>
      <c r="AG9423" s="43"/>
      <c r="AH9423" s="43"/>
      <c r="AI9423" s="43"/>
      <c r="AJ9423" s="43"/>
      <c r="AK9423" s="43"/>
      <c r="AL9423" s="43"/>
      <c r="AM9423" s="43"/>
      <c r="AN9423" s="43"/>
      <c r="AO9423" s="43"/>
      <c r="AP9423" s="43"/>
      <c r="AQ9423" s="43"/>
      <c r="AR9423" s="43"/>
      <c r="AS9423" s="43"/>
      <c r="AT9423" s="43"/>
      <c r="AU9423" s="43"/>
      <c r="AV9423" s="43"/>
      <c r="AW9423" s="43"/>
      <c r="AX9423" s="43"/>
      <c r="AY9423" s="43"/>
      <c r="AZ9423" s="43"/>
      <c r="BA9423" s="43"/>
      <c r="BB9423" s="43"/>
      <c r="BC9423" s="43"/>
      <c r="BD9423" s="43"/>
      <c r="BE9423" s="43"/>
      <c r="BF9423" s="43"/>
      <c r="BG9423" s="43"/>
    </row>
    <row r="9424" spans="5:59" x14ac:dyDescent="0.25">
      <c r="E9424" s="42" t="s">
        <v>1137</v>
      </c>
      <c r="F9424" s="43"/>
      <c r="G9424" s="43"/>
      <c r="H9424" s="43"/>
      <c r="I9424" s="43"/>
      <c r="J9424" s="43"/>
      <c r="K9424" s="43"/>
      <c r="L9424" s="43"/>
      <c r="M9424" s="43"/>
      <c r="N9424" s="43"/>
      <c r="O9424" s="43"/>
      <c r="P9424" s="43"/>
      <c r="Q9424" s="43"/>
      <c r="R9424" s="43"/>
      <c r="S9424" s="43"/>
      <c r="T9424" s="43"/>
      <c r="U9424" s="43"/>
      <c r="V9424" s="43"/>
      <c r="W9424" s="43"/>
      <c r="X9424" s="43"/>
      <c r="Y9424" s="43"/>
      <c r="Z9424" s="43"/>
      <c r="AA9424" s="43"/>
      <c r="AB9424" s="43"/>
      <c r="AC9424" s="43"/>
      <c r="AD9424" s="43"/>
      <c r="AE9424" s="43"/>
      <c r="AF9424" s="43"/>
      <c r="AG9424" s="43"/>
      <c r="AH9424" s="43"/>
      <c r="AI9424" s="43"/>
      <c r="AJ9424" s="43"/>
      <c r="AK9424" s="43"/>
      <c r="AL9424" s="43"/>
      <c r="AM9424" s="43"/>
      <c r="AN9424" s="43"/>
      <c r="AO9424" s="43"/>
      <c r="AP9424" s="43"/>
      <c r="AQ9424" s="43"/>
      <c r="AR9424" s="43"/>
      <c r="AS9424" s="43"/>
      <c r="AT9424" s="43"/>
      <c r="AU9424" s="43"/>
      <c r="AV9424" s="43"/>
      <c r="AW9424" s="43"/>
      <c r="AX9424" s="43"/>
      <c r="AY9424" s="43"/>
      <c r="AZ9424" s="43"/>
      <c r="BA9424" s="43"/>
      <c r="BB9424" s="43"/>
      <c r="BC9424" s="43"/>
      <c r="BD9424" s="43"/>
      <c r="BE9424" s="43"/>
      <c r="BF9424" s="43"/>
      <c r="BG9424" s="43"/>
    </row>
    <row r="9425" spans="5:59" x14ac:dyDescent="0.25">
      <c r="E9425" s="42" t="s">
        <v>1464</v>
      </c>
      <c r="F9425" s="43"/>
      <c r="G9425" s="43"/>
      <c r="H9425" s="43"/>
      <c r="I9425" s="43"/>
      <c r="J9425" s="43"/>
      <c r="K9425" s="43"/>
      <c r="L9425" s="43"/>
      <c r="M9425" s="43"/>
      <c r="N9425" s="43"/>
      <c r="O9425" s="43"/>
      <c r="P9425" s="43"/>
      <c r="Q9425" s="43"/>
      <c r="R9425" s="43"/>
      <c r="S9425" s="43"/>
      <c r="T9425" s="43"/>
      <c r="U9425" s="43"/>
      <c r="V9425" s="43"/>
      <c r="W9425" s="43"/>
      <c r="X9425" s="43"/>
      <c r="Y9425" s="43"/>
      <c r="Z9425" s="43"/>
      <c r="AA9425" s="43"/>
      <c r="AB9425" s="43"/>
      <c r="AC9425" s="43"/>
      <c r="AD9425" s="43"/>
      <c r="AE9425" s="43"/>
      <c r="AF9425" s="43"/>
      <c r="AG9425" s="43"/>
      <c r="AH9425" s="43"/>
      <c r="AI9425" s="43"/>
      <c r="AJ9425" s="43"/>
      <c r="AK9425" s="43"/>
      <c r="AL9425" s="43"/>
      <c r="AM9425" s="43"/>
      <c r="AN9425" s="43"/>
      <c r="AO9425" s="43"/>
      <c r="AP9425" s="43"/>
      <c r="AQ9425" s="43"/>
      <c r="AR9425" s="43"/>
      <c r="AS9425" s="43"/>
      <c r="AT9425" s="43"/>
      <c r="AU9425" s="43"/>
      <c r="AV9425" s="43"/>
      <c r="AW9425" s="43"/>
      <c r="AX9425" s="43"/>
      <c r="AY9425" s="43"/>
      <c r="AZ9425" s="43"/>
      <c r="BA9425" s="43"/>
      <c r="BB9425" s="43"/>
      <c r="BC9425" s="43"/>
      <c r="BD9425" s="43"/>
      <c r="BE9425" s="43"/>
      <c r="BF9425" s="43"/>
      <c r="BG9425" s="43"/>
    </row>
    <row r="9426" spans="5:59" x14ac:dyDescent="0.25">
      <c r="E9426" s="42"/>
      <c r="F9426" s="43"/>
      <c r="G9426" s="43"/>
      <c r="H9426" s="43"/>
      <c r="I9426" s="43"/>
      <c r="J9426" s="43"/>
      <c r="K9426" s="43"/>
      <c r="L9426" s="43"/>
      <c r="M9426" s="43"/>
      <c r="N9426" s="43"/>
      <c r="O9426" s="43"/>
      <c r="P9426" s="43"/>
      <c r="Q9426" s="43"/>
      <c r="R9426" s="43"/>
      <c r="S9426" s="43"/>
      <c r="T9426" s="43"/>
      <c r="U9426" s="43"/>
      <c r="V9426" s="43"/>
      <c r="W9426" s="43"/>
      <c r="X9426" s="43"/>
      <c r="Y9426" s="43"/>
      <c r="Z9426" s="43"/>
      <c r="AA9426" s="43"/>
      <c r="AB9426" s="43"/>
      <c r="AC9426" s="43"/>
      <c r="AD9426" s="43"/>
      <c r="AE9426" s="43"/>
      <c r="AF9426" s="43"/>
      <c r="AG9426" s="43"/>
      <c r="AH9426" s="43"/>
      <c r="AI9426" s="43"/>
      <c r="AJ9426" s="43"/>
      <c r="AK9426" s="43"/>
      <c r="AL9426" s="43"/>
      <c r="AM9426" s="43"/>
      <c r="AN9426" s="43"/>
      <c r="AO9426" s="43"/>
      <c r="AP9426" s="43"/>
      <c r="AQ9426" s="43"/>
      <c r="AR9426" s="43"/>
      <c r="AS9426" s="43"/>
      <c r="AT9426" s="43"/>
      <c r="AU9426" s="43"/>
      <c r="AV9426" s="43"/>
      <c r="AW9426" s="43"/>
      <c r="AX9426" s="43"/>
      <c r="AY9426" s="43"/>
      <c r="AZ9426" s="43"/>
      <c r="BA9426" s="43"/>
      <c r="BB9426" s="43"/>
      <c r="BC9426" s="43"/>
      <c r="BD9426" s="43"/>
      <c r="BE9426" s="43"/>
      <c r="BF9426" s="43"/>
      <c r="BG9426" s="43"/>
    </row>
    <row r="9427" spans="5:59" x14ac:dyDescent="0.25">
      <c r="E9427" s="42" t="s">
        <v>872</v>
      </c>
      <c r="F9427" s="43"/>
      <c r="G9427" s="43"/>
      <c r="H9427" s="43"/>
      <c r="I9427" s="43"/>
      <c r="J9427" s="43"/>
      <c r="K9427" s="43"/>
      <c r="L9427" s="43"/>
      <c r="M9427" s="43"/>
      <c r="N9427" s="43"/>
      <c r="O9427" s="43"/>
      <c r="P9427" s="43"/>
      <c r="Q9427" s="43"/>
      <c r="R9427" s="43"/>
      <c r="S9427" s="43"/>
      <c r="T9427" s="43"/>
      <c r="U9427" s="43"/>
      <c r="V9427" s="43"/>
      <c r="W9427" s="43"/>
      <c r="X9427" s="43"/>
      <c r="Y9427" s="43"/>
      <c r="Z9427" s="43"/>
      <c r="AA9427" s="43"/>
      <c r="AB9427" s="43"/>
      <c r="AC9427" s="43"/>
      <c r="AD9427" s="43"/>
      <c r="AE9427" s="43"/>
      <c r="AF9427" s="43"/>
      <c r="AG9427" s="43"/>
      <c r="AH9427" s="43"/>
      <c r="AI9427" s="43"/>
      <c r="AJ9427" s="43"/>
      <c r="AK9427" s="43"/>
      <c r="AL9427" s="43"/>
      <c r="AM9427" s="43"/>
      <c r="AN9427" s="43"/>
      <c r="AO9427" s="43"/>
      <c r="AP9427" s="43"/>
      <c r="AQ9427" s="43"/>
      <c r="AR9427" s="43"/>
      <c r="AS9427" s="43"/>
      <c r="AT9427" s="43"/>
      <c r="AU9427" s="43"/>
      <c r="AV9427" s="43"/>
      <c r="AW9427" s="43"/>
      <c r="AX9427" s="43"/>
      <c r="AY9427" s="43"/>
      <c r="AZ9427" s="43"/>
      <c r="BA9427" s="43"/>
      <c r="BB9427" s="43"/>
      <c r="BC9427" s="43"/>
      <c r="BD9427" s="43"/>
      <c r="BE9427" s="43"/>
      <c r="BF9427" s="43"/>
      <c r="BG9427" s="43"/>
    </row>
    <row r="9428" spans="5:59" x14ac:dyDescent="0.25">
      <c r="E9428" s="42" t="s">
        <v>883</v>
      </c>
      <c r="F9428" s="43"/>
      <c r="G9428" s="43"/>
      <c r="H9428" s="43"/>
      <c r="I9428" s="43"/>
      <c r="J9428" s="43"/>
      <c r="K9428" s="43"/>
      <c r="L9428" s="43"/>
      <c r="M9428" s="43"/>
      <c r="N9428" s="43"/>
      <c r="O9428" s="43"/>
      <c r="P9428" s="43"/>
      <c r="Q9428" s="43"/>
      <c r="R9428" s="43"/>
      <c r="S9428" s="43"/>
      <c r="T9428" s="43"/>
      <c r="U9428" s="43"/>
      <c r="V9428" s="43"/>
      <c r="W9428" s="43"/>
      <c r="X9428" s="43"/>
      <c r="Y9428" s="43"/>
      <c r="Z9428" s="43"/>
      <c r="AA9428" s="43"/>
      <c r="AB9428" s="43"/>
      <c r="AC9428" s="43"/>
      <c r="AD9428" s="43"/>
      <c r="AE9428" s="43"/>
      <c r="AF9428" s="43"/>
      <c r="AG9428" s="43"/>
      <c r="AH9428" s="43"/>
      <c r="AI9428" s="43"/>
      <c r="AJ9428" s="43"/>
      <c r="AK9428" s="43"/>
      <c r="AL9428" s="43"/>
      <c r="AM9428" s="43"/>
      <c r="AN9428" s="43"/>
      <c r="AO9428" s="43"/>
      <c r="AP9428" s="43"/>
      <c r="AQ9428" s="43"/>
      <c r="AR9428" s="43"/>
      <c r="AS9428" s="43"/>
      <c r="AT9428" s="43"/>
      <c r="AU9428" s="43"/>
      <c r="AV9428" s="43"/>
      <c r="AW9428" s="43"/>
      <c r="AX9428" s="43"/>
      <c r="AY9428" s="43"/>
      <c r="AZ9428" s="43"/>
      <c r="BA9428" s="43"/>
      <c r="BB9428" s="43"/>
      <c r="BC9428" s="43"/>
      <c r="BD9428" s="43"/>
      <c r="BE9428" s="43"/>
      <c r="BF9428" s="43"/>
      <c r="BG9428" s="43"/>
    </row>
    <row r="9429" spans="5:59" x14ac:dyDescent="0.25">
      <c r="E9429" s="42" t="s">
        <v>1465</v>
      </c>
      <c r="F9429" s="43"/>
      <c r="G9429" s="43"/>
      <c r="H9429" s="43"/>
      <c r="I9429" s="43"/>
      <c r="J9429" s="43"/>
      <c r="K9429" s="43"/>
      <c r="L9429" s="43"/>
      <c r="M9429" s="43"/>
      <c r="N9429" s="43"/>
      <c r="O9429" s="43"/>
      <c r="P9429" s="43"/>
      <c r="Q9429" s="43"/>
      <c r="R9429" s="43"/>
      <c r="S9429" s="43"/>
      <c r="T9429" s="43"/>
      <c r="U9429" s="43"/>
      <c r="V9429" s="43"/>
      <c r="W9429" s="43"/>
      <c r="X9429" s="43"/>
      <c r="Y9429" s="43"/>
      <c r="Z9429" s="43"/>
      <c r="AA9429" s="43"/>
      <c r="AB9429" s="43"/>
      <c r="AC9429" s="43"/>
      <c r="AD9429" s="43"/>
      <c r="AE9429" s="43"/>
      <c r="AF9429" s="43"/>
      <c r="AG9429" s="43"/>
      <c r="AH9429" s="43"/>
      <c r="AI9429" s="43"/>
      <c r="AJ9429" s="43"/>
      <c r="AK9429" s="43"/>
      <c r="AL9429" s="43"/>
      <c r="AM9429" s="43"/>
      <c r="AN9429" s="43"/>
      <c r="AO9429" s="43"/>
      <c r="AP9429" s="43"/>
      <c r="AQ9429" s="43"/>
      <c r="AR9429" s="43"/>
      <c r="AS9429" s="43"/>
      <c r="AT9429" s="43"/>
      <c r="AU9429" s="43"/>
      <c r="AV9429" s="43"/>
      <c r="AW9429" s="43"/>
      <c r="AX9429" s="43"/>
      <c r="AY9429" s="43"/>
      <c r="AZ9429" s="43"/>
      <c r="BA9429" s="43"/>
      <c r="BB9429" s="43"/>
      <c r="BC9429" s="43"/>
      <c r="BD9429" s="43"/>
      <c r="BE9429" s="43"/>
      <c r="BF9429" s="43"/>
      <c r="BG9429" s="43"/>
    </row>
    <row r="9430" spans="5:59" x14ac:dyDescent="0.25">
      <c r="E9430" s="42"/>
      <c r="F9430" s="43"/>
      <c r="G9430" s="43"/>
      <c r="H9430" s="43"/>
      <c r="I9430" s="43"/>
      <c r="J9430" s="43"/>
      <c r="K9430" s="43"/>
      <c r="L9430" s="43"/>
      <c r="M9430" s="43"/>
      <c r="N9430" s="43"/>
      <c r="O9430" s="43"/>
      <c r="P9430" s="43"/>
      <c r="Q9430" s="43"/>
      <c r="R9430" s="43"/>
      <c r="S9430" s="43"/>
      <c r="T9430" s="43"/>
      <c r="U9430" s="43"/>
      <c r="V9430" s="43"/>
      <c r="W9430" s="43"/>
      <c r="X9430" s="43"/>
      <c r="Y9430" s="43"/>
      <c r="Z9430" s="43"/>
      <c r="AA9430" s="43"/>
      <c r="AB9430" s="43"/>
      <c r="AC9430" s="43"/>
      <c r="AD9430" s="43"/>
      <c r="AE9430" s="43"/>
      <c r="AF9430" s="43"/>
      <c r="AG9430" s="43"/>
      <c r="AH9430" s="43"/>
      <c r="AI9430" s="43"/>
      <c r="AJ9430" s="43"/>
      <c r="AK9430" s="43"/>
      <c r="AL9430" s="43"/>
      <c r="AM9430" s="43"/>
      <c r="AN9430" s="43"/>
      <c r="AO9430" s="43"/>
      <c r="AP9430" s="43"/>
      <c r="AQ9430" s="43"/>
      <c r="AR9430" s="43"/>
      <c r="AS9430" s="43"/>
      <c r="AT9430" s="43"/>
      <c r="AU9430" s="43"/>
      <c r="AV9430" s="43"/>
      <c r="AW9430" s="43"/>
      <c r="AX9430" s="43"/>
      <c r="AY9430" s="43"/>
      <c r="AZ9430" s="43"/>
      <c r="BA9430" s="43"/>
      <c r="BB9430" s="43"/>
      <c r="BC9430" s="43"/>
      <c r="BD9430" s="43"/>
      <c r="BE9430" s="43"/>
      <c r="BF9430" s="43"/>
      <c r="BG9430" s="43"/>
    </row>
    <row r="9431" spans="5:59" x14ac:dyDescent="0.25">
      <c r="E9431" s="42" t="s">
        <v>872</v>
      </c>
      <c r="F9431" s="43"/>
      <c r="G9431" s="43"/>
      <c r="H9431" s="43"/>
      <c r="I9431" s="43"/>
      <c r="J9431" s="43"/>
      <c r="K9431" s="43"/>
      <c r="L9431" s="43"/>
      <c r="M9431" s="43"/>
      <c r="N9431" s="43"/>
      <c r="O9431" s="43"/>
      <c r="P9431" s="43"/>
      <c r="Q9431" s="43"/>
      <c r="R9431" s="43"/>
      <c r="S9431" s="43"/>
      <c r="T9431" s="43"/>
      <c r="U9431" s="43"/>
      <c r="V9431" s="43"/>
      <c r="W9431" s="43"/>
      <c r="X9431" s="43"/>
      <c r="Y9431" s="43"/>
      <c r="Z9431" s="43"/>
      <c r="AA9431" s="43"/>
      <c r="AB9431" s="43"/>
      <c r="AC9431" s="43"/>
      <c r="AD9431" s="43"/>
      <c r="AE9431" s="43"/>
      <c r="AF9431" s="43"/>
      <c r="AG9431" s="43"/>
      <c r="AH9431" s="43"/>
      <c r="AI9431" s="43"/>
      <c r="AJ9431" s="43"/>
      <c r="AK9431" s="43"/>
      <c r="AL9431" s="43"/>
      <c r="AM9431" s="43"/>
      <c r="AN9431" s="43"/>
      <c r="AO9431" s="43"/>
      <c r="AP9431" s="43"/>
      <c r="AQ9431" s="43"/>
      <c r="AR9431" s="43"/>
      <c r="AS9431" s="43"/>
      <c r="AT9431" s="43"/>
      <c r="AU9431" s="43"/>
      <c r="AV9431" s="43"/>
      <c r="AW9431" s="43"/>
      <c r="AX9431" s="43"/>
      <c r="AY9431" s="43"/>
      <c r="AZ9431" s="43"/>
      <c r="BA9431" s="43"/>
      <c r="BB9431" s="43"/>
      <c r="BC9431" s="43"/>
      <c r="BD9431" s="43"/>
      <c r="BE9431" s="43"/>
      <c r="BF9431" s="43"/>
      <c r="BG9431" s="43"/>
    </row>
    <row r="9432" spans="5:59" x14ac:dyDescent="0.25">
      <c r="E9432" s="42" t="s">
        <v>873</v>
      </c>
      <c r="F9432" s="43"/>
      <c r="G9432" s="43"/>
      <c r="H9432" s="43"/>
      <c r="I9432" s="43"/>
      <c r="J9432" s="43"/>
      <c r="K9432" s="43"/>
      <c r="L9432" s="43"/>
      <c r="M9432" s="43"/>
      <c r="N9432" s="43"/>
      <c r="O9432" s="43"/>
      <c r="P9432" s="43"/>
      <c r="Q9432" s="43"/>
      <c r="R9432" s="43"/>
      <c r="S9432" s="43"/>
      <c r="T9432" s="43"/>
      <c r="U9432" s="43"/>
      <c r="V9432" s="43"/>
      <c r="W9432" s="43"/>
      <c r="X9432" s="43"/>
      <c r="Y9432" s="43"/>
      <c r="Z9432" s="43"/>
      <c r="AA9432" s="43"/>
      <c r="AB9432" s="43"/>
      <c r="AC9432" s="43"/>
      <c r="AD9432" s="43"/>
      <c r="AE9432" s="43"/>
      <c r="AF9432" s="43"/>
      <c r="AG9432" s="43"/>
      <c r="AH9432" s="43"/>
      <c r="AI9432" s="43"/>
      <c r="AJ9432" s="43"/>
      <c r="AK9432" s="43"/>
      <c r="AL9432" s="43"/>
      <c r="AM9432" s="43"/>
      <c r="AN9432" s="43"/>
      <c r="AO9432" s="43"/>
      <c r="AP9432" s="43"/>
      <c r="AQ9432" s="43"/>
      <c r="AR9432" s="43"/>
      <c r="AS9432" s="43"/>
      <c r="AT9432" s="43"/>
      <c r="AU9432" s="43"/>
      <c r="AV9432" s="43"/>
      <c r="AW9432" s="43"/>
      <c r="AX9432" s="43"/>
      <c r="AY9432" s="43"/>
      <c r="AZ9432" s="43"/>
      <c r="BA9432" s="43"/>
      <c r="BB9432" s="43"/>
      <c r="BC9432" s="43"/>
      <c r="BD9432" s="43"/>
      <c r="BE9432" s="43"/>
      <c r="BF9432" s="43"/>
      <c r="BG9432" s="43"/>
    </row>
    <row r="9433" spans="5:59" x14ac:dyDescent="0.25">
      <c r="E9433" s="42" t="s">
        <v>1466</v>
      </c>
      <c r="F9433" s="43"/>
      <c r="G9433" s="43"/>
      <c r="H9433" s="43"/>
      <c r="I9433" s="43"/>
      <c r="J9433" s="43"/>
      <c r="K9433" s="43"/>
      <c r="L9433" s="43"/>
      <c r="M9433" s="43"/>
      <c r="N9433" s="43"/>
      <c r="O9433" s="43"/>
      <c r="P9433" s="43"/>
      <c r="Q9433" s="43"/>
      <c r="R9433" s="43"/>
      <c r="S9433" s="43"/>
      <c r="T9433" s="43"/>
      <c r="U9433" s="43"/>
      <c r="V9433" s="43"/>
      <c r="W9433" s="43"/>
      <c r="X9433" s="43"/>
      <c r="Y9433" s="43"/>
      <c r="Z9433" s="43"/>
      <c r="AA9433" s="43"/>
      <c r="AB9433" s="43"/>
      <c r="AC9433" s="43"/>
      <c r="AD9433" s="43"/>
      <c r="AE9433" s="43"/>
      <c r="AF9433" s="43"/>
      <c r="AG9433" s="43"/>
      <c r="AH9433" s="43"/>
      <c r="AI9433" s="43"/>
      <c r="AJ9433" s="43"/>
      <c r="AK9433" s="43"/>
      <c r="AL9433" s="43"/>
      <c r="AM9433" s="43"/>
      <c r="AN9433" s="43"/>
      <c r="AO9433" s="43"/>
      <c r="AP9433" s="43"/>
      <c r="AQ9433" s="43"/>
      <c r="AR9433" s="43"/>
      <c r="AS9433" s="43"/>
      <c r="AT9433" s="43"/>
      <c r="AU9433" s="43"/>
      <c r="AV9433" s="43"/>
      <c r="AW9433" s="43"/>
      <c r="AX9433" s="43"/>
      <c r="AY9433" s="43"/>
      <c r="AZ9433" s="43"/>
      <c r="BA9433" s="43"/>
      <c r="BB9433" s="43"/>
      <c r="BC9433" s="43"/>
      <c r="BD9433" s="43"/>
      <c r="BE9433" s="43"/>
      <c r="BF9433" s="43"/>
      <c r="BG9433" s="43"/>
    </row>
    <row r="9434" spans="5:59" x14ac:dyDescent="0.25">
      <c r="E9434" s="42"/>
      <c r="F9434" s="43"/>
      <c r="G9434" s="43"/>
      <c r="H9434" s="43"/>
      <c r="I9434" s="43"/>
      <c r="J9434" s="43"/>
      <c r="K9434" s="43"/>
      <c r="L9434" s="43"/>
      <c r="M9434" s="43"/>
      <c r="N9434" s="43"/>
      <c r="O9434" s="43"/>
      <c r="P9434" s="43"/>
      <c r="Q9434" s="43"/>
      <c r="R9434" s="43"/>
      <c r="S9434" s="43"/>
      <c r="T9434" s="43"/>
      <c r="U9434" s="43"/>
      <c r="V9434" s="43"/>
      <c r="W9434" s="43"/>
      <c r="X9434" s="43"/>
      <c r="Y9434" s="43"/>
      <c r="Z9434" s="43"/>
      <c r="AA9434" s="43"/>
      <c r="AB9434" s="43"/>
      <c r="AC9434" s="43"/>
      <c r="AD9434" s="43"/>
      <c r="AE9434" s="43"/>
      <c r="AF9434" s="43"/>
      <c r="AG9434" s="43"/>
      <c r="AH9434" s="43"/>
      <c r="AI9434" s="43"/>
      <c r="AJ9434" s="43"/>
      <c r="AK9434" s="43"/>
      <c r="AL9434" s="43"/>
      <c r="AM9434" s="43"/>
      <c r="AN9434" s="43"/>
      <c r="AO9434" s="43"/>
      <c r="AP9434" s="43"/>
      <c r="AQ9434" s="43"/>
      <c r="AR9434" s="43"/>
      <c r="AS9434" s="43"/>
      <c r="AT9434" s="43"/>
      <c r="AU9434" s="43"/>
      <c r="AV9434" s="43"/>
      <c r="AW9434" s="43"/>
      <c r="AX9434" s="43"/>
      <c r="AY9434" s="43"/>
      <c r="AZ9434" s="43"/>
      <c r="BA9434" s="43"/>
      <c r="BB9434" s="43"/>
      <c r="BC9434" s="43"/>
      <c r="BD9434" s="43"/>
      <c r="BE9434" s="43"/>
      <c r="BF9434" s="43"/>
      <c r="BG9434" s="43"/>
    </row>
    <row r="9435" spans="5:59" x14ac:dyDescent="0.25">
      <c r="E9435" s="42" t="s">
        <v>934</v>
      </c>
      <c r="F9435" s="43"/>
      <c r="G9435" s="43"/>
      <c r="H9435" s="43"/>
      <c r="I9435" s="43"/>
      <c r="J9435" s="43"/>
      <c r="K9435" s="43"/>
      <c r="L9435" s="43"/>
      <c r="M9435" s="43"/>
      <c r="N9435" s="43"/>
      <c r="O9435" s="43"/>
      <c r="P9435" s="43"/>
      <c r="Q9435" s="43"/>
      <c r="R9435" s="43"/>
      <c r="S9435" s="43"/>
      <c r="T9435" s="43"/>
      <c r="U9435" s="43"/>
      <c r="V9435" s="43"/>
      <c r="W9435" s="43"/>
      <c r="X9435" s="43"/>
      <c r="Y9435" s="43"/>
      <c r="Z9435" s="43"/>
      <c r="AA9435" s="43"/>
      <c r="AB9435" s="43"/>
      <c r="AC9435" s="43"/>
      <c r="AD9435" s="43"/>
      <c r="AE9435" s="43"/>
      <c r="AF9435" s="43"/>
      <c r="AG9435" s="43"/>
      <c r="AH9435" s="43"/>
      <c r="AI9435" s="43"/>
      <c r="AJ9435" s="43"/>
      <c r="AK9435" s="43"/>
      <c r="AL9435" s="43"/>
      <c r="AM9435" s="43"/>
      <c r="AN9435" s="43"/>
      <c r="AO9435" s="43"/>
      <c r="AP9435" s="43"/>
      <c r="AQ9435" s="43"/>
      <c r="AR9435" s="43"/>
      <c r="AS9435" s="43"/>
      <c r="AT9435" s="43"/>
      <c r="AU9435" s="43"/>
      <c r="AV9435" s="43"/>
      <c r="AW9435" s="43"/>
      <c r="AX9435" s="43"/>
      <c r="AY9435" s="43"/>
      <c r="AZ9435" s="43"/>
      <c r="BA9435" s="43"/>
      <c r="BB9435" s="43"/>
      <c r="BC9435" s="43"/>
      <c r="BD9435" s="43"/>
      <c r="BE9435" s="43"/>
      <c r="BF9435" s="43"/>
      <c r="BG9435" s="43"/>
    </row>
    <row r="9436" spans="5:59" x14ac:dyDescent="0.25">
      <c r="E9436" s="42" t="s">
        <v>885</v>
      </c>
      <c r="F9436" s="43"/>
      <c r="G9436" s="43"/>
      <c r="H9436" s="43"/>
      <c r="I9436" s="43"/>
      <c r="J9436" s="43"/>
      <c r="K9436" s="43"/>
      <c r="L9436" s="43"/>
      <c r="M9436" s="43"/>
      <c r="N9436" s="43"/>
      <c r="O9436" s="43"/>
      <c r="P9436" s="43"/>
      <c r="Q9436" s="43"/>
      <c r="R9436" s="43"/>
      <c r="S9436" s="43"/>
      <c r="T9436" s="43"/>
      <c r="U9436" s="43"/>
      <c r="V9436" s="43"/>
      <c r="W9436" s="43"/>
      <c r="X9436" s="43"/>
      <c r="Y9436" s="43"/>
      <c r="Z9436" s="43"/>
      <c r="AA9436" s="43"/>
      <c r="AB9436" s="43"/>
      <c r="AC9436" s="43"/>
      <c r="AD9436" s="43"/>
      <c r="AE9436" s="43"/>
      <c r="AF9436" s="43"/>
      <c r="AG9436" s="43"/>
      <c r="AH9436" s="43"/>
      <c r="AI9436" s="43"/>
      <c r="AJ9436" s="43"/>
      <c r="AK9436" s="43"/>
      <c r="AL9436" s="43"/>
      <c r="AM9436" s="43"/>
      <c r="AN9436" s="43"/>
      <c r="AO9436" s="43"/>
      <c r="AP9436" s="43"/>
      <c r="AQ9436" s="43"/>
      <c r="AR9436" s="43"/>
      <c r="AS9436" s="43"/>
      <c r="AT9436" s="43"/>
      <c r="AU9436" s="43"/>
      <c r="AV9436" s="43"/>
      <c r="AW9436" s="43"/>
      <c r="AX9436" s="43"/>
      <c r="AY9436" s="43"/>
      <c r="AZ9436" s="43"/>
      <c r="BA9436" s="43"/>
      <c r="BB9436" s="43"/>
      <c r="BC9436" s="43"/>
      <c r="BD9436" s="43"/>
      <c r="BE9436" s="43"/>
      <c r="BF9436" s="43"/>
      <c r="BG9436" s="43"/>
    </row>
    <row r="9437" spans="5:59" x14ac:dyDescent="0.25">
      <c r="E9437" s="42" t="s">
        <v>1091</v>
      </c>
      <c r="F9437" s="43"/>
      <c r="G9437" s="43"/>
      <c r="H9437" s="43"/>
      <c r="I9437" s="43"/>
      <c r="J9437" s="43"/>
      <c r="K9437" s="43"/>
      <c r="L9437" s="43"/>
      <c r="M9437" s="43"/>
      <c r="N9437" s="43"/>
      <c r="O9437" s="43"/>
      <c r="P9437" s="43"/>
      <c r="Q9437" s="43"/>
      <c r="R9437" s="43"/>
      <c r="S9437" s="43"/>
      <c r="T9437" s="43"/>
      <c r="U9437" s="43"/>
      <c r="V9437" s="43"/>
      <c r="W9437" s="43"/>
      <c r="X9437" s="43"/>
      <c r="Y9437" s="43"/>
      <c r="Z9437" s="43"/>
      <c r="AA9437" s="43"/>
      <c r="AB9437" s="43"/>
      <c r="AC9437" s="43"/>
      <c r="AD9437" s="43"/>
      <c r="AE9437" s="43"/>
      <c r="AF9437" s="43"/>
      <c r="AG9437" s="43"/>
      <c r="AH9437" s="43"/>
      <c r="AI9437" s="43"/>
      <c r="AJ9437" s="43"/>
      <c r="AK9437" s="43"/>
      <c r="AL9437" s="43"/>
      <c r="AM9437" s="43"/>
      <c r="AN9437" s="43"/>
      <c r="AO9437" s="43"/>
      <c r="AP9437" s="43"/>
      <c r="AQ9437" s="43"/>
      <c r="AR9437" s="43"/>
      <c r="AS9437" s="43"/>
      <c r="AT9437" s="43"/>
      <c r="AU9437" s="43"/>
      <c r="AV9437" s="43"/>
      <c r="AW9437" s="43"/>
      <c r="AX9437" s="43"/>
      <c r="AY9437" s="43"/>
      <c r="AZ9437" s="43"/>
      <c r="BA9437" s="43"/>
      <c r="BB9437" s="43"/>
      <c r="BC9437" s="43"/>
      <c r="BD9437" s="43"/>
      <c r="BE9437" s="43"/>
      <c r="BF9437" s="43"/>
      <c r="BG9437" s="43"/>
    </row>
    <row r="9438" spans="5:59" x14ac:dyDescent="0.25">
      <c r="E9438" s="42" t="s">
        <v>1092</v>
      </c>
      <c r="F9438" s="43"/>
      <c r="G9438" s="43"/>
      <c r="H9438" s="43"/>
      <c r="I9438" s="43"/>
      <c r="J9438" s="43"/>
      <c r="K9438" s="43"/>
      <c r="L9438" s="43"/>
      <c r="M9438" s="43"/>
      <c r="N9438" s="43"/>
      <c r="O9438" s="43"/>
      <c r="P9438" s="43"/>
      <c r="Q9438" s="43"/>
      <c r="R9438" s="43"/>
      <c r="S9438" s="43"/>
      <c r="T9438" s="43"/>
      <c r="U9438" s="43"/>
      <c r="V9438" s="43"/>
      <c r="W9438" s="43"/>
      <c r="X9438" s="43"/>
      <c r="Y9438" s="43"/>
      <c r="Z9438" s="43"/>
      <c r="AA9438" s="43"/>
      <c r="AB9438" s="43"/>
      <c r="AC9438" s="43"/>
      <c r="AD9438" s="43"/>
      <c r="AE9438" s="43"/>
      <c r="AF9438" s="43"/>
      <c r="AG9438" s="43"/>
      <c r="AH9438" s="43"/>
      <c r="AI9438" s="43"/>
      <c r="AJ9438" s="43"/>
      <c r="AK9438" s="43"/>
      <c r="AL9438" s="43"/>
      <c r="AM9438" s="43"/>
      <c r="AN9438" s="43"/>
      <c r="AO9438" s="43"/>
      <c r="AP9438" s="43"/>
      <c r="AQ9438" s="43"/>
      <c r="AR9438" s="43"/>
      <c r="AS9438" s="43"/>
      <c r="AT9438" s="43"/>
      <c r="AU9438" s="43"/>
      <c r="AV9438" s="43"/>
      <c r="AW9438" s="43"/>
      <c r="AX9438" s="43"/>
      <c r="AY9438" s="43"/>
      <c r="AZ9438" s="43"/>
      <c r="BA9438" s="43"/>
      <c r="BB9438" s="43"/>
      <c r="BC9438" s="43"/>
      <c r="BD9438" s="43"/>
      <c r="BE9438" s="43"/>
      <c r="BF9438" s="43"/>
      <c r="BG9438" s="43"/>
    </row>
    <row r="9439" spans="5:59" x14ac:dyDescent="0.25">
      <c r="E9439" s="42" t="s">
        <v>1467</v>
      </c>
      <c r="F9439" s="43"/>
      <c r="G9439" s="43"/>
      <c r="H9439" s="43"/>
      <c r="I9439" s="43"/>
      <c r="J9439" s="43"/>
      <c r="K9439" s="43"/>
      <c r="L9439" s="43"/>
      <c r="M9439" s="43"/>
      <c r="N9439" s="43"/>
      <c r="O9439" s="43"/>
      <c r="P9439" s="43"/>
      <c r="Q9439" s="43"/>
      <c r="R9439" s="43"/>
      <c r="S9439" s="43"/>
      <c r="T9439" s="43"/>
      <c r="U9439" s="43"/>
      <c r="V9439" s="43"/>
      <c r="W9439" s="43"/>
      <c r="X9439" s="43"/>
      <c r="Y9439" s="43"/>
      <c r="Z9439" s="43"/>
      <c r="AA9439" s="43"/>
      <c r="AB9439" s="43"/>
      <c r="AC9439" s="43"/>
      <c r="AD9439" s="43"/>
      <c r="AE9439" s="43"/>
      <c r="AF9439" s="43"/>
      <c r="AG9439" s="43"/>
      <c r="AH9439" s="43"/>
      <c r="AI9439" s="43"/>
      <c r="AJ9439" s="43"/>
      <c r="AK9439" s="43"/>
      <c r="AL9439" s="43"/>
      <c r="AM9439" s="43"/>
      <c r="AN9439" s="43"/>
      <c r="AO9439" s="43"/>
      <c r="AP9439" s="43"/>
      <c r="AQ9439" s="43"/>
      <c r="AR9439" s="43"/>
      <c r="AS9439" s="43"/>
      <c r="AT9439" s="43"/>
      <c r="AU9439" s="43"/>
      <c r="AV9439" s="43"/>
      <c r="AW9439" s="43"/>
      <c r="AX9439" s="43"/>
      <c r="AY9439" s="43"/>
      <c r="AZ9439" s="43"/>
      <c r="BA9439" s="43"/>
      <c r="BB9439" s="43"/>
      <c r="BC9439" s="43"/>
      <c r="BD9439" s="43"/>
      <c r="BE9439" s="43"/>
      <c r="BF9439" s="43"/>
      <c r="BG9439" s="43"/>
    </row>
    <row r="9440" spans="5:59" x14ac:dyDescent="0.25">
      <c r="E9440" s="42" t="s">
        <v>1468</v>
      </c>
      <c r="F9440" s="43"/>
      <c r="G9440" s="43"/>
      <c r="H9440" s="43"/>
      <c r="I9440" s="43"/>
      <c r="J9440" s="43"/>
      <c r="K9440" s="43"/>
      <c r="L9440" s="43"/>
      <c r="M9440" s="43"/>
      <c r="N9440" s="43"/>
      <c r="O9440" s="43"/>
      <c r="P9440" s="43"/>
      <c r="Q9440" s="43"/>
      <c r="R9440" s="43"/>
      <c r="S9440" s="43"/>
      <c r="T9440" s="43"/>
      <c r="U9440" s="43"/>
      <c r="V9440" s="43"/>
      <c r="W9440" s="43"/>
      <c r="X9440" s="43"/>
      <c r="Y9440" s="43"/>
      <c r="Z9440" s="43"/>
      <c r="AA9440" s="43"/>
      <c r="AB9440" s="43"/>
      <c r="AC9440" s="43"/>
      <c r="AD9440" s="43"/>
      <c r="AE9440" s="43"/>
      <c r="AF9440" s="43"/>
      <c r="AG9440" s="43"/>
      <c r="AH9440" s="43"/>
      <c r="AI9440" s="43"/>
      <c r="AJ9440" s="43"/>
      <c r="AK9440" s="43"/>
      <c r="AL9440" s="43"/>
      <c r="AM9440" s="43"/>
      <c r="AN9440" s="43"/>
      <c r="AO9440" s="43"/>
      <c r="AP9440" s="43"/>
      <c r="AQ9440" s="43"/>
      <c r="AR9440" s="43"/>
      <c r="AS9440" s="43"/>
      <c r="AT9440" s="43"/>
      <c r="AU9440" s="43"/>
      <c r="AV9440" s="43"/>
      <c r="AW9440" s="43"/>
      <c r="AX9440" s="43"/>
      <c r="AY9440" s="43"/>
      <c r="AZ9440" s="43"/>
      <c r="BA9440" s="43"/>
      <c r="BB9440" s="43"/>
      <c r="BC9440" s="43"/>
      <c r="BD9440" s="43"/>
      <c r="BE9440" s="43"/>
      <c r="BF9440" s="43"/>
      <c r="BG9440" s="43"/>
    </row>
    <row r="9441" spans="5:59" x14ac:dyDescent="0.25">
      <c r="E9441" s="42"/>
      <c r="F9441" s="43"/>
      <c r="G9441" s="43"/>
      <c r="H9441" s="43"/>
      <c r="I9441" s="43"/>
      <c r="J9441" s="43"/>
      <c r="K9441" s="43"/>
      <c r="L9441" s="43"/>
      <c r="M9441" s="43"/>
      <c r="N9441" s="43"/>
      <c r="O9441" s="43"/>
      <c r="P9441" s="43"/>
      <c r="Q9441" s="43"/>
      <c r="R9441" s="43"/>
      <c r="S9441" s="43"/>
      <c r="T9441" s="43"/>
      <c r="U9441" s="43"/>
      <c r="V9441" s="43"/>
      <c r="W9441" s="43"/>
      <c r="X9441" s="43"/>
      <c r="Y9441" s="43"/>
      <c r="Z9441" s="43"/>
      <c r="AA9441" s="43"/>
      <c r="AB9441" s="43"/>
      <c r="AC9441" s="43"/>
      <c r="AD9441" s="43"/>
      <c r="AE9441" s="43"/>
      <c r="AF9441" s="43"/>
      <c r="AG9441" s="43"/>
      <c r="AH9441" s="43"/>
      <c r="AI9441" s="43"/>
      <c r="AJ9441" s="43"/>
      <c r="AK9441" s="43"/>
      <c r="AL9441" s="43"/>
      <c r="AM9441" s="43"/>
      <c r="AN9441" s="43"/>
      <c r="AO9441" s="43"/>
      <c r="AP9441" s="43"/>
      <c r="AQ9441" s="43"/>
      <c r="AR9441" s="43"/>
      <c r="AS9441" s="43"/>
      <c r="AT9441" s="43"/>
      <c r="AU9441" s="43"/>
      <c r="AV9441" s="43"/>
      <c r="AW9441" s="43"/>
      <c r="AX9441" s="43"/>
      <c r="AY9441" s="43"/>
      <c r="AZ9441" s="43"/>
      <c r="BA9441" s="43"/>
      <c r="BB9441" s="43"/>
      <c r="BC9441" s="43"/>
      <c r="BD9441" s="43"/>
      <c r="BE9441" s="43"/>
      <c r="BF9441" s="43"/>
      <c r="BG9441" s="43"/>
    </row>
    <row r="9442" spans="5:59" x14ac:dyDescent="0.25">
      <c r="E9442" s="42" t="s">
        <v>897</v>
      </c>
      <c r="F9442" s="43"/>
      <c r="G9442" s="43"/>
      <c r="H9442" s="43"/>
      <c r="I9442" s="43"/>
      <c r="J9442" s="43"/>
      <c r="K9442" s="43"/>
      <c r="L9442" s="43"/>
      <c r="M9442" s="43"/>
      <c r="N9442" s="43"/>
      <c r="O9442" s="43"/>
      <c r="P9442" s="43"/>
      <c r="Q9442" s="43"/>
      <c r="R9442" s="43"/>
      <c r="S9442" s="43"/>
      <c r="T9442" s="43"/>
      <c r="U9442" s="43"/>
      <c r="V9442" s="43"/>
      <c r="W9442" s="43"/>
      <c r="X9442" s="43"/>
      <c r="Y9442" s="43"/>
      <c r="Z9442" s="43"/>
      <c r="AA9442" s="43"/>
      <c r="AB9442" s="43"/>
      <c r="AC9442" s="43"/>
      <c r="AD9442" s="43"/>
      <c r="AE9442" s="43"/>
      <c r="AF9442" s="43"/>
      <c r="AG9442" s="43"/>
      <c r="AH9442" s="43"/>
      <c r="AI9442" s="43"/>
      <c r="AJ9442" s="43"/>
      <c r="AK9442" s="43"/>
      <c r="AL9442" s="43"/>
      <c r="AM9442" s="43"/>
      <c r="AN9442" s="43"/>
      <c r="AO9442" s="43"/>
      <c r="AP9442" s="43"/>
      <c r="AQ9442" s="43"/>
      <c r="AR9442" s="43"/>
      <c r="AS9442" s="43"/>
      <c r="AT9442" s="43"/>
      <c r="AU9442" s="43"/>
      <c r="AV9442" s="43"/>
      <c r="AW9442" s="43"/>
      <c r="AX9442" s="43"/>
      <c r="AY9442" s="43"/>
      <c r="AZ9442" s="43"/>
      <c r="BA9442" s="43"/>
      <c r="BB9442" s="43"/>
      <c r="BC9442" s="43"/>
      <c r="BD9442" s="43"/>
      <c r="BE9442" s="43"/>
      <c r="BF9442" s="43"/>
      <c r="BG9442" s="43"/>
    </row>
    <row r="9443" spans="5:59" x14ac:dyDescent="0.25">
      <c r="E9443" s="42" t="s">
        <v>936</v>
      </c>
      <c r="F9443" s="43"/>
      <c r="G9443" s="43"/>
      <c r="H9443" s="43"/>
      <c r="I9443" s="43"/>
      <c r="J9443" s="43"/>
      <c r="K9443" s="43"/>
      <c r="L9443" s="43"/>
      <c r="M9443" s="43"/>
      <c r="N9443" s="43"/>
      <c r="O9443" s="43"/>
      <c r="P9443" s="43"/>
      <c r="Q9443" s="43"/>
      <c r="R9443" s="43"/>
      <c r="S9443" s="43"/>
      <c r="T9443" s="43"/>
      <c r="U9443" s="43"/>
      <c r="V9443" s="43"/>
      <c r="W9443" s="43"/>
      <c r="X9443" s="43"/>
      <c r="Y9443" s="43"/>
      <c r="Z9443" s="43"/>
      <c r="AA9443" s="43"/>
      <c r="AB9443" s="43"/>
      <c r="AC9443" s="43"/>
      <c r="AD9443" s="43"/>
      <c r="AE9443" s="43"/>
      <c r="AF9443" s="43"/>
      <c r="AG9443" s="43"/>
      <c r="AH9443" s="43"/>
      <c r="AI9443" s="43"/>
      <c r="AJ9443" s="43"/>
      <c r="AK9443" s="43"/>
      <c r="AL9443" s="43"/>
      <c r="AM9443" s="43"/>
      <c r="AN9443" s="43"/>
      <c r="AO9443" s="43"/>
      <c r="AP9443" s="43"/>
      <c r="AQ9443" s="43"/>
      <c r="AR9443" s="43"/>
      <c r="AS9443" s="43"/>
      <c r="AT9443" s="43"/>
      <c r="AU9443" s="43"/>
      <c r="AV9443" s="43"/>
      <c r="AW9443" s="43"/>
      <c r="AX9443" s="43"/>
      <c r="AY9443" s="43"/>
      <c r="AZ9443" s="43"/>
      <c r="BA9443" s="43"/>
      <c r="BB9443" s="43"/>
      <c r="BC9443" s="43"/>
      <c r="BD9443" s="43"/>
      <c r="BE9443" s="43"/>
      <c r="BF9443" s="43"/>
      <c r="BG9443" s="43"/>
    </row>
    <row r="9444" spans="5:59" x14ac:dyDescent="0.25">
      <c r="E9444" s="42" t="s">
        <v>1443</v>
      </c>
      <c r="F9444" s="43"/>
      <c r="G9444" s="43"/>
      <c r="H9444" s="43"/>
      <c r="I9444" s="43"/>
      <c r="J9444" s="43"/>
      <c r="K9444" s="43"/>
      <c r="L9444" s="43"/>
      <c r="M9444" s="43"/>
      <c r="N9444" s="43"/>
      <c r="O9444" s="43"/>
      <c r="P9444" s="43"/>
      <c r="Q9444" s="43"/>
      <c r="R9444" s="43"/>
      <c r="S9444" s="43"/>
      <c r="T9444" s="43"/>
      <c r="U9444" s="43"/>
      <c r="V9444" s="43"/>
      <c r="W9444" s="43"/>
      <c r="X9444" s="43"/>
      <c r="Y9444" s="43"/>
      <c r="Z9444" s="43"/>
      <c r="AA9444" s="43"/>
      <c r="AB9444" s="43"/>
      <c r="AC9444" s="43"/>
      <c r="AD9444" s="43"/>
      <c r="AE9444" s="43"/>
      <c r="AF9444" s="43"/>
      <c r="AG9444" s="43"/>
      <c r="AH9444" s="43"/>
      <c r="AI9444" s="43"/>
      <c r="AJ9444" s="43"/>
      <c r="AK9444" s="43"/>
      <c r="AL9444" s="43"/>
      <c r="AM9444" s="43"/>
      <c r="AN9444" s="43"/>
      <c r="AO9444" s="43"/>
      <c r="AP9444" s="43"/>
      <c r="AQ9444" s="43"/>
      <c r="AR9444" s="43"/>
      <c r="AS9444" s="43"/>
      <c r="AT9444" s="43"/>
      <c r="AU9444" s="43"/>
      <c r="AV9444" s="43"/>
      <c r="AW9444" s="43"/>
      <c r="AX9444" s="43"/>
      <c r="AY9444" s="43"/>
      <c r="AZ9444" s="43"/>
      <c r="BA9444" s="43"/>
      <c r="BB9444" s="43"/>
      <c r="BC9444" s="43"/>
      <c r="BD9444" s="43"/>
      <c r="BE9444" s="43"/>
      <c r="BF9444" s="43"/>
      <c r="BG9444" s="43"/>
    </row>
    <row r="9445" spans="5:59" x14ac:dyDescent="0.25">
      <c r="E9445" s="42" t="s">
        <v>1444</v>
      </c>
      <c r="F9445" s="43"/>
      <c r="G9445" s="43"/>
      <c r="H9445" s="43"/>
      <c r="I9445" s="43"/>
      <c r="J9445" s="43"/>
      <c r="K9445" s="43"/>
      <c r="L9445" s="43"/>
      <c r="M9445" s="43"/>
      <c r="N9445" s="43"/>
      <c r="O9445" s="43"/>
      <c r="P9445" s="43"/>
      <c r="Q9445" s="43"/>
      <c r="R9445" s="43"/>
      <c r="S9445" s="43"/>
      <c r="T9445" s="43"/>
      <c r="U9445" s="43"/>
      <c r="V9445" s="43"/>
      <c r="W9445" s="43"/>
      <c r="X9445" s="43"/>
      <c r="Y9445" s="43"/>
      <c r="Z9445" s="43"/>
      <c r="AA9445" s="43"/>
      <c r="AB9445" s="43"/>
      <c r="AC9445" s="43"/>
      <c r="AD9445" s="43"/>
      <c r="AE9445" s="43"/>
      <c r="AF9445" s="43"/>
      <c r="AG9445" s="43"/>
      <c r="AH9445" s="43"/>
      <c r="AI9445" s="43"/>
      <c r="AJ9445" s="43"/>
      <c r="AK9445" s="43"/>
      <c r="AL9445" s="43"/>
      <c r="AM9445" s="43"/>
      <c r="AN9445" s="43"/>
      <c r="AO9445" s="43"/>
      <c r="AP9445" s="43"/>
      <c r="AQ9445" s="43"/>
      <c r="AR9445" s="43"/>
      <c r="AS9445" s="43"/>
      <c r="AT9445" s="43"/>
      <c r="AU9445" s="43"/>
      <c r="AV9445" s="43"/>
      <c r="AW9445" s="43"/>
      <c r="AX9445" s="43"/>
      <c r="AY9445" s="43"/>
      <c r="AZ9445" s="43"/>
      <c r="BA9445" s="43"/>
      <c r="BB9445" s="43"/>
      <c r="BC9445" s="43"/>
      <c r="BD9445" s="43"/>
      <c r="BE9445" s="43"/>
      <c r="BF9445" s="43"/>
      <c r="BG9445" s="43"/>
    </row>
    <row r="9446" spans="5:59" x14ac:dyDescent="0.25">
      <c r="E9446" s="42" t="s">
        <v>1469</v>
      </c>
      <c r="F9446" s="43"/>
      <c r="G9446" s="43"/>
      <c r="H9446" s="43"/>
      <c r="I9446" s="43"/>
      <c r="J9446" s="43"/>
      <c r="K9446" s="43"/>
      <c r="L9446" s="43"/>
      <c r="M9446" s="43"/>
      <c r="N9446" s="43"/>
      <c r="O9446" s="43"/>
      <c r="P9446" s="43"/>
      <c r="Q9446" s="43"/>
      <c r="R9446" s="43"/>
      <c r="S9446" s="43"/>
      <c r="T9446" s="43"/>
      <c r="U9446" s="43"/>
      <c r="V9446" s="43"/>
      <c r="W9446" s="43"/>
      <c r="X9446" s="43"/>
      <c r="Y9446" s="43"/>
      <c r="Z9446" s="43"/>
      <c r="AA9446" s="43"/>
      <c r="AB9446" s="43"/>
      <c r="AC9446" s="43"/>
      <c r="AD9446" s="43"/>
      <c r="AE9446" s="43"/>
      <c r="AF9446" s="43"/>
      <c r="AG9446" s="43"/>
      <c r="AH9446" s="43"/>
      <c r="AI9446" s="43"/>
      <c r="AJ9446" s="43"/>
      <c r="AK9446" s="43"/>
      <c r="AL9446" s="43"/>
      <c r="AM9446" s="43"/>
      <c r="AN9446" s="43"/>
      <c r="AO9446" s="43"/>
      <c r="AP9446" s="43"/>
      <c r="AQ9446" s="43"/>
      <c r="AR9446" s="43"/>
      <c r="AS9446" s="43"/>
      <c r="AT9446" s="43"/>
      <c r="AU9446" s="43"/>
      <c r="AV9446" s="43"/>
      <c r="AW9446" s="43"/>
      <c r="AX9446" s="43"/>
      <c r="AY9446" s="43"/>
      <c r="AZ9446" s="43"/>
      <c r="BA9446" s="43"/>
      <c r="BB9446" s="43"/>
      <c r="BC9446" s="43"/>
      <c r="BD9446" s="43"/>
      <c r="BE9446" s="43"/>
      <c r="BF9446" s="43"/>
      <c r="BG9446" s="43"/>
    </row>
    <row r="9447" spans="5:59" x14ac:dyDescent="0.25">
      <c r="E9447" s="42"/>
      <c r="F9447" s="43"/>
      <c r="G9447" s="43"/>
      <c r="H9447" s="43"/>
      <c r="I9447" s="43"/>
      <c r="J9447" s="43"/>
      <c r="K9447" s="43"/>
      <c r="L9447" s="43"/>
      <c r="M9447" s="43"/>
      <c r="N9447" s="43"/>
      <c r="O9447" s="43"/>
      <c r="P9447" s="43"/>
      <c r="Q9447" s="43"/>
      <c r="R9447" s="43"/>
      <c r="S9447" s="43"/>
      <c r="T9447" s="43"/>
      <c r="U9447" s="43"/>
      <c r="V9447" s="43"/>
      <c r="W9447" s="43"/>
      <c r="X9447" s="43"/>
      <c r="Y9447" s="43"/>
      <c r="Z9447" s="43"/>
      <c r="AA9447" s="43"/>
      <c r="AB9447" s="43"/>
      <c r="AC9447" s="43"/>
      <c r="AD9447" s="43"/>
      <c r="AE9447" s="43"/>
      <c r="AF9447" s="43"/>
      <c r="AG9447" s="43"/>
      <c r="AH9447" s="43"/>
      <c r="AI9447" s="43"/>
      <c r="AJ9447" s="43"/>
      <c r="AK9447" s="43"/>
      <c r="AL9447" s="43"/>
      <c r="AM9447" s="43"/>
      <c r="AN9447" s="43"/>
      <c r="AO9447" s="43"/>
      <c r="AP9447" s="43"/>
      <c r="AQ9447" s="43"/>
      <c r="AR9447" s="43"/>
      <c r="AS9447" s="43"/>
      <c r="AT9447" s="43"/>
      <c r="AU9447" s="43"/>
      <c r="AV9447" s="43"/>
      <c r="AW9447" s="43"/>
      <c r="AX9447" s="43"/>
      <c r="AY9447" s="43"/>
      <c r="AZ9447" s="43"/>
      <c r="BA9447" s="43"/>
      <c r="BB9447" s="43"/>
      <c r="BC9447" s="43"/>
      <c r="BD9447" s="43"/>
      <c r="BE9447" s="43"/>
      <c r="BF9447" s="43"/>
      <c r="BG9447" s="43"/>
    </row>
    <row r="9448" spans="5:59" x14ac:dyDescent="0.25">
      <c r="E9448" s="42" t="s">
        <v>888</v>
      </c>
      <c r="F9448" s="43"/>
      <c r="G9448" s="43"/>
      <c r="H9448" s="43"/>
      <c r="I9448" s="43"/>
      <c r="J9448" s="43"/>
      <c r="K9448" s="43"/>
      <c r="L9448" s="43"/>
      <c r="M9448" s="43"/>
      <c r="N9448" s="43"/>
      <c r="O9448" s="43"/>
      <c r="P9448" s="43"/>
      <c r="Q9448" s="43"/>
      <c r="R9448" s="43"/>
      <c r="S9448" s="43"/>
      <c r="T9448" s="43"/>
      <c r="U9448" s="43"/>
      <c r="V9448" s="43"/>
      <c r="W9448" s="43"/>
      <c r="X9448" s="43"/>
      <c r="Y9448" s="43"/>
      <c r="Z9448" s="43"/>
      <c r="AA9448" s="43"/>
      <c r="AB9448" s="43"/>
      <c r="AC9448" s="43"/>
      <c r="AD9448" s="43"/>
      <c r="AE9448" s="43"/>
      <c r="AF9448" s="43"/>
      <c r="AG9448" s="43"/>
      <c r="AH9448" s="43"/>
      <c r="AI9448" s="43"/>
      <c r="AJ9448" s="43"/>
      <c r="AK9448" s="43"/>
      <c r="AL9448" s="43"/>
      <c r="AM9448" s="43"/>
      <c r="AN9448" s="43"/>
      <c r="AO9448" s="43"/>
      <c r="AP9448" s="43"/>
      <c r="AQ9448" s="43"/>
      <c r="AR9448" s="43"/>
      <c r="AS9448" s="43"/>
      <c r="AT9448" s="43"/>
      <c r="AU9448" s="43"/>
      <c r="AV9448" s="43"/>
      <c r="AW9448" s="43"/>
      <c r="AX9448" s="43"/>
      <c r="AY9448" s="43"/>
      <c r="AZ9448" s="43"/>
      <c r="BA9448" s="43"/>
      <c r="BB9448" s="43"/>
      <c r="BC9448" s="43"/>
      <c r="BD9448" s="43"/>
      <c r="BE9448" s="43"/>
      <c r="BF9448" s="43"/>
      <c r="BG9448" s="43"/>
    </row>
    <row r="9449" spans="5:59" x14ac:dyDescent="0.25">
      <c r="E9449" s="42" t="s">
        <v>889</v>
      </c>
      <c r="F9449" s="43"/>
      <c r="G9449" s="43"/>
      <c r="H9449" s="43"/>
      <c r="I9449" s="43"/>
      <c r="J9449" s="43"/>
      <c r="K9449" s="43"/>
      <c r="L9449" s="43"/>
      <c r="M9449" s="43"/>
      <c r="N9449" s="43"/>
      <c r="O9449" s="43"/>
      <c r="P9449" s="43"/>
      <c r="Q9449" s="43"/>
      <c r="R9449" s="43"/>
      <c r="S9449" s="43"/>
      <c r="T9449" s="43"/>
      <c r="U9449" s="43"/>
      <c r="V9449" s="43"/>
      <c r="W9449" s="43"/>
      <c r="X9449" s="43"/>
      <c r="Y9449" s="43"/>
      <c r="Z9449" s="43"/>
      <c r="AA9449" s="43"/>
      <c r="AB9449" s="43"/>
      <c r="AC9449" s="43"/>
      <c r="AD9449" s="43"/>
      <c r="AE9449" s="43"/>
      <c r="AF9449" s="43"/>
      <c r="AG9449" s="43"/>
      <c r="AH9449" s="43"/>
      <c r="AI9449" s="43"/>
      <c r="AJ9449" s="43"/>
      <c r="AK9449" s="43"/>
      <c r="AL9449" s="43"/>
      <c r="AM9449" s="43"/>
      <c r="AN9449" s="43"/>
      <c r="AO9449" s="43"/>
      <c r="AP9449" s="43"/>
      <c r="AQ9449" s="43"/>
      <c r="AR9449" s="43"/>
      <c r="AS9449" s="43"/>
      <c r="AT9449" s="43"/>
      <c r="AU9449" s="43"/>
      <c r="AV9449" s="43"/>
      <c r="AW9449" s="43"/>
      <c r="AX9449" s="43"/>
      <c r="AY9449" s="43"/>
      <c r="AZ9449" s="43"/>
      <c r="BA9449" s="43"/>
      <c r="BB9449" s="43"/>
      <c r="BC9449" s="43"/>
      <c r="BD9449" s="43"/>
      <c r="BE9449" s="43"/>
      <c r="BF9449" s="43"/>
      <c r="BG9449" s="43"/>
    </row>
    <row r="9450" spans="5:59" x14ac:dyDescent="0.25">
      <c r="E9450" s="42" t="s">
        <v>890</v>
      </c>
      <c r="F9450" s="43"/>
      <c r="G9450" s="43"/>
      <c r="H9450" s="43"/>
      <c r="I9450" s="43"/>
      <c r="J9450" s="43"/>
      <c r="K9450" s="43"/>
      <c r="L9450" s="43"/>
      <c r="M9450" s="43"/>
      <c r="N9450" s="43"/>
      <c r="O9450" s="43"/>
      <c r="P9450" s="43"/>
      <c r="Q9450" s="43"/>
      <c r="R9450" s="43"/>
      <c r="S9450" s="43"/>
      <c r="T9450" s="43"/>
      <c r="U9450" s="43"/>
      <c r="V9450" s="43"/>
      <c r="W9450" s="43"/>
      <c r="X9450" s="43"/>
      <c r="Y9450" s="43"/>
      <c r="Z9450" s="43"/>
      <c r="AA9450" s="43"/>
      <c r="AB9450" s="43"/>
      <c r="AC9450" s="43"/>
      <c r="AD9450" s="43"/>
      <c r="AE9450" s="43"/>
      <c r="AF9450" s="43"/>
      <c r="AG9450" s="43"/>
      <c r="AH9450" s="43"/>
      <c r="AI9450" s="43"/>
      <c r="AJ9450" s="43"/>
      <c r="AK9450" s="43"/>
      <c r="AL9450" s="43"/>
      <c r="AM9450" s="43"/>
      <c r="AN9450" s="43"/>
      <c r="AO9450" s="43"/>
      <c r="AP9450" s="43"/>
      <c r="AQ9450" s="43"/>
      <c r="AR9450" s="43"/>
      <c r="AS9450" s="43"/>
      <c r="AT9450" s="43"/>
      <c r="AU9450" s="43"/>
      <c r="AV9450" s="43"/>
      <c r="AW9450" s="43"/>
      <c r="AX9450" s="43"/>
      <c r="AY9450" s="43"/>
      <c r="AZ9450" s="43"/>
      <c r="BA9450" s="43"/>
      <c r="BB9450" s="43"/>
      <c r="BC9450" s="43"/>
      <c r="BD9450" s="43"/>
      <c r="BE9450" s="43"/>
      <c r="BF9450" s="43"/>
      <c r="BG9450" s="43"/>
    </row>
    <row r="9451" spans="5:59" x14ac:dyDescent="0.25">
      <c r="E9451" s="42" t="s">
        <v>891</v>
      </c>
      <c r="F9451" s="43"/>
      <c r="G9451" s="43"/>
      <c r="H9451" s="43"/>
      <c r="I9451" s="43"/>
      <c r="J9451" s="43"/>
      <c r="K9451" s="43"/>
      <c r="L9451" s="43"/>
      <c r="M9451" s="43"/>
      <c r="N9451" s="43"/>
      <c r="O9451" s="43"/>
      <c r="P9451" s="43"/>
      <c r="Q9451" s="43"/>
      <c r="R9451" s="43"/>
      <c r="S9451" s="43"/>
      <c r="T9451" s="43"/>
      <c r="U9451" s="43"/>
      <c r="V9451" s="43"/>
      <c r="W9451" s="43"/>
      <c r="X9451" s="43"/>
      <c r="Y9451" s="43"/>
      <c r="Z9451" s="43"/>
      <c r="AA9451" s="43"/>
      <c r="AB9451" s="43"/>
      <c r="AC9451" s="43"/>
      <c r="AD9451" s="43"/>
      <c r="AE9451" s="43"/>
      <c r="AF9451" s="43"/>
      <c r="AG9451" s="43"/>
      <c r="AH9451" s="43"/>
      <c r="AI9451" s="43"/>
      <c r="AJ9451" s="43"/>
      <c r="AK9451" s="43"/>
      <c r="AL9451" s="43"/>
      <c r="AM9451" s="43"/>
      <c r="AN9451" s="43"/>
      <c r="AO9451" s="43"/>
      <c r="AP9451" s="43"/>
      <c r="AQ9451" s="43"/>
      <c r="AR9451" s="43"/>
      <c r="AS9451" s="43"/>
      <c r="AT9451" s="43"/>
      <c r="AU9451" s="43"/>
      <c r="AV9451" s="43"/>
      <c r="AW9451" s="43"/>
      <c r="AX9451" s="43"/>
      <c r="AY9451" s="43"/>
      <c r="AZ9451" s="43"/>
      <c r="BA9451" s="43"/>
      <c r="BB9451" s="43"/>
      <c r="BC9451" s="43"/>
      <c r="BD9451" s="43"/>
      <c r="BE9451" s="43"/>
      <c r="BF9451" s="43"/>
      <c r="BG9451" s="43"/>
    </row>
    <row r="9452" spans="5:59" x14ac:dyDescent="0.25">
      <c r="E9452" s="42" t="s">
        <v>892</v>
      </c>
      <c r="F9452" s="43"/>
      <c r="G9452" s="43"/>
      <c r="H9452" s="43"/>
      <c r="I9452" s="43"/>
      <c r="J9452" s="43"/>
      <c r="K9452" s="43"/>
      <c r="L9452" s="43"/>
      <c r="M9452" s="43"/>
      <c r="N9452" s="43"/>
      <c r="O9452" s="43"/>
      <c r="P9452" s="43"/>
      <c r="Q9452" s="43"/>
      <c r="R9452" s="43"/>
      <c r="S9452" s="43"/>
      <c r="T9452" s="43"/>
      <c r="U9452" s="43"/>
      <c r="V9452" s="43"/>
      <c r="W9452" s="43"/>
      <c r="X9452" s="43"/>
      <c r="Y9452" s="43"/>
      <c r="Z9452" s="43"/>
      <c r="AA9452" s="43"/>
      <c r="AB9452" s="43"/>
      <c r="AC9452" s="43"/>
      <c r="AD9452" s="43"/>
      <c r="AE9452" s="43"/>
      <c r="AF9452" s="43"/>
      <c r="AG9452" s="43"/>
      <c r="AH9452" s="43"/>
      <c r="AI9452" s="43"/>
      <c r="AJ9452" s="43"/>
      <c r="AK9452" s="43"/>
      <c r="AL9452" s="43"/>
      <c r="AM9452" s="43"/>
      <c r="AN9452" s="43"/>
      <c r="AO9452" s="43"/>
      <c r="AP9452" s="43"/>
      <c r="AQ9452" s="43"/>
      <c r="AR9452" s="43"/>
      <c r="AS9452" s="43"/>
      <c r="AT9452" s="43"/>
      <c r="AU9452" s="43"/>
      <c r="AV9452" s="43"/>
      <c r="AW9452" s="43"/>
      <c r="AX9452" s="43"/>
      <c r="AY9452" s="43"/>
      <c r="AZ9452" s="43"/>
      <c r="BA9452" s="43"/>
      <c r="BB9452" s="43"/>
      <c r="BC9452" s="43"/>
      <c r="BD9452" s="43"/>
      <c r="BE9452" s="43"/>
      <c r="BF9452" s="43"/>
      <c r="BG9452" s="43"/>
    </row>
    <row r="9453" spans="5:59" x14ac:dyDescent="0.25">
      <c r="E9453" s="42" t="s">
        <v>893</v>
      </c>
      <c r="F9453" s="43"/>
      <c r="G9453" s="43"/>
      <c r="H9453" s="43"/>
      <c r="I9453" s="43"/>
      <c r="J9453" s="43"/>
      <c r="K9453" s="43"/>
      <c r="L9453" s="43"/>
      <c r="M9453" s="43"/>
      <c r="N9453" s="43"/>
      <c r="O9453" s="43"/>
      <c r="P9453" s="43"/>
      <c r="Q9453" s="43"/>
      <c r="R9453" s="43"/>
      <c r="S9453" s="43"/>
      <c r="T9453" s="43"/>
      <c r="U9453" s="43"/>
      <c r="V9453" s="43"/>
      <c r="W9453" s="43"/>
      <c r="X9453" s="43"/>
      <c r="Y9453" s="43"/>
      <c r="Z9453" s="43"/>
      <c r="AA9453" s="43"/>
      <c r="AB9453" s="43"/>
      <c r="AC9453" s="43"/>
      <c r="AD9453" s="43"/>
      <c r="AE9453" s="43"/>
      <c r="AF9453" s="43"/>
      <c r="AG9453" s="43"/>
      <c r="AH9453" s="43"/>
      <c r="AI9453" s="43"/>
      <c r="AJ9453" s="43"/>
      <c r="AK9453" s="43"/>
      <c r="AL9453" s="43"/>
      <c r="AM9453" s="43"/>
      <c r="AN9453" s="43"/>
      <c r="AO9453" s="43"/>
      <c r="AP9453" s="43"/>
      <c r="AQ9453" s="43"/>
      <c r="AR9453" s="43"/>
      <c r="AS9453" s="43"/>
      <c r="AT9453" s="43"/>
      <c r="AU9453" s="43"/>
      <c r="AV9453" s="43"/>
      <c r="AW9453" s="43"/>
      <c r="AX9453" s="43"/>
      <c r="AY9453" s="43"/>
      <c r="AZ9453" s="43"/>
      <c r="BA9453" s="43"/>
      <c r="BB9453" s="43"/>
      <c r="BC9453" s="43"/>
      <c r="BD9453" s="43"/>
      <c r="BE9453" s="43"/>
      <c r="BF9453" s="43"/>
      <c r="BG9453" s="43"/>
    </row>
    <row r="9454" spans="5:59" x14ac:dyDescent="0.25">
      <c r="E9454" s="42" t="s">
        <v>889</v>
      </c>
      <c r="F9454" s="43"/>
      <c r="G9454" s="43"/>
      <c r="H9454" s="43"/>
      <c r="I9454" s="43"/>
      <c r="J9454" s="43"/>
      <c r="K9454" s="43"/>
      <c r="L9454" s="43"/>
      <c r="M9454" s="43"/>
      <c r="N9454" s="43"/>
      <c r="O9454" s="43"/>
      <c r="P9454" s="43"/>
      <c r="Q9454" s="43"/>
      <c r="R9454" s="43"/>
      <c r="S9454" s="43"/>
      <c r="T9454" s="43"/>
      <c r="U9454" s="43"/>
      <c r="V9454" s="43"/>
      <c r="W9454" s="43"/>
      <c r="X9454" s="43"/>
      <c r="Y9454" s="43"/>
      <c r="Z9454" s="43"/>
      <c r="AA9454" s="43"/>
      <c r="AB9454" s="43"/>
      <c r="AC9454" s="43"/>
      <c r="AD9454" s="43"/>
      <c r="AE9454" s="43"/>
      <c r="AF9454" s="43"/>
      <c r="AG9454" s="43"/>
      <c r="AH9454" s="43"/>
      <c r="AI9454" s="43"/>
      <c r="AJ9454" s="43"/>
      <c r="AK9454" s="43"/>
      <c r="AL9454" s="43"/>
      <c r="AM9454" s="43"/>
      <c r="AN9454" s="43"/>
      <c r="AO9454" s="43"/>
      <c r="AP9454" s="43"/>
      <c r="AQ9454" s="43"/>
      <c r="AR9454" s="43"/>
      <c r="AS9454" s="43"/>
      <c r="AT9454" s="43"/>
      <c r="AU9454" s="43"/>
      <c r="AV9454" s="43"/>
      <c r="AW9454" s="43"/>
      <c r="AX9454" s="43"/>
      <c r="AY9454" s="43"/>
      <c r="AZ9454" s="43"/>
      <c r="BA9454" s="43"/>
      <c r="BB9454" s="43"/>
      <c r="BC9454" s="43"/>
      <c r="BD9454" s="43"/>
      <c r="BE9454" s="43"/>
      <c r="BF9454" s="43"/>
      <c r="BG9454" s="43"/>
    </row>
    <row r="9455" spans="5:59" x14ac:dyDescent="0.25">
      <c r="E9455" s="42" t="s">
        <v>1470</v>
      </c>
      <c r="F9455" s="43"/>
      <c r="G9455" s="43"/>
      <c r="H9455" s="43"/>
      <c r="I9455" s="43"/>
      <c r="J9455" s="43"/>
      <c r="K9455" s="43"/>
      <c r="L9455" s="43"/>
      <c r="M9455" s="43"/>
      <c r="N9455" s="43"/>
      <c r="O9455" s="43"/>
      <c r="P9455" s="43"/>
      <c r="Q9455" s="43"/>
      <c r="R9455" s="43"/>
      <c r="S9455" s="43"/>
      <c r="T9455" s="43"/>
      <c r="U9455" s="43"/>
      <c r="V9455" s="43"/>
      <c r="W9455" s="43"/>
      <c r="X9455" s="43"/>
      <c r="Y9455" s="43"/>
      <c r="Z9455" s="43"/>
      <c r="AA9455" s="43"/>
      <c r="AB9455" s="43"/>
      <c r="AC9455" s="43"/>
      <c r="AD9455" s="43"/>
      <c r="AE9455" s="43"/>
      <c r="AF9455" s="43"/>
      <c r="AG9455" s="43"/>
      <c r="AH9455" s="43"/>
      <c r="AI9455" s="43"/>
      <c r="AJ9455" s="43"/>
      <c r="AK9455" s="43"/>
      <c r="AL9455" s="43"/>
      <c r="AM9455" s="43"/>
      <c r="AN9455" s="43"/>
      <c r="AO9455" s="43"/>
      <c r="AP9455" s="43"/>
      <c r="AQ9455" s="43"/>
      <c r="AR9455" s="43"/>
      <c r="AS9455" s="43"/>
      <c r="AT9455" s="43"/>
      <c r="AU9455" s="43"/>
      <c r="AV9455" s="43"/>
      <c r="AW9455" s="43"/>
      <c r="AX9455" s="43"/>
      <c r="AY9455" s="43"/>
      <c r="AZ9455" s="43"/>
      <c r="BA9455" s="43"/>
      <c r="BB9455" s="43"/>
      <c r="BC9455" s="43"/>
      <c r="BD9455" s="43"/>
      <c r="BE9455" s="43"/>
      <c r="BF9455" s="43"/>
      <c r="BG9455" s="43"/>
    </row>
    <row r="9456" spans="5:59" x14ac:dyDescent="0.25">
      <c r="E9456" s="42" t="s">
        <v>1471</v>
      </c>
      <c r="F9456" s="43"/>
      <c r="G9456" s="43"/>
      <c r="H9456" s="43"/>
      <c r="I9456" s="43"/>
      <c r="J9456" s="43"/>
      <c r="K9456" s="43"/>
      <c r="L9456" s="43"/>
      <c r="M9456" s="43"/>
      <c r="N9456" s="43"/>
      <c r="O9456" s="43"/>
      <c r="P9456" s="43"/>
      <c r="Q9456" s="43"/>
      <c r="R9456" s="43"/>
      <c r="S9456" s="43"/>
      <c r="T9456" s="43"/>
      <c r="U9456" s="43"/>
      <c r="V9456" s="43"/>
      <c r="W9456" s="43"/>
      <c r="X9456" s="43"/>
      <c r="Y9456" s="43"/>
      <c r="Z9456" s="43"/>
      <c r="AA9456" s="43"/>
      <c r="AB9456" s="43"/>
      <c r="AC9456" s="43"/>
      <c r="AD9456" s="43"/>
      <c r="AE9456" s="43"/>
      <c r="AF9456" s="43"/>
      <c r="AG9456" s="43"/>
      <c r="AH9456" s="43"/>
      <c r="AI9456" s="43"/>
      <c r="AJ9456" s="43"/>
      <c r="AK9456" s="43"/>
      <c r="AL9456" s="43"/>
      <c r="AM9456" s="43"/>
      <c r="AN9456" s="43"/>
      <c r="AO9456" s="43"/>
      <c r="AP9456" s="43"/>
      <c r="AQ9456" s="43"/>
      <c r="AR9456" s="43"/>
      <c r="AS9456" s="43"/>
      <c r="AT9456" s="43"/>
      <c r="AU9456" s="43"/>
      <c r="AV9456" s="43"/>
      <c r="AW9456" s="43"/>
      <c r="AX9456" s="43"/>
      <c r="AY9456" s="43"/>
      <c r="AZ9456" s="43"/>
      <c r="BA9456" s="43"/>
      <c r="BB9456" s="43"/>
      <c r="BC9456" s="43"/>
      <c r="BD9456" s="43"/>
      <c r="BE9456" s="43"/>
      <c r="BF9456" s="43"/>
      <c r="BG9456" s="43"/>
    </row>
    <row r="9457" spans="5:59" x14ac:dyDescent="0.25">
      <c r="E9457" s="42" t="s">
        <v>896</v>
      </c>
      <c r="F9457" s="43"/>
      <c r="G9457" s="43"/>
      <c r="H9457" s="43"/>
      <c r="I9457" s="43"/>
      <c r="J9457" s="43"/>
      <c r="K9457" s="43"/>
      <c r="L9457" s="43"/>
      <c r="M9457" s="43"/>
      <c r="N9457" s="43"/>
      <c r="O9457" s="43"/>
      <c r="P9457" s="43"/>
      <c r="Q9457" s="43"/>
      <c r="R9457" s="43"/>
      <c r="S9457" s="43"/>
      <c r="T9457" s="43"/>
      <c r="U9457" s="43"/>
      <c r="V9457" s="43"/>
      <c r="W9457" s="43"/>
      <c r="X9457" s="43"/>
      <c r="Y9457" s="43"/>
      <c r="Z9457" s="43"/>
      <c r="AA9457" s="43"/>
      <c r="AB9457" s="43"/>
      <c r="AC9457" s="43"/>
      <c r="AD9457" s="43"/>
      <c r="AE9457" s="43"/>
      <c r="AF9457" s="43"/>
      <c r="AG9457" s="43"/>
      <c r="AH9457" s="43"/>
      <c r="AI9457" s="43"/>
      <c r="AJ9457" s="43"/>
      <c r="AK9457" s="43"/>
      <c r="AL9457" s="43"/>
      <c r="AM9457" s="43"/>
      <c r="AN9457" s="43"/>
      <c r="AO9457" s="43"/>
      <c r="AP9457" s="43"/>
      <c r="AQ9457" s="43"/>
      <c r="AR9457" s="43"/>
      <c r="AS9457" s="43"/>
      <c r="AT9457" s="43"/>
      <c r="AU9457" s="43"/>
      <c r="AV9457" s="43"/>
      <c r="AW9457" s="43"/>
      <c r="AX9457" s="43"/>
      <c r="AY9457" s="43"/>
      <c r="AZ9457" s="43"/>
      <c r="BA9457" s="43"/>
      <c r="BB9457" s="43"/>
      <c r="BC9457" s="43"/>
      <c r="BD9457" s="43"/>
      <c r="BE9457" s="43"/>
      <c r="BF9457" s="43"/>
      <c r="BG9457" s="43"/>
    </row>
    <row r="9458" spans="5:59" x14ac:dyDescent="0.25">
      <c r="E9458" s="42"/>
      <c r="F9458" s="43"/>
      <c r="G9458" s="43"/>
      <c r="H9458" s="43"/>
      <c r="I9458" s="43"/>
      <c r="J9458" s="43"/>
      <c r="K9458" s="43"/>
      <c r="L9458" s="43"/>
      <c r="M9458" s="43"/>
      <c r="N9458" s="43"/>
      <c r="O9458" s="43"/>
      <c r="P9458" s="43"/>
      <c r="Q9458" s="43"/>
      <c r="R9458" s="43"/>
      <c r="S9458" s="43"/>
      <c r="T9458" s="43"/>
      <c r="U9458" s="43"/>
      <c r="V9458" s="43"/>
      <c r="W9458" s="43"/>
      <c r="X9458" s="43"/>
      <c r="Y9458" s="43"/>
      <c r="Z9458" s="43"/>
      <c r="AA9458" s="43"/>
      <c r="AB9458" s="43"/>
      <c r="AC9458" s="43"/>
      <c r="AD9458" s="43"/>
      <c r="AE9458" s="43"/>
      <c r="AF9458" s="43"/>
      <c r="AG9458" s="43"/>
      <c r="AH9458" s="43"/>
      <c r="AI9458" s="43"/>
      <c r="AJ9458" s="43"/>
      <c r="AK9458" s="43"/>
      <c r="AL9458" s="43"/>
      <c r="AM9458" s="43"/>
      <c r="AN9458" s="43"/>
      <c r="AO9458" s="43"/>
      <c r="AP9458" s="43"/>
      <c r="AQ9458" s="43"/>
      <c r="AR9458" s="43"/>
      <c r="AS9458" s="43"/>
      <c r="AT9458" s="43"/>
      <c r="AU9458" s="43"/>
      <c r="AV9458" s="43"/>
      <c r="AW9458" s="43"/>
      <c r="AX9458" s="43"/>
      <c r="AY9458" s="43"/>
      <c r="AZ9458" s="43"/>
      <c r="BA9458" s="43"/>
      <c r="BB9458" s="43"/>
      <c r="BC9458" s="43"/>
      <c r="BD9458" s="43"/>
      <c r="BE9458" s="43"/>
      <c r="BF9458" s="43"/>
      <c r="BG9458" s="43"/>
    </row>
    <row r="9459" spans="5:59" x14ac:dyDescent="0.25">
      <c r="E9459" s="42" t="s">
        <v>1136</v>
      </c>
      <c r="F9459" s="43"/>
      <c r="G9459" s="43"/>
      <c r="H9459" s="43"/>
      <c r="I9459" s="43"/>
      <c r="J9459" s="43"/>
      <c r="K9459" s="43"/>
      <c r="L9459" s="43"/>
      <c r="M9459" s="43"/>
      <c r="N9459" s="43"/>
      <c r="O9459" s="43"/>
      <c r="P9459" s="43"/>
      <c r="Q9459" s="43"/>
      <c r="R9459" s="43"/>
      <c r="S9459" s="43"/>
      <c r="T9459" s="43"/>
      <c r="U9459" s="43"/>
      <c r="V9459" s="43"/>
      <c r="W9459" s="43"/>
      <c r="X9459" s="43"/>
      <c r="Y9459" s="43"/>
      <c r="Z9459" s="43"/>
      <c r="AA9459" s="43"/>
      <c r="AB9459" s="43"/>
      <c r="AC9459" s="43"/>
      <c r="AD9459" s="43"/>
      <c r="AE9459" s="43"/>
      <c r="AF9459" s="43"/>
      <c r="AG9459" s="43"/>
      <c r="AH9459" s="43"/>
      <c r="AI9459" s="43"/>
      <c r="AJ9459" s="43"/>
      <c r="AK9459" s="43"/>
      <c r="AL9459" s="43"/>
      <c r="AM9459" s="43"/>
      <c r="AN9459" s="43"/>
      <c r="AO9459" s="43"/>
      <c r="AP9459" s="43"/>
      <c r="AQ9459" s="43"/>
      <c r="AR9459" s="43"/>
      <c r="AS9459" s="43"/>
      <c r="AT9459" s="43"/>
      <c r="AU9459" s="43"/>
      <c r="AV9459" s="43"/>
      <c r="AW9459" s="43"/>
      <c r="AX9459" s="43"/>
      <c r="AY9459" s="43"/>
      <c r="AZ9459" s="43"/>
      <c r="BA9459" s="43"/>
      <c r="BB9459" s="43"/>
      <c r="BC9459" s="43"/>
      <c r="BD9459" s="43"/>
      <c r="BE9459" s="43"/>
      <c r="BF9459" s="43"/>
      <c r="BG9459" s="43"/>
    </row>
    <row r="9460" spans="5:59" x14ac:dyDescent="0.25">
      <c r="E9460" s="42" t="s">
        <v>1137</v>
      </c>
      <c r="F9460" s="43"/>
      <c r="G9460" s="43"/>
      <c r="H9460" s="43"/>
      <c r="I9460" s="43"/>
      <c r="J9460" s="43"/>
      <c r="K9460" s="43"/>
      <c r="L9460" s="43"/>
      <c r="M9460" s="43"/>
      <c r="N9460" s="43"/>
      <c r="O9460" s="43"/>
      <c r="P9460" s="43"/>
      <c r="Q9460" s="43"/>
      <c r="R9460" s="43"/>
      <c r="S9460" s="43"/>
      <c r="T9460" s="43"/>
      <c r="U9460" s="43"/>
      <c r="V9460" s="43"/>
      <c r="W9460" s="43"/>
      <c r="X9460" s="43"/>
      <c r="Y9460" s="43"/>
      <c r="Z9460" s="43"/>
      <c r="AA9460" s="43"/>
      <c r="AB9460" s="43"/>
      <c r="AC9460" s="43"/>
      <c r="AD9460" s="43"/>
      <c r="AE9460" s="43"/>
      <c r="AF9460" s="43"/>
      <c r="AG9460" s="43"/>
      <c r="AH9460" s="43"/>
      <c r="AI9460" s="43"/>
      <c r="AJ9460" s="43"/>
      <c r="AK9460" s="43"/>
      <c r="AL9460" s="43"/>
      <c r="AM9460" s="43"/>
      <c r="AN9460" s="43"/>
      <c r="AO9460" s="43"/>
      <c r="AP9460" s="43"/>
      <c r="AQ9460" s="43"/>
      <c r="AR9460" s="43"/>
      <c r="AS9460" s="43"/>
      <c r="AT9460" s="43"/>
      <c r="AU9460" s="43"/>
      <c r="AV9460" s="43"/>
      <c r="AW9460" s="43"/>
      <c r="AX9460" s="43"/>
      <c r="AY9460" s="43"/>
      <c r="AZ9460" s="43"/>
      <c r="BA9460" s="43"/>
      <c r="BB9460" s="43"/>
      <c r="BC9460" s="43"/>
      <c r="BD9460" s="43"/>
      <c r="BE9460" s="43"/>
      <c r="BF9460" s="43"/>
      <c r="BG9460" s="43"/>
    </row>
    <row r="9461" spans="5:59" x14ac:dyDescent="0.25">
      <c r="E9461" s="42" t="s">
        <v>1464</v>
      </c>
      <c r="F9461" s="43"/>
      <c r="G9461" s="43"/>
      <c r="H9461" s="43"/>
      <c r="I9461" s="43"/>
      <c r="J9461" s="43"/>
      <c r="K9461" s="43"/>
      <c r="L9461" s="43"/>
      <c r="M9461" s="43"/>
      <c r="N9461" s="43"/>
      <c r="O9461" s="43"/>
      <c r="P9461" s="43"/>
      <c r="Q9461" s="43"/>
      <c r="R9461" s="43"/>
      <c r="S9461" s="43"/>
      <c r="T9461" s="43"/>
      <c r="U9461" s="43"/>
      <c r="V9461" s="43"/>
      <c r="W9461" s="43"/>
      <c r="X9461" s="43"/>
      <c r="Y9461" s="43"/>
      <c r="Z9461" s="43"/>
      <c r="AA9461" s="43"/>
      <c r="AB9461" s="43"/>
      <c r="AC9461" s="43"/>
      <c r="AD9461" s="43"/>
      <c r="AE9461" s="43"/>
      <c r="AF9461" s="43"/>
      <c r="AG9461" s="43"/>
      <c r="AH9461" s="43"/>
      <c r="AI9461" s="43"/>
      <c r="AJ9461" s="43"/>
      <c r="AK9461" s="43"/>
      <c r="AL9461" s="43"/>
      <c r="AM9461" s="43"/>
      <c r="AN9461" s="43"/>
      <c r="AO9461" s="43"/>
      <c r="AP9461" s="43"/>
      <c r="AQ9461" s="43"/>
      <c r="AR9461" s="43"/>
      <c r="AS9461" s="43"/>
      <c r="AT9461" s="43"/>
      <c r="AU9461" s="43"/>
      <c r="AV9461" s="43"/>
      <c r="AW9461" s="43"/>
      <c r="AX9461" s="43"/>
      <c r="AY9461" s="43"/>
      <c r="AZ9461" s="43"/>
      <c r="BA9461" s="43"/>
      <c r="BB9461" s="43"/>
      <c r="BC9461" s="43"/>
      <c r="BD9461" s="43"/>
      <c r="BE9461" s="43"/>
      <c r="BF9461" s="43"/>
      <c r="BG9461" s="43"/>
    </row>
    <row r="9462" spans="5:59" x14ac:dyDescent="0.25">
      <c r="E9462" s="42"/>
      <c r="F9462" s="43"/>
      <c r="G9462" s="43"/>
      <c r="H9462" s="43"/>
      <c r="I9462" s="43"/>
      <c r="J9462" s="43"/>
      <c r="K9462" s="43"/>
      <c r="L9462" s="43"/>
      <c r="M9462" s="43"/>
      <c r="N9462" s="43"/>
      <c r="O9462" s="43"/>
      <c r="P9462" s="43"/>
      <c r="Q9462" s="43"/>
      <c r="R9462" s="43"/>
      <c r="S9462" s="43"/>
      <c r="T9462" s="43"/>
      <c r="U9462" s="43"/>
      <c r="V9462" s="43"/>
      <c r="W9462" s="43"/>
      <c r="X9462" s="43"/>
      <c r="Y9462" s="43"/>
      <c r="Z9462" s="43"/>
      <c r="AA9462" s="43"/>
      <c r="AB9462" s="43"/>
      <c r="AC9462" s="43"/>
      <c r="AD9462" s="43"/>
      <c r="AE9462" s="43"/>
      <c r="AF9462" s="43"/>
      <c r="AG9462" s="43"/>
      <c r="AH9462" s="43"/>
      <c r="AI9462" s="43"/>
      <c r="AJ9462" s="43"/>
      <c r="AK9462" s="43"/>
      <c r="AL9462" s="43"/>
      <c r="AM9462" s="43"/>
      <c r="AN9462" s="43"/>
      <c r="AO9462" s="43"/>
      <c r="AP9462" s="43"/>
      <c r="AQ9462" s="43"/>
      <c r="AR9462" s="43"/>
      <c r="AS9462" s="43"/>
      <c r="AT9462" s="43"/>
      <c r="AU9462" s="43"/>
      <c r="AV9462" s="43"/>
      <c r="AW9462" s="43"/>
      <c r="AX9462" s="43"/>
      <c r="AY9462" s="43"/>
      <c r="AZ9462" s="43"/>
      <c r="BA9462" s="43"/>
      <c r="BB9462" s="43"/>
      <c r="BC9462" s="43"/>
      <c r="BD9462" s="43"/>
      <c r="BE9462" s="43"/>
      <c r="BF9462" s="43"/>
      <c r="BG9462" s="43"/>
    </row>
    <row r="9463" spans="5:59" x14ac:dyDescent="0.25">
      <c r="E9463" s="42" t="s">
        <v>872</v>
      </c>
      <c r="F9463" s="43"/>
      <c r="G9463" s="43"/>
      <c r="H9463" s="43"/>
      <c r="I9463" s="43"/>
      <c r="J9463" s="43"/>
      <c r="K9463" s="43"/>
      <c r="L9463" s="43"/>
      <c r="M9463" s="43"/>
      <c r="N9463" s="43"/>
      <c r="O9463" s="43"/>
      <c r="P9463" s="43"/>
      <c r="Q9463" s="43"/>
      <c r="R9463" s="43"/>
      <c r="S9463" s="43"/>
      <c r="T9463" s="43"/>
      <c r="U9463" s="43"/>
      <c r="V9463" s="43"/>
      <c r="W9463" s="43"/>
      <c r="X9463" s="43"/>
      <c r="Y9463" s="43"/>
      <c r="Z9463" s="43"/>
      <c r="AA9463" s="43"/>
      <c r="AB9463" s="43"/>
      <c r="AC9463" s="43"/>
      <c r="AD9463" s="43"/>
      <c r="AE9463" s="43"/>
      <c r="AF9463" s="43"/>
      <c r="AG9463" s="43"/>
      <c r="AH9463" s="43"/>
      <c r="AI9463" s="43"/>
      <c r="AJ9463" s="43"/>
      <c r="AK9463" s="43"/>
      <c r="AL9463" s="43"/>
      <c r="AM9463" s="43"/>
      <c r="AN9463" s="43"/>
      <c r="AO9463" s="43"/>
      <c r="AP9463" s="43"/>
      <c r="AQ9463" s="43"/>
      <c r="AR9463" s="43"/>
      <c r="AS9463" s="43"/>
      <c r="AT9463" s="43"/>
      <c r="AU9463" s="43"/>
      <c r="AV9463" s="43"/>
      <c r="AW9463" s="43"/>
      <c r="AX9463" s="43"/>
      <c r="AY9463" s="43"/>
      <c r="AZ9463" s="43"/>
      <c r="BA9463" s="43"/>
      <c r="BB9463" s="43"/>
      <c r="BC9463" s="43"/>
      <c r="BD9463" s="43"/>
      <c r="BE9463" s="43"/>
      <c r="BF9463" s="43"/>
      <c r="BG9463" s="43"/>
    </row>
    <row r="9464" spans="5:59" x14ac:dyDescent="0.25">
      <c r="E9464" s="42" t="s">
        <v>883</v>
      </c>
      <c r="F9464" s="43"/>
      <c r="G9464" s="43"/>
      <c r="H9464" s="43"/>
      <c r="I9464" s="43"/>
      <c r="J9464" s="43"/>
      <c r="K9464" s="43"/>
      <c r="L9464" s="43"/>
      <c r="M9464" s="43"/>
      <c r="N9464" s="43"/>
      <c r="O9464" s="43"/>
      <c r="P9464" s="43"/>
      <c r="Q9464" s="43"/>
      <c r="R9464" s="43"/>
      <c r="S9464" s="43"/>
      <c r="T9464" s="43"/>
      <c r="U9464" s="43"/>
      <c r="V9464" s="43"/>
      <c r="W9464" s="43"/>
      <c r="X9464" s="43"/>
      <c r="Y9464" s="43"/>
      <c r="Z9464" s="43"/>
      <c r="AA9464" s="43"/>
      <c r="AB9464" s="43"/>
      <c r="AC9464" s="43"/>
      <c r="AD9464" s="43"/>
      <c r="AE9464" s="43"/>
      <c r="AF9464" s="43"/>
      <c r="AG9464" s="43"/>
      <c r="AH9464" s="43"/>
      <c r="AI9464" s="43"/>
      <c r="AJ9464" s="43"/>
      <c r="AK9464" s="43"/>
      <c r="AL9464" s="43"/>
      <c r="AM9464" s="43"/>
      <c r="AN9464" s="43"/>
      <c r="AO9464" s="43"/>
      <c r="AP9464" s="43"/>
      <c r="AQ9464" s="43"/>
      <c r="AR9464" s="43"/>
      <c r="AS9464" s="43"/>
      <c r="AT9464" s="43"/>
      <c r="AU9464" s="43"/>
      <c r="AV9464" s="43"/>
      <c r="AW9464" s="43"/>
      <c r="AX9464" s="43"/>
      <c r="AY9464" s="43"/>
      <c r="AZ9464" s="43"/>
      <c r="BA9464" s="43"/>
      <c r="BB9464" s="43"/>
      <c r="BC9464" s="43"/>
      <c r="BD9464" s="43"/>
      <c r="BE9464" s="43"/>
      <c r="BF9464" s="43"/>
      <c r="BG9464" s="43"/>
    </row>
    <row r="9465" spans="5:59" x14ac:dyDescent="0.25">
      <c r="E9465" s="42" t="s">
        <v>1465</v>
      </c>
      <c r="F9465" s="43"/>
      <c r="G9465" s="43"/>
      <c r="H9465" s="43"/>
      <c r="I9465" s="43"/>
      <c r="J9465" s="43"/>
      <c r="K9465" s="43"/>
      <c r="L9465" s="43"/>
      <c r="M9465" s="43"/>
      <c r="N9465" s="43"/>
      <c r="O9465" s="43"/>
      <c r="P9465" s="43"/>
      <c r="Q9465" s="43"/>
      <c r="R9465" s="43"/>
      <c r="S9465" s="43"/>
      <c r="T9465" s="43"/>
      <c r="U9465" s="43"/>
      <c r="V9465" s="43"/>
      <c r="W9465" s="43"/>
      <c r="X9465" s="43"/>
      <c r="Y9465" s="43"/>
      <c r="Z9465" s="43"/>
      <c r="AA9465" s="43"/>
      <c r="AB9465" s="43"/>
      <c r="AC9465" s="43"/>
      <c r="AD9465" s="43"/>
      <c r="AE9465" s="43"/>
      <c r="AF9465" s="43"/>
      <c r="AG9465" s="43"/>
      <c r="AH9465" s="43"/>
      <c r="AI9465" s="43"/>
      <c r="AJ9465" s="43"/>
      <c r="AK9465" s="43"/>
      <c r="AL9465" s="43"/>
      <c r="AM9465" s="43"/>
      <c r="AN9465" s="43"/>
      <c r="AO9465" s="43"/>
      <c r="AP9465" s="43"/>
      <c r="AQ9465" s="43"/>
      <c r="AR9465" s="43"/>
      <c r="AS9465" s="43"/>
      <c r="AT9465" s="43"/>
      <c r="AU9465" s="43"/>
      <c r="AV9465" s="43"/>
      <c r="AW9465" s="43"/>
      <c r="AX9465" s="43"/>
      <c r="AY9465" s="43"/>
      <c r="AZ9465" s="43"/>
      <c r="BA9465" s="43"/>
      <c r="BB9465" s="43"/>
      <c r="BC9465" s="43"/>
      <c r="BD9465" s="43"/>
      <c r="BE9465" s="43"/>
      <c r="BF9465" s="43"/>
      <c r="BG9465" s="43"/>
    </row>
    <row r="9466" spans="5:59" x14ac:dyDescent="0.25">
      <c r="E9466" s="42"/>
      <c r="F9466" s="43"/>
      <c r="G9466" s="43"/>
      <c r="H9466" s="43"/>
      <c r="I9466" s="43"/>
      <c r="J9466" s="43"/>
      <c r="K9466" s="43"/>
      <c r="L9466" s="43"/>
      <c r="M9466" s="43"/>
      <c r="N9466" s="43"/>
      <c r="O9466" s="43"/>
      <c r="P9466" s="43"/>
      <c r="Q9466" s="43"/>
      <c r="R9466" s="43"/>
      <c r="S9466" s="43"/>
      <c r="T9466" s="43"/>
      <c r="U9466" s="43"/>
      <c r="V9466" s="43"/>
      <c r="W9466" s="43"/>
      <c r="X9466" s="43"/>
      <c r="Y9466" s="43"/>
      <c r="Z9466" s="43"/>
      <c r="AA9466" s="43"/>
      <c r="AB9466" s="43"/>
      <c r="AC9466" s="43"/>
      <c r="AD9466" s="43"/>
      <c r="AE9466" s="43"/>
      <c r="AF9466" s="43"/>
      <c r="AG9466" s="43"/>
      <c r="AH9466" s="43"/>
      <c r="AI9466" s="43"/>
      <c r="AJ9466" s="43"/>
      <c r="AK9466" s="43"/>
      <c r="AL9466" s="43"/>
      <c r="AM9466" s="43"/>
      <c r="AN9466" s="43"/>
      <c r="AO9466" s="43"/>
      <c r="AP9466" s="43"/>
      <c r="AQ9466" s="43"/>
      <c r="AR9466" s="43"/>
      <c r="AS9466" s="43"/>
      <c r="AT9466" s="43"/>
      <c r="AU9466" s="43"/>
      <c r="AV9466" s="43"/>
      <c r="AW9466" s="43"/>
      <c r="AX9466" s="43"/>
      <c r="AY9466" s="43"/>
      <c r="AZ9466" s="43"/>
      <c r="BA9466" s="43"/>
      <c r="BB9466" s="43"/>
      <c r="BC9466" s="43"/>
      <c r="BD9466" s="43"/>
      <c r="BE9466" s="43"/>
      <c r="BF9466" s="43"/>
      <c r="BG9466" s="43"/>
    </row>
    <row r="9467" spans="5:59" x14ac:dyDescent="0.25">
      <c r="E9467" s="42" t="s">
        <v>872</v>
      </c>
      <c r="F9467" s="43"/>
      <c r="G9467" s="43"/>
      <c r="H9467" s="43"/>
      <c r="I9467" s="43"/>
      <c r="J9467" s="43"/>
      <c r="K9467" s="43"/>
      <c r="L9467" s="43"/>
      <c r="M9467" s="43"/>
      <c r="N9467" s="43"/>
      <c r="O9467" s="43"/>
      <c r="P9467" s="43"/>
      <c r="Q9467" s="43"/>
      <c r="R9467" s="43"/>
      <c r="S9467" s="43"/>
      <c r="T9467" s="43"/>
      <c r="U9467" s="43"/>
      <c r="V9467" s="43"/>
      <c r="W9467" s="43"/>
      <c r="X9467" s="43"/>
      <c r="Y9467" s="43"/>
      <c r="Z9467" s="43"/>
      <c r="AA9467" s="43"/>
      <c r="AB9467" s="43"/>
      <c r="AC9467" s="43"/>
      <c r="AD9467" s="43"/>
      <c r="AE9467" s="43"/>
      <c r="AF9467" s="43"/>
      <c r="AG9467" s="43"/>
      <c r="AH9467" s="43"/>
      <c r="AI9467" s="43"/>
      <c r="AJ9467" s="43"/>
      <c r="AK9467" s="43"/>
      <c r="AL9467" s="43"/>
      <c r="AM9467" s="43"/>
      <c r="AN9467" s="43"/>
      <c r="AO9467" s="43"/>
      <c r="AP9467" s="43"/>
      <c r="AQ9467" s="43"/>
      <c r="AR9467" s="43"/>
      <c r="AS9467" s="43"/>
      <c r="AT9467" s="43"/>
      <c r="AU9467" s="43"/>
      <c r="AV9467" s="43"/>
      <c r="AW9467" s="43"/>
      <c r="AX9467" s="43"/>
      <c r="AY9467" s="43"/>
      <c r="AZ9467" s="43"/>
      <c r="BA9467" s="43"/>
      <c r="BB9467" s="43"/>
      <c r="BC9467" s="43"/>
      <c r="BD9467" s="43"/>
      <c r="BE9467" s="43"/>
      <c r="BF9467" s="43"/>
      <c r="BG9467" s="43"/>
    </row>
    <row r="9468" spans="5:59" x14ac:dyDescent="0.25">
      <c r="E9468" s="42" t="s">
        <v>873</v>
      </c>
      <c r="F9468" s="43"/>
      <c r="G9468" s="43"/>
      <c r="H9468" s="43"/>
      <c r="I9468" s="43"/>
      <c r="J9468" s="43"/>
      <c r="K9468" s="43"/>
      <c r="L9468" s="43"/>
      <c r="M9468" s="43"/>
      <c r="N9468" s="43"/>
      <c r="O9468" s="43"/>
      <c r="P9468" s="43"/>
      <c r="Q9468" s="43"/>
      <c r="R9468" s="43"/>
      <c r="S9468" s="43"/>
      <c r="T9468" s="43"/>
      <c r="U9468" s="43"/>
      <c r="V9468" s="43"/>
      <c r="W9468" s="43"/>
      <c r="X9468" s="43"/>
      <c r="Y9468" s="43"/>
      <c r="Z9468" s="43"/>
      <c r="AA9468" s="43"/>
      <c r="AB9468" s="43"/>
      <c r="AC9468" s="43"/>
      <c r="AD9468" s="43"/>
      <c r="AE9468" s="43"/>
      <c r="AF9468" s="43"/>
      <c r="AG9468" s="43"/>
      <c r="AH9468" s="43"/>
      <c r="AI9468" s="43"/>
      <c r="AJ9468" s="43"/>
      <c r="AK9468" s="43"/>
      <c r="AL9468" s="43"/>
      <c r="AM9468" s="43"/>
      <c r="AN9468" s="43"/>
      <c r="AO9468" s="43"/>
      <c r="AP9468" s="43"/>
      <c r="AQ9468" s="43"/>
      <c r="AR9468" s="43"/>
      <c r="AS9468" s="43"/>
      <c r="AT9468" s="43"/>
      <c r="AU9468" s="43"/>
      <c r="AV9468" s="43"/>
      <c r="AW9468" s="43"/>
      <c r="AX9468" s="43"/>
      <c r="AY9468" s="43"/>
      <c r="AZ9468" s="43"/>
      <c r="BA9468" s="43"/>
      <c r="BB9468" s="43"/>
      <c r="BC9468" s="43"/>
      <c r="BD9468" s="43"/>
      <c r="BE9468" s="43"/>
      <c r="BF9468" s="43"/>
      <c r="BG9468" s="43"/>
    </row>
    <row r="9469" spans="5:59" x14ac:dyDescent="0.25">
      <c r="E9469" s="42" t="s">
        <v>1466</v>
      </c>
      <c r="F9469" s="43"/>
      <c r="G9469" s="43"/>
      <c r="H9469" s="43"/>
      <c r="I9469" s="43"/>
      <c r="J9469" s="43"/>
      <c r="K9469" s="43"/>
      <c r="L9469" s="43"/>
      <c r="M9469" s="43"/>
      <c r="N9469" s="43"/>
      <c r="O9469" s="43"/>
      <c r="P9469" s="43"/>
      <c r="Q9469" s="43"/>
      <c r="R9469" s="43"/>
      <c r="S9469" s="43"/>
      <c r="T9469" s="43"/>
      <c r="U9469" s="43"/>
      <c r="V9469" s="43"/>
      <c r="W9469" s="43"/>
      <c r="X9469" s="43"/>
      <c r="Y9469" s="43"/>
      <c r="Z9469" s="43"/>
      <c r="AA9469" s="43"/>
      <c r="AB9469" s="43"/>
      <c r="AC9469" s="43"/>
      <c r="AD9469" s="43"/>
      <c r="AE9469" s="43"/>
      <c r="AF9469" s="43"/>
      <c r="AG9469" s="43"/>
      <c r="AH9469" s="43"/>
      <c r="AI9469" s="43"/>
      <c r="AJ9469" s="43"/>
      <c r="AK9469" s="43"/>
      <c r="AL9469" s="43"/>
      <c r="AM9469" s="43"/>
      <c r="AN9469" s="43"/>
      <c r="AO9469" s="43"/>
      <c r="AP9469" s="43"/>
      <c r="AQ9469" s="43"/>
      <c r="AR9469" s="43"/>
      <c r="AS9469" s="43"/>
      <c r="AT9469" s="43"/>
      <c r="AU9469" s="43"/>
      <c r="AV9469" s="43"/>
      <c r="AW9469" s="43"/>
      <c r="AX9469" s="43"/>
      <c r="AY9469" s="43"/>
      <c r="AZ9469" s="43"/>
      <c r="BA9469" s="43"/>
      <c r="BB9469" s="43"/>
      <c r="BC9469" s="43"/>
      <c r="BD9469" s="43"/>
      <c r="BE9469" s="43"/>
      <c r="BF9469" s="43"/>
      <c r="BG9469" s="43"/>
    </row>
    <row r="9470" spans="5:59" x14ac:dyDescent="0.25">
      <c r="E9470" s="42"/>
      <c r="F9470" s="43"/>
      <c r="G9470" s="43"/>
      <c r="H9470" s="43"/>
      <c r="I9470" s="43"/>
      <c r="J9470" s="43"/>
      <c r="K9470" s="43"/>
      <c r="L9470" s="43"/>
      <c r="M9470" s="43"/>
      <c r="N9470" s="43"/>
      <c r="O9470" s="43"/>
      <c r="P9470" s="43"/>
      <c r="Q9470" s="43"/>
      <c r="R9470" s="43"/>
      <c r="S9470" s="43"/>
      <c r="T9470" s="43"/>
      <c r="U9470" s="43"/>
      <c r="V9470" s="43"/>
      <c r="W9470" s="43"/>
      <c r="X9470" s="43"/>
      <c r="Y9470" s="43"/>
      <c r="Z9470" s="43"/>
      <c r="AA9470" s="43"/>
      <c r="AB9470" s="43"/>
      <c r="AC9470" s="43"/>
      <c r="AD9470" s="43"/>
      <c r="AE9470" s="43"/>
      <c r="AF9470" s="43"/>
      <c r="AG9470" s="43"/>
      <c r="AH9470" s="43"/>
      <c r="AI9470" s="43"/>
      <c r="AJ9470" s="43"/>
      <c r="AK9470" s="43"/>
      <c r="AL9470" s="43"/>
      <c r="AM9470" s="43"/>
      <c r="AN9470" s="43"/>
      <c r="AO9470" s="43"/>
      <c r="AP9470" s="43"/>
      <c r="AQ9470" s="43"/>
      <c r="AR9470" s="43"/>
      <c r="AS9470" s="43"/>
      <c r="AT9470" s="43"/>
      <c r="AU9470" s="43"/>
      <c r="AV9470" s="43"/>
      <c r="AW9470" s="43"/>
      <c r="AX9470" s="43"/>
      <c r="AY9470" s="43"/>
      <c r="AZ9470" s="43"/>
      <c r="BA9470" s="43"/>
      <c r="BB9470" s="43"/>
      <c r="BC9470" s="43"/>
      <c r="BD9470" s="43"/>
      <c r="BE9470" s="43"/>
      <c r="BF9470" s="43"/>
      <c r="BG9470" s="43"/>
    </row>
    <row r="9471" spans="5:59" x14ac:dyDescent="0.25">
      <c r="E9471" s="42" t="s">
        <v>942</v>
      </c>
      <c r="F9471" s="43"/>
      <c r="G9471" s="43"/>
      <c r="H9471" s="43"/>
      <c r="I9471" s="43"/>
      <c r="J9471" s="43"/>
      <c r="K9471" s="43"/>
      <c r="L9471" s="43"/>
      <c r="M9471" s="43"/>
      <c r="N9471" s="43"/>
      <c r="O9471" s="43"/>
      <c r="P9471" s="43"/>
      <c r="Q9471" s="43"/>
      <c r="R9471" s="43"/>
      <c r="S9471" s="43"/>
      <c r="T9471" s="43"/>
      <c r="U9471" s="43"/>
      <c r="V9471" s="43"/>
      <c r="W9471" s="43"/>
      <c r="X9471" s="43"/>
      <c r="Y9471" s="43"/>
      <c r="Z9471" s="43"/>
      <c r="AA9471" s="43"/>
      <c r="AB9471" s="43"/>
      <c r="AC9471" s="43"/>
      <c r="AD9471" s="43"/>
      <c r="AE9471" s="43"/>
      <c r="AF9471" s="43"/>
      <c r="AG9471" s="43"/>
      <c r="AH9471" s="43"/>
      <c r="AI9471" s="43"/>
      <c r="AJ9471" s="43"/>
      <c r="AK9471" s="43"/>
      <c r="AL9471" s="43"/>
      <c r="AM9471" s="43"/>
      <c r="AN9471" s="43"/>
      <c r="AO9471" s="43"/>
      <c r="AP9471" s="43"/>
      <c r="AQ9471" s="43"/>
      <c r="AR9471" s="43"/>
      <c r="AS9471" s="43"/>
      <c r="AT9471" s="43"/>
      <c r="AU9471" s="43"/>
      <c r="AV9471" s="43"/>
      <c r="AW9471" s="43"/>
      <c r="AX9471" s="43"/>
      <c r="AY9471" s="43"/>
      <c r="AZ9471" s="43"/>
      <c r="BA9471" s="43"/>
      <c r="BB9471" s="43"/>
      <c r="BC9471" s="43"/>
      <c r="BD9471" s="43"/>
      <c r="BE9471" s="43"/>
      <c r="BF9471" s="43"/>
      <c r="BG9471" s="43"/>
    </row>
    <row r="9472" spans="5:59" x14ac:dyDescent="0.25">
      <c r="E9472" s="42" t="s">
        <v>1094</v>
      </c>
      <c r="F9472" s="43"/>
      <c r="G9472" s="43"/>
      <c r="H9472" s="43"/>
      <c r="I9472" s="43"/>
      <c r="J9472" s="43"/>
      <c r="K9472" s="43"/>
      <c r="L9472" s="43"/>
      <c r="M9472" s="43"/>
      <c r="N9472" s="43"/>
      <c r="O9472" s="43"/>
      <c r="P9472" s="43"/>
      <c r="Q9472" s="43"/>
      <c r="R9472" s="43"/>
      <c r="S9472" s="43"/>
      <c r="T9472" s="43"/>
      <c r="U9472" s="43"/>
      <c r="V9472" s="43"/>
      <c r="W9472" s="43"/>
      <c r="X9472" s="43"/>
      <c r="Y9472" s="43"/>
      <c r="Z9472" s="43"/>
      <c r="AA9472" s="43"/>
      <c r="AB9472" s="43"/>
      <c r="AC9472" s="43"/>
      <c r="AD9472" s="43"/>
      <c r="AE9472" s="43"/>
      <c r="AF9472" s="43"/>
      <c r="AG9472" s="43"/>
      <c r="AH9472" s="43"/>
      <c r="AI9472" s="43"/>
      <c r="AJ9472" s="43"/>
      <c r="AK9472" s="43"/>
      <c r="AL9472" s="43"/>
      <c r="AM9472" s="43"/>
      <c r="AN9472" s="43"/>
      <c r="AO9472" s="43"/>
      <c r="AP9472" s="43"/>
      <c r="AQ9472" s="43"/>
      <c r="AR9472" s="43"/>
      <c r="AS9472" s="43"/>
      <c r="AT9472" s="43"/>
      <c r="AU9472" s="43"/>
      <c r="AV9472" s="43"/>
      <c r="AW9472" s="43"/>
      <c r="AX9472" s="43"/>
      <c r="AY9472" s="43"/>
      <c r="AZ9472" s="43"/>
      <c r="BA9472" s="43"/>
      <c r="BB9472" s="43"/>
      <c r="BC9472" s="43"/>
      <c r="BD9472" s="43"/>
      <c r="BE9472" s="43"/>
      <c r="BF9472" s="43"/>
      <c r="BG9472" s="43"/>
    </row>
    <row r="9473" spans="2:59" x14ac:dyDescent="0.25">
      <c r="E9473" s="42" t="s">
        <v>900</v>
      </c>
      <c r="F9473" s="43"/>
      <c r="G9473" s="43"/>
      <c r="H9473" s="43"/>
      <c r="I9473" s="43"/>
      <c r="J9473" s="43"/>
      <c r="K9473" s="43"/>
      <c r="L9473" s="43"/>
      <c r="M9473" s="43"/>
      <c r="N9473" s="43"/>
      <c r="O9473" s="43"/>
      <c r="P9473" s="43"/>
      <c r="Q9473" s="43"/>
      <c r="R9473" s="43"/>
      <c r="S9473" s="43"/>
      <c r="T9473" s="43"/>
      <c r="U9473" s="43"/>
      <c r="V9473" s="43"/>
      <c r="W9473" s="43"/>
      <c r="X9473" s="43"/>
      <c r="Y9473" s="43"/>
      <c r="Z9473" s="43"/>
      <c r="AA9473" s="43"/>
      <c r="AB9473" s="43"/>
      <c r="AC9473" s="43"/>
      <c r="AD9473" s="43"/>
      <c r="AE9473" s="43"/>
      <c r="AF9473" s="43"/>
      <c r="AG9473" s="43"/>
      <c r="AH9473" s="43"/>
      <c r="AI9473" s="43"/>
      <c r="AJ9473" s="43"/>
      <c r="AK9473" s="43"/>
      <c r="AL9473" s="43"/>
      <c r="AM9473" s="43"/>
      <c r="AN9473" s="43"/>
      <c r="AO9473" s="43"/>
      <c r="AP9473" s="43"/>
      <c r="AQ9473" s="43"/>
      <c r="AR9473" s="43"/>
      <c r="AS9473" s="43"/>
      <c r="AT9473" s="43"/>
      <c r="AU9473" s="43"/>
      <c r="AV9473" s="43"/>
      <c r="AW9473" s="43"/>
      <c r="AX9473" s="43"/>
      <c r="AY9473" s="43"/>
      <c r="AZ9473" s="43"/>
      <c r="BA9473" s="43"/>
      <c r="BB9473" s="43"/>
      <c r="BC9473" s="43"/>
      <c r="BD9473" s="43"/>
      <c r="BE9473" s="43"/>
      <c r="BF9473" s="43"/>
      <c r="BG9473" s="43"/>
    </row>
    <row r="9477" spans="2:59" x14ac:dyDescent="0.25">
      <c r="B9477" s="1" t="s">
        <v>1472</v>
      </c>
    </row>
    <row r="9479" spans="2:59" x14ac:dyDescent="0.25">
      <c r="C9479" s="13">
        <v>0</v>
      </c>
      <c r="E9479" s="4" t="s">
        <v>1473</v>
      </c>
    </row>
    <row r="9481" spans="2:59" x14ac:dyDescent="0.25">
      <c r="E9481" s="4" t="s">
        <v>1474</v>
      </c>
    </row>
    <row r="9485" spans="2:59" x14ac:dyDescent="0.25">
      <c r="C9485" s="13">
        <v>0</v>
      </c>
      <c r="E9485" s="4" t="s">
        <v>1475</v>
      </c>
    </row>
    <row r="9575" spans="3:5" x14ac:dyDescent="0.25">
      <c r="C9575" s="13">
        <v>0</v>
      </c>
      <c r="E9575" s="4" t="s">
        <v>1476</v>
      </c>
    </row>
    <row r="9583" spans="3:5" x14ac:dyDescent="0.25">
      <c r="E9583" s="4" t="s">
        <v>1477</v>
      </c>
    </row>
    <row r="9623" spans="5:58" x14ac:dyDescent="0.25">
      <c r="E9623" s="40" t="s">
        <v>1478</v>
      </c>
      <c r="F9623" s="41"/>
      <c r="G9623" s="41"/>
      <c r="H9623" s="41"/>
      <c r="I9623" s="41"/>
      <c r="J9623" s="41"/>
      <c r="K9623" s="41"/>
      <c r="L9623" s="41"/>
      <c r="M9623" s="41"/>
      <c r="N9623" s="41"/>
      <c r="O9623" s="41"/>
      <c r="P9623" s="41"/>
      <c r="Q9623" s="41"/>
      <c r="R9623" s="41"/>
      <c r="S9623" s="41"/>
      <c r="T9623" s="41"/>
      <c r="U9623" s="41"/>
      <c r="V9623" s="41"/>
      <c r="W9623" s="41"/>
      <c r="X9623" s="41"/>
      <c r="Y9623" s="41"/>
      <c r="Z9623" s="41"/>
      <c r="AA9623" s="41"/>
      <c r="AB9623" s="41"/>
      <c r="AC9623" s="41"/>
      <c r="AD9623" s="41"/>
      <c r="AE9623" s="41"/>
      <c r="AF9623" s="41"/>
      <c r="AG9623" s="41"/>
      <c r="AH9623" s="41"/>
      <c r="AI9623" s="41"/>
      <c r="AJ9623" s="41"/>
      <c r="AK9623" s="41"/>
      <c r="AL9623" s="41"/>
      <c r="AM9623" s="41"/>
      <c r="AN9623" s="41"/>
      <c r="AO9623" s="41"/>
      <c r="AP9623" s="41"/>
      <c r="AQ9623" s="41"/>
      <c r="AR9623" s="41"/>
      <c r="AS9623" s="41"/>
      <c r="AT9623" s="41"/>
      <c r="AU9623" s="41"/>
      <c r="AV9623" s="41"/>
      <c r="AW9623" s="41"/>
      <c r="AX9623" s="41"/>
      <c r="AY9623" s="41"/>
      <c r="AZ9623" s="41"/>
      <c r="BA9623" s="41"/>
      <c r="BB9623" s="41"/>
      <c r="BC9623" s="41"/>
      <c r="BD9623" s="41"/>
      <c r="BE9623" s="41"/>
      <c r="BF9623" s="41"/>
    </row>
    <row r="9624" spans="5:58" x14ac:dyDescent="0.25">
      <c r="E9624" s="40"/>
      <c r="F9624" s="41"/>
      <c r="G9624" s="41"/>
      <c r="H9624" s="41"/>
      <c r="I9624" s="41"/>
      <c r="J9624" s="41"/>
      <c r="K9624" s="41"/>
      <c r="L9624" s="41"/>
      <c r="M9624" s="41"/>
      <c r="N9624" s="41"/>
      <c r="O9624" s="41"/>
      <c r="P9624" s="41"/>
      <c r="Q9624" s="41"/>
      <c r="R9624" s="41"/>
      <c r="S9624" s="41"/>
      <c r="T9624" s="41"/>
      <c r="U9624" s="41"/>
      <c r="V9624" s="41"/>
      <c r="W9624" s="41"/>
      <c r="X9624" s="41"/>
      <c r="Y9624" s="41"/>
      <c r="Z9624" s="41"/>
      <c r="AA9624" s="41"/>
      <c r="AB9624" s="41"/>
      <c r="AC9624" s="41"/>
      <c r="AD9624" s="41"/>
      <c r="AE9624" s="41"/>
      <c r="AF9624" s="41"/>
      <c r="AG9624" s="41"/>
      <c r="AH9624" s="41"/>
      <c r="AI9624" s="41"/>
      <c r="AJ9624" s="41"/>
      <c r="AK9624" s="41"/>
      <c r="AL9624" s="41"/>
      <c r="AM9624" s="41"/>
      <c r="AN9624" s="41"/>
      <c r="AO9624" s="41"/>
      <c r="AP9624" s="41"/>
      <c r="AQ9624" s="41"/>
      <c r="AR9624" s="41"/>
      <c r="AS9624" s="41"/>
      <c r="AT9624" s="41"/>
      <c r="AU9624" s="41"/>
      <c r="AV9624" s="41"/>
      <c r="AW9624" s="41"/>
      <c r="AX9624" s="41"/>
      <c r="AY9624" s="41"/>
      <c r="AZ9624" s="41"/>
      <c r="BA9624" s="41"/>
      <c r="BB9624" s="41"/>
      <c r="BC9624" s="41"/>
      <c r="BD9624" s="41"/>
      <c r="BE9624" s="41"/>
      <c r="BF9624" s="41"/>
    </row>
    <row r="9625" spans="5:58" x14ac:dyDescent="0.25">
      <c r="E9625" s="40" t="s">
        <v>1491</v>
      </c>
      <c r="F9625" s="41"/>
      <c r="G9625" s="41"/>
      <c r="H9625" s="41"/>
      <c r="I9625" s="41"/>
      <c r="J9625" s="41"/>
      <c r="K9625" s="41"/>
      <c r="L9625" s="41"/>
      <c r="M9625" s="41"/>
      <c r="N9625" s="41"/>
      <c r="O9625" s="41"/>
      <c r="P9625" s="41"/>
      <c r="Q9625" s="41"/>
      <c r="R9625" s="41"/>
      <c r="S9625" s="41"/>
      <c r="T9625" s="41"/>
      <c r="U9625" s="41"/>
      <c r="V9625" s="41"/>
      <c r="W9625" s="41"/>
      <c r="X9625" s="41"/>
      <c r="Y9625" s="41"/>
      <c r="Z9625" s="41"/>
      <c r="AA9625" s="41"/>
      <c r="AB9625" s="41"/>
      <c r="AC9625" s="41"/>
      <c r="AD9625" s="41"/>
      <c r="AE9625" s="41"/>
      <c r="AF9625" s="41"/>
      <c r="AG9625" s="41"/>
      <c r="AH9625" s="41"/>
      <c r="AI9625" s="41"/>
      <c r="AJ9625" s="41"/>
      <c r="AK9625" s="41"/>
      <c r="AL9625" s="41"/>
      <c r="AM9625" s="41"/>
      <c r="AN9625" s="41"/>
      <c r="AO9625" s="41"/>
      <c r="AP9625" s="41"/>
      <c r="AQ9625" s="41"/>
      <c r="AR9625" s="41"/>
      <c r="AS9625" s="41"/>
      <c r="AT9625" s="41"/>
      <c r="AU9625" s="41"/>
      <c r="AV9625" s="41"/>
      <c r="AW9625" s="41"/>
      <c r="AX9625" s="41"/>
      <c r="AY9625" s="41"/>
      <c r="AZ9625" s="41"/>
      <c r="BA9625" s="41"/>
      <c r="BB9625" s="41"/>
      <c r="BC9625" s="41"/>
      <c r="BD9625" s="41"/>
      <c r="BE9625" s="41"/>
      <c r="BF9625" s="41"/>
    </row>
    <row r="9626" spans="5:58" x14ac:dyDescent="0.25">
      <c r="E9626" s="40"/>
      <c r="F9626" s="41"/>
      <c r="G9626" s="41"/>
      <c r="H9626" s="41"/>
      <c r="I9626" s="41"/>
      <c r="J9626" s="41"/>
      <c r="K9626" s="41"/>
      <c r="L9626" s="41"/>
      <c r="M9626" s="41"/>
      <c r="N9626" s="41"/>
      <c r="O9626" s="41"/>
      <c r="P9626" s="41"/>
      <c r="Q9626" s="41"/>
      <c r="R9626" s="41"/>
      <c r="S9626" s="41"/>
      <c r="T9626" s="41"/>
      <c r="U9626" s="41"/>
      <c r="V9626" s="41"/>
      <c r="W9626" s="41"/>
      <c r="X9626" s="41"/>
      <c r="Y9626" s="41"/>
      <c r="Z9626" s="41"/>
      <c r="AA9626" s="41"/>
      <c r="AB9626" s="41"/>
      <c r="AC9626" s="41"/>
      <c r="AD9626" s="41"/>
      <c r="AE9626" s="41"/>
      <c r="AF9626" s="41"/>
      <c r="AG9626" s="41"/>
      <c r="AH9626" s="41"/>
      <c r="AI9626" s="41"/>
      <c r="AJ9626" s="41"/>
      <c r="AK9626" s="41"/>
      <c r="AL9626" s="41"/>
      <c r="AM9626" s="41"/>
      <c r="AN9626" s="41"/>
      <c r="AO9626" s="41"/>
      <c r="AP9626" s="41"/>
      <c r="AQ9626" s="41"/>
      <c r="AR9626" s="41"/>
      <c r="AS9626" s="41"/>
      <c r="AT9626" s="41"/>
      <c r="AU9626" s="41"/>
      <c r="AV9626" s="41"/>
      <c r="AW9626" s="41"/>
      <c r="AX9626" s="41"/>
      <c r="AY9626" s="41"/>
      <c r="AZ9626" s="41"/>
      <c r="BA9626" s="41"/>
      <c r="BB9626" s="41"/>
      <c r="BC9626" s="41"/>
      <c r="BD9626" s="41"/>
      <c r="BE9626" s="41"/>
      <c r="BF9626" s="41"/>
    </row>
    <row r="9627" spans="5:58" x14ac:dyDescent="0.25">
      <c r="E9627" s="40" t="s">
        <v>1492</v>
      </c>
      <c r="F9627" s="41"/>
      <c r="G9627" s="41"/>
      <c r="H9627" s="41"/>
      <c r="I9627" s="41"/>
      <c r="J9627" s="41"/>
      <c r="K9627" s="41"/>
      <c r="L9627" s="41"/>
      <c r="M9627" s="41"/>
      <c r="N9627" s="41"/>
      <c r="O9627" s="41"/>
      <c r="P9627" s="41"/>
      <c r="Q9627" s="41"/>
      <c r="R9627" s="41"/>
      <c r="S9627" s="41"/>
      <c r="T9627" s="41"/>
      <c r="U9627" s="41"/>
      <c r="V9627" s="41"/>
      <c r="W9627" s="41"/>
      <c r="X9627" s="41"/>
      <c r="Y9627" s="41"/>
      <c r="Z9627" s="41"/>
      <c r="AA9627" s="41"/>
      <c r="AB9627" s="41"/>
      <c r="AC9627" s="41"/>
      <c r="AD9627" s="41"/>
      <c r="AE9627" s="41"/>
      <c r="AF9627" s="41"/>
      <c r="AG9627" s="41"/>
      <c r="AH9627" s="41"/>
      <c r="AI9627" s="41"/>
      <c r="AJ9627" s="41"/>
      <c r="AK9627" s="41"/>
      <c r="AL9627" s="41"/>
      <c r="AM9627" s="41"/>
      <c r="AN9627" s="41"/>
      <c r="AO9627" s="41"/>
      <c r="AP9627" s="41"/>
      <c r="AQ9627" s="41"/>
      <c r="AR9627" s="41"/>
      <c r="AS9627" s="41"/>
      <c r="AT9627" s="41"/>
      <c r="AU9627" s="41"/>
      <c r="AV9627" s="41"/>
      <c r="AW9627" s="41"/>
      <c r="AX9627" s="41"/>
      <c r="AY9627" s="41"/>
      <c r="AZ9627" s="41"/>
      <c r="BA9627" s="41"/>
      <c r="BB9627" s="41"/>
      <c r="BC9627" s="41"/>
      <c r="BD9627" s="41"/>
      <c r="BE9627" s="41"/>
      <c r="BF9627" s="41"/>
    </row>
    <row r="9628" spans="5:58" x14ac:dyDescent="0.25">
      <c r="E9628" s="40" t="s">
        <v>1479</v>
      </c>
      <c r="F9628" s="41"/>
      <c r="G9628" s="41"/>
      <c r="H9628" s="41"/>
      <c r="I9628" s="41"/>
      <c r="J9628" s="41"/>
      <c r="K9628" s="41"/>
      <c r="L9628" s="41"/>
      <c r="M9628" s="41"/>
      <c r="N9628" s="41"/>
      <c r="O9628" s="41"/>
      <c r="P9628" s="41"/>
      <c r="Q9628" s="41"/>
      <c r="R9628" s="41"/>
      <c r="S9628" s="41"/>
      <c r="T9628" s="41"/>
      <c r="U9628" s="41"/>
      <c r="V9628" s="41"/>
      <c r="W9628" s="41"/>
      <c r="X9628" s="41"/>
      <c r="Y9628" s="41"/>
      <c r="Z9628" s="41"/>
      <c r="AA9628" s="41"/>
      <c r="AB9628" s="41"/>
      <c r="AC9628" s="41"/>
      <c r="AD9628" s="41"/>
      <c r="AE9628" s="41"/>
      <c r="AF9628" s="41"/>
      <c r="AG9628" s="41"/>
      <c r="AH9628" s="41"/>
      <c r="AI9628" s="41"/>
      <c r="AJ9628" s="41"/>
      <c r="AK9628" s="41"/>
      <c r="AL9628" s="41"/>
      <c r="AM9628" s="41"/>
      <c r="AN9628" s="41"/>
      <c r="AO9628" s="41"/>
      <c r="AP9628" s="41"/>
      <c r="AQ9628" s="41"/>
      <c r="AR9628" s="41"/>
      <c r="AS9628" s="41"/>
      <c r="AT9628" s="41"/>
      <c r="AU9628" s="41"/>
      <c r="AV9628" s="41"/>
      <c r="AW9628" s="41"/>
      <c r="AX9628" s="41"/>
      <c r="AY9628" s="41"/>
      <c r="AZ9628" s="41"/>
      <c r="BA9628" s="41"/>
      <c r="BB9628" s="41"/>
      <c r="BC9628" s="41"/>
      <c r="BD9628" s="41"/>
      <c r="BE9628" s="41"/>
      <c r="BF9628" s="41"/>
    </row>
    <row r="9629" spans="5:58" x14ac:dyDescent="0.25">
      <c r="E9629" s="40" t="s">
        <v>1486</v>
      </c>
      <c r="F9629" s="41"/>
      <c r="G9629" s="41"/>
      <c r="H9629" s="41"/>
      <c r="I9629" s="41"/>
      <c r="J9629" s="41"/>
      <c r="K9629" s="41"/>
      <c r="L9629" s="41"/>
      <c r="M9629" s="41"/>
      <c r="N9629" s="41"/>
      <c r="O9629" s="41"/>
      <c r="P9629" s="41"/>
      <c r="Q9629" s="41"/>
      <c r="R9629" s="41"/>
      <c r="S9629" s="41"/>
      <c r="T9629" s="41"/>
      <c r="U9629" s="41"/>
      <c r="V9629" s="41"/>
      <c r="W9629" s="41"/>
      <c r="X9629" s="41"/>
      <c r="Y9629" s="41"/>
      <c r="Z9629" s="41"/>
      <c r="AA9629" s="41"/>
      <c r="AB9629" s="41"/>
      <c r="AC9629" s="41"/>
      <c r="AD9629" s="41"/>
      <c r="AE9629" s="41"/>
      <c r="AF9629" s="41"/>
      <c r="AG9629" s="41"/>
      <c r="AH9629" s="41"/>
      <c r="AI9629" s="41"/>
      <c r="AJ9629" s="41"/>
      <c r="AK9629" s="41"/>
      <c r="AL9629" s="41"/>
      <c r="AM9629" s="41"/>
      <c r="AN9629" s="41"/>
      <c r="AO9629" s="41"/>
      <c r="AP9629" s="41"/>
      <c r="AQ9629" s="41"/>
      <c r="AR9629" s="41"/>
      <c r="AS9629" s="41"/>
      <c r="AT9629" s="41"/>
      <c r="AU9629" s="41"/>
      <c r="AV9629" s="41"/>
      <c r="AW9629" s="41"/>
      <c r="AX9629" s="41"/>
      <c r="AY9629" s="41"/>
      <c r="AZ9629" s="41"/>
      <c r="BA9629" s="41"/>
      <c r="BB9629" s="41"/>
      <c r="BC9629" s="41"/>
      <c r="BD9629" s="41"/>
      <c r="BE9629" s="41"/>
      <c r="BF9629" s="41"/>
    </row>
    <row r="9630" spans="5:58" x14ac:dyDescent="0.25">
      <c r="E9630" s="40" t="s">
        <v>1480</v>
      </c>
      <c r="F9630" s="41"/>
      <c r="G9630" s="41"/>
      <c r="H9630" s="41"/>
      <c r="I9630" s="41"/>
      <c r="J9630" s="41"/>
      <c r="K9630" s="41"/>
      <c r="L9630" s="41"/>
      <c r="M9630" s="41"/>
      <c r="N9630" s="41"/>
      <c r="O9630" s="41"/>
      <c r="P9630" s="41"/>
      <c r="Q9630" s="41"/>
      <c r="R9630" s="41"/>
      <c r="S9630" s="41"/>
      <c r="T9630" s="41"/>
      <c r="U9630" s="41"/>
      <c r="V9630" s="41"/>
      <c r="W9630" s="41"/>
      <c r="X9630" s="41"/>
      <c r="Y9630" s="41"/>
      <c r="Z9630" s="41"/>
      <c r="AA9630" s="41"/>
      <c r="AB9630" s="41"/>
      <c r="AC9630" s="41"/>
      <c r="AD9630" s="41"/>
      <c r="AE9630" s="41"/>
      <c r="AF9630" s="41"/>
      <c r="AG9630" s="41"/>
      <c r="AH9630" s="41"/>
      <c r="AI9630" s="41"/>
      <c r="AJ9630" s="41"/>
      <c r="AK9630" s="41"/>
      <c r="AL9630" s="41"/>
      <c r="AM9630" s="41"/>
      <c r="AN9630" s="41"/>
      <c r="AO9630" s="41"/>
      <c r="AP9630" s="41"/>
      <c r="AQ9630" s="41"/>
      <c r="AR9630" s="41"/>
      <c r="AS9630" s="41"/>
      <c r="AT9630" s="41"/>
      <c r="AU9630" s="41"/>
      <c r="AV9630" s="41"/>
      <c r="AW9630" s="41"/>
      <c r="AX9630" s="41"/>
      <c r="AY9630" s="41"/>
      <c r="AZ9630" s="41"/>
      <c r="BA9630" s="41"/>
      <c r="BB9630" s="41"/>
      <c r="BC9630" s="41"/>
      <c r="BD9630" s="41"/>
      <c r="BE9630" s="41"/>
      <c r="BF9630" s="41"/>
    </row>
    <row r="9631" spans="5:58" x14ac:dyDescent="0.25">
      <c r="E9631" s="40" t="s">
        <v>1481</v>
      </c>
      <c r="F9631" s="41"/>
      <c r="G9631" s="41"/>
      <c r="H9631" s="41"/>
      <c r="I9631" s="41"/>
      <c r="J9631" s="41"/>
      <c r="K9631" s="41"/>
      <c r="L9631" s="41"/>
      <c r="M9631" s="41"/>
      <c r="N9631" s="41"/>
      <c r="O9631" s="41"/>
      <c r="P9631" s="41"/>
      <c r="Q9631" s="41"/>
      <c r="R9631" s="41"/>
      <c r="S9631" s="41"/>
      <c r="T9631" s="41"/>
      <c r="U9631" s="41"/>
      <c r="V9631" s="41"/>
      <c r="W9631" s="41"/>
      <c r="X9631" s="41"/>
      <c r="Y9631" s="41"/>
      <c r="Z9631" s="41"/>
      <c r="AA9631" s="41"/>
      <c r="AB9631" s="41"/>
      <c r="AC9631" s="41"/>
      <c r="AD9631" s="41"/>
      <c r="AE9631" s="41"/>
      <c r="AF9631" s="41"/>
      <c r="AG9631" s="41"/>
      <c r="AH9631" s="41"/>
      <c r="AI9631" s="41"/>
      <c r="AJ9631" s="41"/>
      <c r="AK9631" s="41"/>
      <c r="AL9631" s="41"/>
      <c r="AM9631" s="41"/>
      <c r="AN9631" s="41"/>
      <c r="AO9631" s="41"/>
      <c r="AP9631" s="41"/>
      <c r="AQ9631" s="41"/>
      <c r="AR9631" s="41"/>
      <c r="AS9631" s="41"/>
      <c r="AT9631" s="41"/>
      <c r="AU9631" s="41"/>
      <c r="AV9631" s="41"/>
      <c r="AW9631" s="41"/>
      <c r="AX9631" s="41"/>
      <c r="AY9631" s="41"/>
      <c r="AZ9631" s="41"/>
      <c r="BA9631" s="41"/>
      <c r="BB9631" s="41"/>
      <c r="BC9631" s="41"/>
      <c r="BD9631" s="41"/>
      <c r="BE9631" s="41"/>
      <c r="BF9631" s="41"/>
    </row>
    <row r="9632" spans="5:58" x14ac:dyDescent="0.25">
      <c r="E9632" s="40" t="s">
        <v>1479</v>
      </c>
      <c r="F9632" s="41"/>
      <c r="G9632" s="41"/>
      <c r="H9632" s="41"/>
      <c r="I9632" s="41"/>
      <c r="J9632" s="41"/>
      <c r="K9632" s="41"/>
      <c r="L9632" s="41"/>
      <c r="M9632" s="41"/>
      <c r="N9632" s="41"/>
      <c r="O9632" s="41"/>
      <c r="P9632" s="41"/>
      <c r="Q9632" s="41"/>
      <c r="R9632" s="41"/>
      <c r="S9632" s="41"/>
      <c r="T9632" s="41"/>
      <c r="U9632" s="41"/>
      <c r="V9632" s="41"/>
      <c r="W9632" s="41"/>
      <c r="X9632" s="41"/>
      <c r="Y9632" s="41"/>
      <c r="Z9632" s="41"/>
      <c r="AA9632" s="41"/>
      <c r="AB9632" s="41"/>
      <c r="AC9632" s="41"/>
      <c r="AD9632" s="41"/>
      <c r="AE9632" s="41"/>
      <c r="AF9632" s="41"/>
      <c r="AG9632" s="41"/>
      <c r="AH9632" s="41"/>
      <c r="AI9632" s="41"/>
      <c r="AJ9632" s="41"/>
      <c r="AK9632" s="41"/>
      <c r="AL9632" s="41"/>
      <c r="AM9632" s="41"/>
      <c r="AN9632" s="41"/>
      <c r="AO9632" s="41"/>
      <c r="AP9632" s="41"/>
      <c r="AQ9632" s="41"/>
      <c r="AR9632" s="41"/>
      <c r="AS9632" s="41"/>
      <c r="AT9632" s="41"/>
      <c r="AU9632" s="41"/>
      <c r="AV9632" s="41"/>
      <c r="AW9632" s="41"/>
      <c r="AX9632" s="41"/>
      <c r="AY9632" s="41"/>
      <c r="AZ9632" s="41"/>
      <c r="BA9632" s="41"/>
      <c r="BB9632" s="41"/>
      <c r="BC9632" s="41"/>
      <c r="BD9632" s="41"/>
      <c r="BE9632" s="41"/>
      <c r="BF9632" s="41"/>
    </row>
    <row r="9633" spans="5:58" x14ac:dyDescent="0.25">
      <c r="E9633" s="40" t="s">
        <v>1493</v>
      </c>
      <c r="F9633" s="41"/>
      <c r="G9633" s="41"/>
      <c r="H9633" s="41"/>
      <c r="I9633" s="41"/>
      <c r="J9633" s="41"/>
      <c r="K9633" s="41"/>
      <c r="L9633" s="41"/>
      <c r="M9633" s="41"/>
      <c r="N9633" s="41"/>
      <c r="O9633" s="41"/>
      <c r="P9633" s="41"/>
      <c r="Q9633" s="41"/>
      <c r="R9633" s="41"/>
      <c r="S9633" s="41"/>
      <c r="T9633" s="41"/>
      <c r="U9633" s="41"/>
      <c r="V9633" s="41"/>
      <c r="W9633" s="41"/>
      <c r="X9633" s="41"/>
      <c r="Y9633" s="41"/>
      <c r="Z9633" s="41"/>
      <c r="AA9633" s="41"/>
      <c r="AB9633" s="41"/>
      <c r="AC9633" s="41"/>
      <c r="AD9633" s="41"/>
      <c r="AE9633" s="41"/>
      <c r="AF9633" s="41"/>
      <c r="AG9633" s="41"/>
      <c r="AH9633" s="41"/>
      <c r="AI9633" s="41"/>
      <c r="AJ9633" s="41"/>
      <c r="AK9633" s="41"/>
      <c r="AL9633" s="41"/>
      <c r="AM9633" s="41"/>
      <c r="AN9633" s="41"/>
      <c r="AO9633" s="41"/>
      <c r="AP9633" s="41"/>
      <c r="AQ9633" s="41"/>
      <c r="AR9633" s="41"/>
      <c r="AS9633" s="41"/>
      <c r="AT9633" s="41"/>
      <c r="AU9633" s="41"/>
      <c r="AV9633" s="41"/>
      <c r="AW9633" s="41"/>
      <c r="AX9633" s="41"/>
      <c r="AY9633" s="41"/>
      <c r="AZ9633" s="41"/>
      <c r="BA9633" s="41"/>
      <c r="BB9633" s="41"/>
      <c r="BC9633" s="41"/>
      <c r="BD9633" s="41"/>
      <c r="BE9633" s="41"/>
      <c r="BF9633" s="41"/>
    </row>
    <row r="9634" spans="5:58" x14ac:dyDescent="0.25">
      <c r="E9634" s="40" t="s">
        <v>1480</v>
      </c>
      <c r="F9634" s="41"/>
      <c r="G9634" s="41"/>
      <c r="H9634" s="41"/>
      <c r="I9634" s="41"/>
      <c r="J9634" s="41"/>
      <c r="K9634" s="41"/>
      <c r="L9634" s="41"/>
      <c r="M9634" s="41"/>
      <c r="N9634" s="41"/>
      <c r="O9634" s="41"/>
      <c r="P9634" s="41"/>
      <c r="Q9634" s="41"/>
      <c r="R9634" s="41"/>
      <c r="S9634" s="41"/>
      <c r="T9634" s="41"/>
      <c r="U9634" s="41"/>
      <c r="V9634" s="41"/>
      <c r="W9634" s="41"/>
      <c r="X9634" s="41"/>
      <c r="Y9634" s="41"/>
      <c r="Z9634" s="41"/>
      <c r="AA9634" s="41"/>
      <c r="AB9634" s="41"/>
      <c r="AC9634" s="41"/>
      <c r="AD9634" s="41"/>
      <c r="AE9634" s="41"/>
      <c r="AF9634" s="41"/>
      <c r="AG9634" s="41"/>
      <c r="AH9634" s="41"/>
      <c r="AI9634" s="41"/>
      <c r="AJ9634" s="41"/>
      <c r="AK9634" s="41"/>
      <c r="AL9634" s="41"/>
      <c r="AM9634" s="41"/>
      <c r="AN9634" s="41"/>
      <c r="AO9634" s="41"/>
      <c r="AP9634" s="41"/>
      <c r="AQ9634" s="41"/>
      <c r="AR9634" s="41"/>
      <c r="AS9634" s="41"/>
      <c r="AT9634" s="41"/>
      <c r="AU9634" s="41"/>
      <c r="AV9634" s="41"/>
      <c r="AW9634" s="41"/>
      <c r="AX9634" s="41"/>
      <c r="AY9634" s="41"/>
      <c r="AZ9634" s="41"/>
      <c r="BA9634" s="41"/>
      <c r="BB9634" s="41"/>
      <c r="BC9634" s="41"/>
      <c r="BD9634" s="41"/>
      <c r="BE9634" s="41"/>
      <c r="BF9634" s="41"/>
    </row>
    <row r="9635" spans="5:58" x14ac:dyDescent="0.25">
      <c r="E9635" s="40"/>
      <c r="F9635" s="41"/>
      <c r="G9635" s="41"/>
      <c r="H9635" s="41"/>
      <c r="I9635" s="41"/>
      <c r="J9635" s="41"/>
      <c r="K9635" s="41"/>
      <c r="L9635" s="41"/>
      <c r="M9635" s="41"/>
      <c r="N9635" s="41"/>
      <c r="O9635" s="41"/>
      <c r="P9635" s="41"/>
      <c r="Q9635" s="41"/>
      <c r="R9635" s="41"/>
      <c r="S9635" s="41"/>
      <c r="T9635" s="41"/>
      <c r="U9635" s="41"/>
      <c r="V9635" s="41"/>
      <c r="W9635" s="41"/>
      <c r="X9635" s="41"/>
      <c r="Y9635" s="41"/>
      <c r="Z9635" s="41"/>
      <c r="AA9635" s="41"/>
      <c r="AB9635" s="41"/>
      <c r="AC9635" s="41"/>
      <c r="AD9635" s="41"/>
      <c r="AE9635" s="41"/>
      <c r="AF9635" s="41"/>
      <c r="AG9635" s="41"/>
      <c r="AH9635" s="41"/>
      <c r="AI9635" s="41"/>
      <c r="AJ9635" s="41"/>
      <c r="AK9635" s="41"/>
      <c r="AL9635" s="41"/>
      <c r="AM9635" s="41"/>
      <c r="AN9635" s="41"/>
      <c r="AO9635" s="41"/>
      <c r="AP9635" s="41"/>
      <c r="AQ9635" s="41"/>
      <c r="AR9635" s="41"/>
      <c r="AS9635" s="41"/>
      <c r="AT9635" s="41"/>
      <c r="AU9635" s="41"/>
      <c r="AV9635" s="41"/>
      <c r="AW9635" s="41"/>
      <c r="AX9635" s="41"/>
      <c r="AY9635" s="41"/>
      <c r="AZ9635" s="41"/>
      <c r="BA9635" s="41"/>
      <c r="BB9635" s="41"/>
      <c r="BC9635" s="41"/>
      <c r="BD9635" s="41"/>
      <c r="BE9635" s="41"/>
      <c r="BF9635" s="41"/>
    </row>
    <row r="9636" spans="5:58" x14ac:dyDescent="0.25">
      <c r="E9636" s="40" t="s">
        <v>1482</v>
      </c>
      <c r="F9636" s="41"/>
      <c r="G9636" s="41"/>
      <c r="H9636" s="41"/>
      <c r="I9636" s="41"/>
      <c r="J9636" s="41"/>
      <c r="K9636" s="41"/>
      <c r="L9636" s="41"/>
      <c r="M9636" s="41"/>
      <c r="N9636" s="41"/>
      <c r="O9636" s="41"/>
      <c r="P9636" s="41"/>
      <c r="Q9636" s="41"/>
      <c r="R9636" s="41"/>
      <c r="S9636" s="41"/>
      <c r="T9636" s="41"/>
      <c r="U9636" s="41"/>
      <c r="V9636" s="41"/>
      <c r="W9636" s="41"/>
      <c r="X9636" s="41"/>
      <c r="Y9636" s="41"/>
      <c r="Z9636" s="41"/>
      <c r="AA9636" s="41"/>
      <c r="AB9636" s="41"/>
      <c r="AC9636" s="41"/>
      <c r="AD9636" s="41"/>
      <c r="AE9636" s="41"/>
      <c r="AF9636" s="41"/>
      <c r="AG9636" s="41"/>
      <c r="AH9636" s="41"/>
      <c r="AI9636" s="41"/>
      <c r="AJ9636" s="41"/>
      <c r="AK9636" s="41"/>
      <c r="AL9636" s="41"/>
      <c r="AM9636" s="41"/>
      <c r="AN9636" s="41"/>
      <c r="AO9636" s="41"/>
      <c r="AP9636" s="41"/>
      <c r="AQ9636" s="41"/>
      <c r="AR9636" s="41"/>
      <c r="AS9636" s="41"/>
      <c r="AT9636" s="41"/>
      <c r="AU9636" s="41"/>
      <c r="AV9636" s="41"/>
      <c r="AW9636" s="41"/>
      <c r="AX9636" s="41"/>
      <c r="AY9636" s="41"/>
      <c r="AZ9636" s="41"/>
      <c r="BA9636" s="41"/>
      <c r="BB9636" s="41"/>
      <c r="BC9636" s="41"/>
      <c r="BD9636" s="41"/>
      <c r="BE9636" s="41"/>
      <c r="BF9636" s="41"/>
    </row>
    <row r="9637" spans="5:58" x14ac:dyDescent="0.25">
      <c r="E9637" s="40" t="s">
        <v>1479</v>
      </c>
      <c r="F9637" s="41"/>
      <c r="G9637" s="41"/>
      <c r="H9637" s="41"/>
      <c r="I9637" s="41"/>
      <c r="J9637" s="41"/>
      <c r="K9637" s="41"/>
      <c r="L9637" s="41"/>
      <c r="M9637" s="41"/>
      <c r="N9637" s="41"/>
      <c r="O9637" s="41"/>
      <c r="P9637" s="41"/>
      <c r="Q9637" s="41"/>
      <c r="R9637" s="41"/>
      <c r="S9637" s="41"/>
      <c r="T9637" s="41"/>
      <c r="U9637" s="41"/>
      <c r="V9637" s="41"/>
      <c r="W9637" s="41"/>
      <c r="X9637" s="41"/>
      <c r="Y9637" s="41"/>
      <c r="Z9637" s="41"/>
      <c r="AA9637" s="41"/>
      <c r="AB9637" s="41"/>
      <c r="AC9637" s="41"/>
      <c r="AD9637" s="41"/>
      <c r="AE9637" s="41"/>
      <c r="AF9637" s="41"/>
      <c r="AG9637" s="41"/>
      <c r="AH9637" s="41"/>
      <c r="AI9637" s="41"/>
      <c r="AJ9637" s="41"/>
      <c r="AK9637" s="41"/>
      <c r="AL9637" s="41"/>
      <c r="AM9637" s="41"/>
      <c r="AN9637" s="41"/>
      <c r="AO9637" s="41"/>
      <c r="AP9637" s="41"/>
      <c r="AQ9637" s="41"/>
      <c r="AR9637" s="41"/>
      <c r="AS9637" s="41"/>
      <c r="AT9637" s="41"/>
      <c r="AU9637" s="41"/>
      <c r="AV9637" s="41"/>
      <c r="AW9637" s="41"/>
      <c r="AX9637" s="41"/>
      <c r="AY9637" s="41"/>
      <c r="AZ9637" s="41"/>
      <c r="BA9637" s="41"/>
      <c r="BB9637" s="41"/>
      <c r="BC9637" s="41"/>
      <c r="BD9637" s="41"/>
      <c r="BE9637" s="41"/>
      <c r="BF9637" s="41"/>
    </row>
    <row r="9638" spans="5:58" x14ac:dyDescent="0.25">
      <c r="E9638" s="40" t="s">
        <v>1487</v>
      </c>
      <c r="F9638" s="41"/>
      <c r="G9638" s="41"/>
      <c r="H9638" s="41"/>
      <c r="I9638" s="41"/>
      <c r="J9638" s="41"/>
      <c r="K9638" s="41"/>
      <c r="L9638" s="41"/>
      <c r="M9638" s="41"/>
      <c r="N9638" s="41"/>
      <c r="O9638" s="41"/>
      <c r="P9638" s="41"/>
      <c r="Q9638" s="41"/>
      <c r="R9638" s="41"/>
      <c r="S9638" s="41"/>
      <c r="T9638" s="41"/>
      <c r="U9638" s="41"/>
      <c r="V9638" s="41"/>
      <c r="W9638" s="41"/>
      <c r="X9638" s="41"/>
      <c r="Y9638" s="41"/>
      <c r="Z9638" s="41"/>
      <c r="AA9638" s="41"/>
      <c r="AB9638" s="41"/>
      <c r="AC9638" s="41"/>
      <c r="AD9638" s="41"/>
      <c r="AE9638" s="41"/>
      <c r="AF9638" s="41"/>
      <c r="AG9638" s="41"/>
      <c r="AH9638" s="41"/>
      <c r="AI9638" s="41"/>
      <c r="AJ9638" s="41"/>
      <c r="AK9638" s="41"/>
      <c r="AL9638" s="41"/>
      <c r="AM9638" s="41"/>
      <c r="AN9638" s="41"/>
      <c r="AO9638" s="41"/>
      <c r="AP9638" s="41"/>
      <c r="AQ9638" s="41"/>
      <c r="AR9638" s="41"/>
      <c r="AS9638" s="41"/>
      <c r="AT9638" s="41"/>
      <c r="AU9638" s="41"/>
      <c r="AV9638" s="41"/>
      <c r="AW9638" s="41"/>
      <c r="AX9638" s="41"/>
      <c r="AY9638" s="41"/>
      <c r="AZ9638" s="41"/>
      <c r="BA9638" s="41"/>
      <c r="BB9638" s="41"/>
      <c r="BC9638" s="41"/>
      <c r="BD9638" s="41"/>
      <c r="BE9638" s="41"/>
      <c r="BF9638" s="41"/>
    </row>
    <row r="9639" spans="5:58" x14ac:dyDescent="0.25">
      <c r="E9639" s="40" t="s">
        <v>1488</v>
      </c>
      <c r="F9639" s="41"/>
      <c r="G9639" s="41"/>
      <c r="H9639" s="41"/>
      <c r="I9639" s="41"/>
      <c r="J9639" s="41"/>
      <c r="K9639" s="41"/>
      <c r="L9639" s="41"/>
      <c r="M9639" s="41"/>
      <c r="N9639" s="41"/>
      <c r="O9639" s="41"/>
      <c r="P9639" s="41"/>
      <c r="Q9639" s="41"/>
      <c r="R9639" s="41"/>
      <c r="S9639" s="41"/>
      <c r="T9639" s="41"/>
      <c r="U9639" s="41"/>
      <c r="V9639" s="41"/>
      <c r="W9639" s="41"/>
      <c r="X9639" s="41"/>
      <c r="Y9639" s="41"/>
      <c r="Z9639" s="41"/>
      <c r="AA9639" s="41"/>
      <c r="AB9639" s="41"/>
      <c r="AC9639" s="41"/>
      <c r="AD9639" s="41"/>
      <c r="AE9639" s="41"/>
      <c r="AF9639" s="41"/>
      <c r="AG9639" s="41"/>
      <c r="AH9639" s="41"/>
      <c r="AI9639" s="41"/>
      <c r="AJ9639" s="41"/>
      <c r="AK9639" s="41"/>
      <c r="AL9639" s="41"/>
      <c r="AM9639" s="41"/>
      <c r="AN9639" s="41"/>
      <c r="AO9639" s="41"/>
      <c r="AP9639" s="41"/>
      <c r="AQ9639" s="41"/>
      <c r="AR9639" s="41"/>
      <c r="AS9639" s="41"/>
      <c r="AT9639" s="41"/>
      <c r="AU9639" s="41"/>
      <c r="AV9639" s="41"/>
      <c r="AW9639" s="41"/>
      <c r="AX9639" s="41"/>
      <c r="AY9639" s="41"/>
      <c r="AZ9639" s="41"/>
      <c r="BA9639" s="41"/>
      <c r="BB9639" s="41"/>
      <c r="BC9639" s="41"/>
      <c r="BD9639" s="41"/>
      <c r="BE9639" s="41"/>
      <c r="BF9639" s="41"/>
    </row>
    <row r="9640" spans="5:58" x14ac:dyDescent="0.25">
      <c r="E9640" s="40" t="s">
        <v>1480</v>
      </c>
      <c r="F9640" s="41"/>
      <c r="G9640" s="41"/>
      <c r="H9640" s="41"/>
      <c r="I9640" s="41"/>
      <c r="J9640" s="41"/>
      <c r="K9640" s="41"/>
      <c r="L9640" s="41"/>
      <c r="M9640" s="41"/>
      <c r="N9640" s="41"/>
      <c r="O9640" s="41"/>
      <c r="P9640" s="41"/>
      <c r="Q9640" s="41"/>
      <c r="R9640" s="41"/>
      <c r="S9640" s="41"/>
      <c r="T9640" s="41"/>
      <c r="U9640" s="41"/>
      <c r="V9640" s="41"/>
      <c r="W9640" s="41"/>
      <c r="X9640" s="41"/>
      <c r="Y9640" s="41"/>
      <c r="Z9640" s="41"/>
      <c r="AA9640" s="41"/>
      <c r="AB9640" s="41"/>
      <c r="AC9640" s="41"/>
      <c r="AD9640" s="41"/>
      <c r="AE9640" s="41"/>
      <c r="AF9640" s="41"/>
      <c r="AG9640" s="41"/>
      <c r="AH9640" s="41"/>
      <c r="AI9640" s="41"/>
      <c r="AJ9640" s="41"/>
      <c r="AK9640" s="41"/>
      <c r="AL9640" s="41"/>
      <c r="AM9640" s="41"/>
      <c r="AN9640" s="41"/>
      <c r="AO9640" s="41"/>
      <c r="AP9640" s="41"/>
      <c r="AQ9640" s="41"/>
      <c r="AR9640" s="41"/>
      <c r="AS9640" s="41"/>
      <c r="AT9640" s="41"/>
      <c r="AU9640" s="41"/>
      <c r="AV9640" s="41"/>
      <c r="AW9640" s="41"/>
      <c r="AX9640" s="41"/>
      <c r="AY9640" s="41"/>
      <c r="AZ9640" s="41"/>
      <c r="BA9640" s="41"/>
      <c r="BB9640" s="41"/>
      <c r="BC9640" s="41"/>
      <c r="BD9640" s="41"/>
      <c r="BE9640" s="41"/>
      <c r="BF9640" s="41"/>
    </row>
    <row r="9641" spans="5:58" x14ac:dyDescent="0.25">
      <c r="E9641" s="40" t="s">
        <v>1481</v>
      </c>
      <c r="F9641" s="41"/>
      <c r="G9641" s="41"/>
      <c r="H9641" s="41"/>
      <c r="I9641" s="41"/>
      <c r="J9641" s="41"/>
      <c r="K9641" s="41"/>
      <c r="L9641" s="41"/>
      <c r="M9641" s="41"/>
      <c r="N9641" s="41"/>
      <c r="O9641" s="41"/>
      <c r="P9641" s="41"/>
      <c r="Q9641" s="41"/>
      <c r="R9641" s="41"/>
      <c r="S9641" s="41"/>
      <c r="T9641" s="41"/>
      <c r="U9641" s="41"/>
      <c r="V9641" s="41"/>
      <c r="W9641" s="41"/>
      <c r="X9641" s="41"/>
      <c r="Y9641" s="41"/>
      <c r="Z9641" s="41"/>
      <c r="AA9641" s="41"/>
      <c r="AB9641" s="41"/>
      <c r="AC9641" s="41"/>
      <c r="AD9641" s="41"/>
      <c r="AE9641" s="41"/>
      <c r="AF9641" s="41"/>
      <c r="AG9641" s="41"/>
      <c r="AH9641" s="41"/>
      <c r="AI9641" s="41"/>
      <c r="AJ9641" s="41"/>
      <c r="AK9641" s="41"/>
      <c r="AL9641" s="41"/>
      <c r="AM9641" s="41"/>
      <c r="AN9641" s="41"/>
      <c r="AO9641" s="41"/>
      <c r="AP9641" s="41"/>
      <c r="AQ9641" s="41"/>
      <c r="AR9641" s="41"/>
      <c r="AS9641" s="41"/>
      <c r="AT9641" s="41"/>
      <c r="AU9641" s="41"/>
      <c r="AV9641" s="41"/>
      <c r="AW9641" s="41"/>
      <c r="AX9641" s="41"/>
      <c r="AY9641" s="41"/>
      <c r="AZ9641" s="41"/>
      <c r="BA9641" s="41"/>
      <c r="BB9641" s="41"/>
      <c r="BC9641" s="41"/>
      <c r="BD9641" s="41"/>
      <c r="BE9641" s="41"/>
      <c r="BF9641" s="41"/>
    </row>
    <row r="9642" spans="5:58" x14ac:dyDescent="0.25">
      <c r="E9642" s="40" t="s">
        <v>1479</v>
      </c>
      <c r="F9642" s="41"/>
      <c r="G9642" s="41"/>
      <c r="H9642" s="41"/>
      <c r="I9642" s="41"/>
      <c r="J9642" s="41"/>
      <c r="K9642" s="41"/>
      <c r="L9642" s="41"/>
      <c r="M9642" s="41"/>
      <c r="N9642" s="41"/>
      <c r="O9642" s="41"/>
      <c r="P9642" s="41"/>
      <c r="Q9642" s="41"/>
      <c r="R9642" s="41"/>
      <c r="S9642" s="41"/>
      <c r="T9642" s="41"/>
      <c r="U9642" s="41"/>
      <c r="V9642" s="41"/>
      <c r="W9642" s="41"/>
      <c r="X9642" s="41"/>
      <c r="Y9642" s="41"/>
      <c r="Z9642" s="41"/>
      <c r="AA9642" s="41"/>
      <c r="AB9642" s="41"/>
      <c r="AC9642" s="41"/>
      <c r="AD9642" s="41"/>
      <c r="AE9642" s="41"/>
      <c r="AF9642" s="41"/>
      <c r="AG9642" s="41"/>
      <c r="AH9642" s="41"/>
      <c r="AI9642" s="41"/>
      <c r="AJ9642" s="41"/>
      <c r="AK9642" s="41"/>
      <c r="AL9642" s="41"/>
      <c r="AM9642" s="41"/>
      <c r="AN9642" s="41"/>
      <c r="AO9642" s="41"/>
      <c r="AP9642" s="41"/>
      <c r="AQ9642" s="41"/>
      <c r="AR9642" s="41"/>
      <c r="AS9642" s="41"/>
      <c r="AT9642" s="41"/>
      <c r="AU9642" s="41"/>
      <c r="AV9642" s="41"/>
      <c r="AW9642" s="41"/>
      <c r="AX9642" s="41"/>
      <c r="AY9642" s="41"/>
      <c r="AZ9642" s="41"/>
      <c r="BA9642" s="41"/>
      <c r="BB9642" s="41"/>
      <c r="BC9642" s="41"/>
      <c r="BD9642" s="41"/>
      <c r="BE9642" s="41"/>
      <c r="BF9642" s="41"/>
    </row>
    <row r="9643" spans="5:58" x14ac:dyDescent="0.25">
      <c r="E9643" s="40" t="s">
        <v>1487</v>
      </c>
      <c r="F9643" s="41"/>
      <c r="G9643" s="41"/>
      <c r="H9643" s="41"/>
      <c r="I9643" s="41"/>
      <c r="J9643" s="41"/>
      <c r="K9643" s="41"/>
      <c r="L9643" s="41"/>
      <c r="M9643" s="41"/>
      <c r="N9643" s="41"/>
      <c r="O9643" s="41"/>
      <c r="P9643" s="41"/>
      <c r="Q9643" s="41"/>
      <c r="R9643" s="41"/>
      <c r="S9643" s="41"/>
      <c r="T9643" s="41"/>
      <c r="U9643" s="41"/>
      <c r="V9643" s="41"/>
      <c r="W9643" s="41"/>
      <c r="X9643" s="41"/>
      <c r="Y9643" s="41"/>
      <c r="Z9643" s="41"/>
      <c r="AA9643" s="41"/>
      <c r="AB9643" s="41"/>
      <c r="AC9643" s="41"/>
      <c r="AD9643" s="41"/>
      <c r="AE9643" s="41"/>
      <c r="AF9643" s="41"/>
      <c r="AG9643" s="41"/>
      <c r="AH9643" s="41"/>
      <c r="AI9643" s="41"/>
      <c r="AJ9643" s="41"/>
      <c r="AK9643" s="41"/>
      <c r="AL9643" s="41"/>
      <c r="AM9643" s="41"/>
      <c r="AN9643" s="41"/>
      <c r="AO9643" s="41"/>
      <c r="AP9643" s="41"/>
      <c r="AQ9643" s="41"/>
      <c r="AR9643" s="41"/>
      <c r="AS9643" s="41"/>
      <c r="AT9643" s="41"/>
      <c r="AU9643" s="41"/>
      <c r="AV9643" s="41"/>
      <c r="AW9643" s="41"/>
      <c r="AX9643" s="41"/>
      <c r="AY9643" s="41"/>
      <c r="AZ9643" s="41"/>
      <c r="BA9643" s="41"/>
      <c r="BB9643" s="41"/>
      <c r="BC9643" s="41"/>
      <c r="BD9643" s="41"/>
      <c r="BE9643" s="41"/>
      <c r="BF9643" s="41"/>
    </row>
    <row r="9644" spans="5:58" x14ac:dyDescent="0.25">
      <c r="E9644" s="40" t="s">
        <v>1489</v>
      </c>
      <c r="F9644" s="41"/>
      <c r="G9644" s="41"/>
      <c r="H9644" s="41"/>
      <c r="I9644" s="41"/>
      <c r="J9644" s="41"/>
      <c r="K9644" s="41"/>
      <c r="L9644" s="41"/>
      <c r="M9644" s="41"/>
      <c r="N9644" s="41"/>
      <c r="O9644" s="41"/>
      <c r="P9644" s="41"/>
      <c r="Q9644" s="41"/>
      <c r="R9644" s="41"/>
      <c r="S9644" s="41"/>
      <c r="T9644" s="41"/>
      <c r="U9644" s="41"/>
      <c r="V9644" s="41"/>
      <c r="W9644" s="41"/>
      <c r="X9644" s="41"/>
      <c r="Y9644" s="41"/>
      <c r="Z9644" s="41"/>
      <c r="AA9644" s="41"/>
      <c r="AB9644" s="41"/>
      <c r="AC9644" s="41"/>
      <c r="AD9644" s="41"/>
      <c r="AE9644" s="41"/>
      <c r="AF9644" s="41"/>
      <c r="AG9644" s="41"/>
      <c r="AH9644" s="41"/>
      <c r="AI9644" s="41"/>
      <c r="AJ9644" s="41"/>
      <c r="AK9644" s="41"/>
      <c r="AL9644" s="41"/>
      <c r="AM9644" s="41"/>
      <c r="AN9644" s="41"/>
      <c r="AO9644" s="41"/>
      <c r="AP9644" s="41"/>
      <c r="AQ9644" s="41"/>
      <c r="AR9644" s="41"/>
      <c r="AS9644" s="41"/>
      <c r="AT9644" s="41"/>
      <c r="AU9644" s="41"/>
      <c r="AV9644" s="41"/>
      <c r="AW9644" s="41"/>
      <c r="AX9644" s="41"/>
      <c r="AY9644" s="41"/>
      <c r="AZ9644" s="41"/>
      <c r="BA9644" s="41"/>
      <c r="BB9644" s="41"/>
      <c r="BC9644" s="41"/>
      <c r="BD9644" s="41"/>
      <c r="BE9644" s="41"/>
      <c r="BF9644" s="41"/>
    </row>
    <row r="9645" spans="5:58" x14ac:dyDescent="0.25">
      <c r="E9645" s="40" t="s">
        <v>1490</v>
      </c>
      <c r="F9645" s="41"/>
      <c r="G9645" s="41"/>
      <c r="H9645" s="41"/>
      <c r="I9645" s="41"/>
      <c r="J9645" s="41"/>
      <c r="K9645" s="41"/>
      <c r="L9645" s="41"/>
      <c r="M9645" s="41"/>
      <c r="N9645" s="41"/>
      <c r="O9645" s="41"/>
      <c r="P9645" s="41"/>
      <c r="Q9645" s="41"/>
      <c r="R9645" s="41"/>
      <c r="S9645" s="41"/>
      <c r="T9645" s="41"/>
      <c r="U9645" s="41"/>
      <c r="V9645" s="41"/>
      <c r="W9645" s="41"/>
      <c r="X9645" s="41"/>
      <c r="Y9645" s="41"/>
      <c r="Z9645" s="41"/>
      <c r="AA9645" s="41"/>
      <c r="AB9645" s="41"/>
      <c r="AC9645" s="41"/>
      <c r="AD9645" s="41"/>
      <c r="AE9645" s="41"/>
      <c r="AF9645" s="41"/>
      <c r="AG9645" s="41"/>
      <c r="AH9645" s="41"/>
      <c r="AI9645" s="41"/>
      <c r="AJ9645" s="41"/>
      <c r="AK9645" s="41"/>
      <c r="AL9645" s="41"/>
      <c r="AM9645" s="41"/>
      <c r="AN9645" s="41"/>
      <c r="AO9645" s="41"/>
      <c r="AP9645" s="41"/>
      <c r="AQ9645" s="41"/>
      <c r="AR9645" s="41"/>
      <c r="AS9645" s="41"/>
      <c r="AT9645" s="41"/>
      <c r="AU9645" s="41"/>
      <c r="AV9645" s="41"/>
      <c r="AW9645" s="41"/>
      <c r="AX9645" s="41"/>
      <c r="AY9645" s="41"/>
      <c r="AZ9645" s="41"/>
      <c r="BA9645" s="41"/>
      <c r="BB9645" s="41"/>
      <c r="BC9645" s="41"/>
      <c r="BD9645" s="41"/>
      <c r="BE9645" s="41"/>
      <c r="BF9645" s="41"/>
    </row>
    <row r="9646" spans="5:58" x14ac:dyDescent="0.25">
      <c r="E9646" s="40" t="s">
        <v>1480</v>
      </c>
      <c r="F9646" s="41"/>
      <c r="G9646" s="41"/>
      <c r="H9646" s="41"/>
      <c r="I9646" s="41"/>
      <c r="J9646" s="41"/>
      <c r="K9646" s="41"/>
      <c r="L9646" s="41"/>
      <c r="M9646" s="41"/>
      <c r="N9646" s="41"/>
      <c r="O9646" s="41"/>
      <c r="P9646" s="41"/>
      <c r="Q9646" s="41"/>
      <c r="R9646" s="41"/>
      <c r="S9646" s="41"/>
      <c r="T9646" s="41"/>
      <c r="U9646" s="41"/>
      <c r="V9646" s="41"/>
      <c r="W9646" s="41"/>
      <c r="X9646" s="41"/>
      <c r="Y9646" s="41"/>
      <c r="Z9646" s="41"/>
      <c r="AA9646" s="41"/>
      <c r="AB9646" s="41"/>
      <c r="AC9646" s="41"/>
      <c r="AD9646" s="41"/>
      <c r="AE9646" s="41"/>
      <c r="AF9646" s="41"/>
      <c r="AG9646" s="41"/>
      <c r="AH9646" s="41"/>
      <c r="AI9646" s="41"/>
      <c r="AJ9646" s="41"/>
      <c r="AK9646" s="41"/>
      <c r="AL9646" s="41"/>
      <c r="AM9646" s="41"/>
      <c r="AN9646" s="41"/>
      <c r="AO9646" s="41"/>
      <c r="AP9646" s="41"/>
      <c r="AQ9646" s="41"/>
      <c r="AR9646" s="41"/>
      <c r="AS9646" s="41"/>
      <c r="AT9646" s="41"/>
      <c r="AU9646" s="41"/>
      <c r="AV9646" s="41"/>
      <c r="AW9646" s="41"/>
      <c r="AX9646" s="41"/>
      <c r="AY9646" s="41"/>
      <c r="AZ9646" s="41"/>
      <c r="BA9646" s="41"/>
      <c r="BB9646" s="41"/>
      <c r="BC9646" s="41"/>
      <c r="BD9646" s="41"/>
      <c r="BE9646" s="41"/>
      <c r="BF9646" s="41"/>
    </row>
    <row r="9647" spans="5:58" x14ac:dyDescent="0.25">
      <c r="E9647" s="40"/>
      <c r="F9647" s="41"/>
      <c r="G9647" s="41"/>
      <c r="H9647" s="41"/>
      <c r="I9647" s="41"/>
      <c r="J9647" s="41"/>
      <c r="K9647" s="41"/>
      <c r="L9647" s="41"/>
      <c r="M9647" s="41"/>
      <c r="N9647" s="41"/>
      <c r="O9647" s="41"/>
      <c r="P9647" s="41"/>
      <c r="Q9647" s="41"/>
      <c r="R9647" s="41"/>
      <c r="S9647" s="41"/>
      <c r="T9647" s="41"/>
      <c r="U9647" s="41"/>
      <c r="V9647" s="41"/>
      <c r="W9647" s="41"/>
      <c r="X9647" s="41"/>
      <c r="Y9647" s="41"/>
      <c r="Z9647" s="41"/>
      <c r="AA9647" s="41"/>
      <c r="AB9647" s="41"/>
      <c r="AC9647" s="41"/>
      <c r="AD9647" s="41"/>
      <c r="AE9647" s="41"/>
      <c r="AF9647" s="41"/>
      <c r="AG9647" s="41"/>
      <c r="AH9647" s="41"/>
      <c r="AI9647" s="41"/>
      <c r="AJ9647" s="41"/>
      <c r="AK9647" s="41"/>
      <c r="AL9647" s="41"/>
      <c r="AM9647" s="41"/>
      <c r="AN9647" s="41"/>
      <c r="AO9647" s="41"/>
      <c r="AP9647" s="41"/>
      <c r="AQ9647" s="41"/>
      <c r="AR9647" s="41"/>
      <c r="AS9647" s="41"/>
      <c r="AT9647" s="41"/>
      <c r="AU9647" s="41"/>
      <c r="AV9647" s="41"/>
      <c r="AW9647" s="41"/>
      <c r="AX9647" s="41"/>
      <c r="AY9647" s="41"/>
      <c r="AZ9647" s="41"/>
      <c r="BA9647" s="41"/>
      <c r="BB9647" s="41"/>
      <c r="BC9647" s="41"/>
      <c r="BD9647" s="41"/>
      <c r="BE9647" s="41"/>
      <c r="BF9647" s="41"/>
    </row>
    <row r="9648" spans="5:58" x14ac:dyDescent="0.25">
      <c r="E9648" s="40"/>
      <c r="F9648" s="41"/>
      <c r="G9648" s="41"/>
      <c r="H9648" s="41"/>
      <c r="I9648" s="41"/>
      <c r="J9648" s="41"/>
      <c r="K9648" s="41"/>
      <c r="L9648" s="41"/>
      <c r="M9648" s="41"/>
      <c r="N9648" s="41"/>
      <c r="O9648" s="41"/>
      <c r="P9648" s="41"/>
      <c r="Q9648" s="41"/>
      <c r="R9648" s="41"/>
      <c r="S9648" s="41"/>
      <c r="T9648" s="41"/>
      <c r="U9648" s="41"/>
      <c r="V9648" s="41"/>
      <c r="W9648" s="41"/>
      <c r="X9648" s="41"/>
      <c r="Y9648" s="41"/>
      <c r="Z9648" s="41"/>
      <c r="AA9648" s="41"/>
      <c r="AB9648" s="41"/>
      <c r="AC9648" s="41"/>
      <c r="AD9648" s="41"/>
      <c r="AE9648" s="41"/>
      <c r="AF9648" s="41"/>
      <c r="AG9648" s="41"/>
      <c r="AH9648" s="41"/>
      <c r="AI9648" s="41"/>
      <c r="AJ9648" s="41"/>
      <c r="AK9648" s="41"/>
      <c r="AL9648" s="41"/>
      <c r="AM9648" s="41"/>
      <c r="AN9648" s="41"/>
      <c r="AO9648" s="41"/>
      <c r="AP9648" s="41"/>
      <c r="AQ9648" s="41"/>
      <c r="AR9648" s="41"/>
      <c r="AS9648" s="41"/>
      <c r="AT9648" s="41"/>
      <c r="AU9648" s="41"/>
      <c r="AV9648" s="41"/>
      <c r="AW9648" s="41"/>
      <c r="AX9648" s="41"/>
      <c r="AY9648" s="41"/>
      <c r="AZ9648" s="41"/>
      <c r="BA9648" s="41"/>
      <c r="BB9648" s="41"/>
      <c r="BC9648" s="41"/>
      <c r="BD9648" s="41"/>
      <c r="BE9648" s="41"/>
      <c r="BF9648" s="41"/>
    </row>
    <row r="9649" spans="3:58" x14ac:dyDescent="0.25">
      <c r="E9649" s="40" t="s">
        <v>1494</v>
      </c>
      <c r="F9649" s="41"/>
      <c r="G9649" s="41"/>
      <c r="H9649" s="41"/>
      <c r="I9649" s="41"/>
      <c r="J9649" s="41"/>
      <c r="K9649" s="41"/>
      <c r="L9649" s="41"/>
      <c r="M9649" s="41"/>
      <c r="N9649" s="41"/>
      <c r="O9649" s="41"/>
      <c r="P9649" s="41"/>
      <c r="Q9649" s="41"/>
      <c r="R9649" s="41"/>
      <c r="S9649" s="41"/>
      <c r="T9649" s="41"/>
      <c r="U9649" s="41"/>
      <c r="V9649" s="41"/>
      <c r="W9649" s="41"/>
      <c r="X9649" s="41"/>
      <c r="Y9649" s="41"/>
      <c r="Z9649" s="41"/>
      <c r="AA9649" s="41"/>
      <c r="AB9649" s="41"/>
      <c r="AC9649" s="41"/>
      <c r="AD9649" s="41"/>
      <c r="AE9649" s="41"/>
      <c r="AF9649" s="41"/>
      <c r="AG9649" s="41"/>
      <c r="AH9649" s="41"/>
      <c r="AI9649" s="41"/>
      <c r="AJ9649" s="41"/>
      <c r="AK9649" s="41"/>
      <c r="AL9649" s="41"/>
      <c r="AM9649" s="41"/>
      <c r="AN9649" s="41"/>
      <c r="AO9649" s="41"/>
      <c r="AP9649" s="41"/>
      <c r="AQ9649" s="41"/>
      <c r="AR9649" s="41"/>
      <c r="AS9649" s="41"/>
      <c r="AT9649" s="41"/>
      <c r="AU9649" s="41"/>
      <c r="AV9649" s="41"/>
      <c r="AW9649" s="41"/>
      <c r="AX9649" s="41"/>
      <c r="AY9649" s="41"/>
      <c r="AZ9649" s="41"/>
      <c r="BA9649" s="41"/>
      <c r="BB9649" s="41"/>
      <c r="BC9649" s="41"/>
      <c r="BD9649" s="41"/>
      <c r="BE9649" s="41"/>
      <c r="BF9649" s="41"/>
    </row>
    <row r="9650" spans="3:58" x14ac:dyDescent="0.25">
      <c r="E9650" s="40" t="s">
        <v>1495</v>
      </c>
      <c r="F9650" s="41"/>
      <c r="G9650" s="41"/>
      <c r="H9650" s="41"/>
      <c r="I9650" s="41"/>
      <c r="J9650" s="41"/>
      <c r="K9650" s="41"/>
      <c r="L9650" s="41"/>
      <c r="M9650" s="41"/>
      <c r="N9650" s="41"/>
      <c r="O9650" s="41"/>
      <c r="P9650" s="41"/>
      <c r="Q9650" s="41"/>
      <c r="R9650" s="41"/>
      <c r="S9650" s="41"/>
      <c r="T9650" s="41"/>
      <c r="U9650" s="41"/>
      <c r="V9650" s="41"/>
      <c r="W9650" s="41"/>
      <c r="X9650" s="41"/>
      <c r="Y9650" s="41"/>
      <c r="Z9650" s="41"/>
      <c r="AA9650" s="41"/>
      <c r="AB9650" s="41"/>
      <c r="AC9650" s="41"/>
      <c r="AD9650" s="41"/>
      <c r="AE9650" s="41"/>
      <c r="AF9650" s="41"/>
      <c r="AG9650" s="41"/>
      <c r="AH9650" s="41"/>
      <c r="AI9650" s="41"/>
      <c r="AJ9650" s="41"/>
      <c r="AK9650" s="41"/>
      <c r="AL9650" s="41"/>
      <c r="AM9650" s="41"/>
      <c r="AN9650" s="41"/>
      <c r="AO9650" s="41"/>
      <c r="AP9650" s="41"/>
      <c r="AQ9650" s="41"/>
      <c r="AR9650" s="41"/>
      <c r="AS9650" s="41"/>
      <c r="AT9650" s="41"/>
      <c r="AU9650" s="41"/>
      <c r="AV9650" s="41"/>
      <c r="AW9650" s="41"/>
      <c r="AX9650" s="41"/>
      <c r="AY9650" s="41"/>
      <c r="AZ9650" s="41"/>
      <c r="BA9650" s="41"/>
      <c r="BB9650" s="41"/>
      <c r="BC9650" s="41"/>
      <c r="BD9650" s="41"/>
      <c r="BE9650" s="41"/>
      <c r="BF9650" s="41"/>
    </row>
    <row r="9651" spans="3:58" x14ac:dyDescent="0.25">
      <c r="E9651" s="40"/>
      <c r="F9651" s="41"/>
      <c r="G9651" s="41"/>
      <c r="H9651" s="41"/>
      <c r="I9651" s="41"/>
      <c r="J9651" s="41"/>
      <c r="K9651" s="41"/>
      <c r="L9651" s="41"/>
      <c r="M9651" s="41"/>
      <c r="N9651" s="41"/>
      <c r="O9651" s="41"/>
      <c r="P9651" s="41"/>
      <c r="Q9651" s="41"/>
      <c r="R9651" s="41"/>
      <c r="S9651" s="41"/>
      <c r="T9651" s="41"/>
      <c r="U9651" s="41"/>
      <c r="V9651" s="41"/>
      <c r="W9651" s="41"/>
      <c r="X9651" s="41"/>
      <c r="Y9651" s="41"/>
      <c r="Z9651" s="41"/>
      <c r="AA9651" s="41"/>
      <c r="AB9651" s="41"/>
      <c r="AC9651" s="41"/>
      <c r="AD9651" s="41"/>
      <c r="AE9651" s="41"/>
      <c r="AF9651" s="41"/>
      <c r="AG9651" s="41"/>
      <c r="AH9651" s="41"/>
      <c r="AI9651" s="41"/>
      <c r="AJ9651" s="41"/>
      <c r="AK9651" s="41"/>
      <c r="AL9651" s="41"/>
      <c r="AM9651" s="41"/>
      <c r="AN9651" s="41"/>
      <c r="AO9651" s="41"/>
      <c r="AP9651" s="41"/>
      <c r="AQ9651" s="41"/>
      <c r="AR9651" s="41"/>
      <c r="AS9651" s="41"/>
      <c r="AT9651" s="41"/>
      <c r="AU9651" s="41"/>
      <c r="AV9651" s="41"/>
      <c r="AW9651" s="41"/>
      <c r="AX9651" s="41"/>
      <c r="AY9651" s="41"/>
      <c r="AZ9651" s="41"/>
      <c r="BA9651" s="41"/>
      <c r="BB9651" s="41"/>
      <c r="BC9651" s="41"/>
      <c r="BD9651" s="41"/>
      <c r="BE9651" s="41"/>
      <c r="BF9651" s="41"/>
    </row>
    <row r="9652" spans="3:58" x14ac:dyDescent="0.25">
      <c r="E9652" s="40" t="s">
        <v>731</v>
      </c>
      <c r="F9652" s="41"/>
      <c r="G9652" s="41"/>
      <c r="H9652" s="41"/>
      <c r="I9652" s="41"/>
      <c r="J9652" s="41"/>
      <c r="K9652" s="41"/>
      <c r="L9652" s="41"/>
      <c r="M9652" s="41"/>
      <c r="N9652" s="41"/>
      <c r="O9652" s="41"/>
      <c r="P9652" s="41"/>
      <c r="Q9652" s="41"/>
      <c r="R9652" s="41"/>
      <c r="S9652" s="41"/>
      <c r="T9652" s="41"/>
      <c r="U9652" s="41"/>
      <c r="V9652" s="41"/>
      <c r="W9652" s="41"/>
      <c r="X9652" s="41"/>
      <c r="Y9652" s="41"/>
      <c r="Z9652" s="41"/>
      <c r="AA9652" s="41"/>
      <c r="AB9652" s="41"/>
      <c r="AC9652" s="41"/>
      <c r="AD9652" s="41"/>
      <c r="AE9652" s="41"/>
      <c r="AF9652" s="41"/>
      <c r="AG9652" s="41"/>
      <c r="AH9652" s="41"/>
      <c r="AI9652" s="41"/>
      <c r="AJ9652" s="41"/>
      <c r="AK9652" s="41"/>
      <c r="AL9652" s="41"/>
      <c r="AM9652" s="41"/>
      <c r="AN9652" s="41"/>
      <c r="AO9652" s="41"/>
      <c r="AP9652" s="41"/>
      <c r="AQ9652" s="41"/>
      <c r="AR9652" s="41"/>
      <c r="AS9652" s="41"/>
      <c r="AT9652" s="41"/>
      <c r="AU9652" s="41"/>
      <c r="AV9652" s="41"/>
      <c r="AW9652" s="41"/>
      <c r="AX9652" s="41"/>
      <c r="AY9652" s="41"/>
      <c r="AZ9652" s="41"/>
      <c r="BA9652" s="41"/>
      <c r="BB9652" s="41"/>
      <c r="BC9652" s="41"/>
      <c r="BD9652" s="41"/>
      <c r="BE9652" s="41"/>
      <c r="BF9652" s="41"/>
    </row>
    <row r="9653" spans="3:58" x14ac:dyDescent="0.25">
      <c r="E9653" s="40" t="s">
        <v>1484</v>
      </c>
      <c r="F9653" s="41"/>
      <c r="G9653" s="41"/>
      <c r="H9653" s="41"/>
      <c r="I9653" s="41"/>
      <c r="J9653" s="41"/>
      <c r="K9653" s="41"/>
      <c r="L9653" s="41"/>
      <c r="M9653" s="41"/>
      <c r="N9653" s="41"/>
      <c r="O9653" s="41"/>
      <c r="P9653" s="41"/>
      <c r="Q9653" s="41"/>
      <c r="R9653" s="41"/>
      <c r="S9653" s="41"/>
      <c r="T9653" s="41"/>
      <c r="U9653" s="41"/>
      <c r="V9653" s="41"/>
      <c r="W9653" s="41"/>
      <c r="X9653" s="41"/>
      <c r="Y9653" s="41"/>
      <c r="Z9653" s="41"/>
      <c r="AA9653" s="41"/>
      <c r="AB9653" s="41"/>
      <c r="AC9653" s="41"/>
      <c r="AD9653" s="41"/>
      <c r="AE9653" s="41"/>
      <c r="AF9653" s="41"/>
      <c r="AG9653" s="41"/>
      <c r="AH9653" s="41"/>
      <c r="AI9653" s="41"/>
      <c r="AJ9653" s="41"/>
      <c r="AK9653" s="41"/>
      <c r="AL9653" s="41"/>
      <c r="AM9653" s="41"/>
      <c r="AN9653" s="41"/>
      <c r="AO9653" s="41"/>
      <c r="AP9653" s="41"/>
      <c r="AQ9653" s="41"/>
      <c r="AR9653" s="41"/>
      <c r="AS9653" s="41"/>
      <c r="AT9653" s="41"/>
      <c r="AU9653" s="41"/>
      <c r="AV9653" s="41"/>
      <c r="AW9653" s="41"/>
      <c r="AX9653" s="41"/>
      <c r="AY9653" s="41"/>
      <c r="AZ9653" s="41"/>
      <c r="BA9653" s="41"/>
      <c r="BB9653" s="41"/>
      <c r="BC9653" s="41"/>
      <c r="BD9653" s="41"/>
      <c r="BE9653" s="41"/>
      <c r="BF9653" s="41"/>
    </row>
    <row r="9654" spans="3:58" x14ac:dyDescent="0.25">
      <c r="E9654" s="40" t="s">
        <v>1485</v>
      </c>
      <c r="F9654" s="41"/>
      <c r="G9654" s="41"/>
      <c r="H9654" s="41"/>
      <c r="I9654" s="41"/>
      <c r="J9654" s="41"/>
      <c r="K9654" s="41"/>
      <c r="L9654" s="41"/>
      <c r="M9654" s="41"/>
      <c r="N9654" s="41"/>
      <c r="O9654" s="41"/>
      <c r="P9654" s="41"/>
      <c r="Q9654" s="41"/>
      <c r="R9654" s="41"/>
      <c r="S9654" s="41"/>
      <c r="T9654" s="41"/>
      <c r="U9654" s="41"/>
      <c r="V9654" s="41"/>
      <c r="W9654" s="41"/>
      <c r="X9654" s="41"/>
      <c r="Y9654" s="41"/>
      <c r="Z9654" s="41"/>
      <c r="AA9654" s="41"/>
      <c r="AB9654" s="41"/>
      <c r="AC9654" s="41"/>
      <c r="AD9654" s="41"/>
      <c r="AE9654" s="41"/>
      <c r="AF9654" s="41"/>
      <c r="AG9654" s="41"/>
      <c r="AH9654" s="41"/>
      <c r="AI9654" s="41"/>
      <c r="AJ9654" s="41"/>
      <c r="AK9654" s="41"/>
      <c r="AL9654" s="41"/>
      <c r="AM9654" s="41"/>
      <c r="AN9654" s="41"/>
      <c r="AO9654" s="41"/>
      <c r="AP9654" s="41"/>
      <c r="AQ9654" s="41"/>
      <c r="AR9654" s="41"/>
      <c r="AS9654" s="41"/>
      <c r="AT9654" s="41"/>
      <c r="AU9654" s="41"/>
      <c r="AV9654" s="41"/>
      <c r="AW9654" s="41"/>
      <c r="AX9654" s="41"/>
      <c r="AY9654" s="41"/>
      <c r="AZ9654" s="41"/>
      <c r="BA9654" s="41"/>
      <c r="BB9654" s="41"/>
      <c r="BC9654" s="41"/>
      <c r="BD9654" s="41"/>
      <c r="BE9654" s="41"/>
      <c r="BF9654" s="41"/>
    </row>
    <row r="9655" spans="3:58" x14ac:dyDescent="0.25">
      <c r="E9655" s="40" t="s">
        <v>739</v>
      </c>
      <c r="F9655" s="41"/>
      <c r="G9655" s="41"/>
      <c r="H9655" s="41"/>
      <c r="I9655" s="41"/>
      <c r="J9655" s="41"/>
      <c r="K9655" s="41"/>
      <c r="L9655" s="41"/>
      <c r="M9655" s="41"/>
      <c r="N9655" s="41"/>
      <c r="O9655" s="41"/>
      <c r="P9655" s="41"/>
      <c r="Q9655" s="41"/>
      <c r="R9655" s="41"/>
      <c r="S9655" s="41"/>
      <c r="T9655" s="41"/>
      <c r="U9655" s="41"/>
      <c r="V9655" s="41"/>
      <c r="W9655" s="41"/>
      <c r="X9655" s="41"/>
      <c r="Y9655" s="41"/>
      <c r="Z9655" s="41"/>
      <c r="AA9655" s="41"/>
      <c r="AB9655" s="41"/>
      <c r="AC9655" s="41"/>
      <c r="AD9655" s="41"/>
      <c r="AE9655" s="41"/>
      <c r="AF9655" s="41"/>
      <c r="AG9655" s="41"/>
      <c r="AH9655" s="41"/>
      <c r="AI9655" s="41"/>
      <c r="AJ9655" s="41"/>
      <c r="AK9655" s="41"/>
      <c r="AL9655" s="41"/>
      <c r="AM9655" s="41"/>
      <c r="AN9655" s="41"/>
      <c r="AO9655" s="41"/>
      <c r="AP9655" s="41"/>
      <c r="AQ9655" s="41"/>
      <c r="AR9655" s="41"/>
      <c r="AS9655" s="41"/>
      <c r="AT9655" s="41"/>
      <c r="AU9655" s="41"/>
      <c r="AV9655" s="41"/>
      <c r="AW9655" s="41"/>
      <c r="AX9655" s="41"/>
      <c r="AY9655" s="41"/>
      <c r="AZ9655" s="41"/>
      <c r="BA9655" s="41"/>
      <c r="BB9655" s="41"/>
      <c r="BC9655" s="41"/>
      <c r="BD9655" s="41"/>
      <c r="BE9655" s="41"/>
      <c r="BF9655" s="41"/>
    </row>
    <row r="9659" spans="3:58" x14ac:dyDescent="0.25">
      <c r="C9659" s="13">
        <v>0</v>
      </c>
    </row>
    <row r="9873" spans="3:46" x14ac:dyDescent="0.25">
      <c r="E9873" s="40" t="s">
        <v>1496</v>
      </c>
      <c r="F9873" s="41"/>
      <c r="G9873" s="41"/>
      <c r="H9873" s="41"/>
      <c r="I9873" s="41"/>
      <c r="J9873" s="41"/>
      <c r="K9873" s="41"/>
      <c r="L9873" s="41"/>
      <c r="M9873" s="41"/>
      <c r="N9873" s="41"/>
      <c r="O9873" s="41"/>
      <c r="P9873" s="41"/>
      <c r="Q9873" s="41"/>
      <c r="R9873" s="41"/>
      <c r="S9873" s="41"/>
      <c r="T9873" s="41"/>
      <c r="U9873" s="41"/>
      <c r="V9873" s="41"/>
      <c r="W9873" s="41"/>
      <c r="X9873" s="41"/>
      <c r="Y9873" s="41"/>
      <c r="Z9873" s="41"/>
      <c r="AA9873" s="41"/>
      <c r="AB9873" s="41"/>
      <c r="AC9873" s="41"/>
      <c r="AD9873" s="41"/>
      <c r="AE9873" s="41"/>
      <c r="AF9873" s="41"/>
    </row>
    <row r="9874" spans="3:46" x14ac:dyDescent="0.25">
      <c r="E9874" s="40" t="s">
        <v>745</v>
      </c>
      <c r="F9874" s="41"/>
      <c r="G9874" s="41"/>
      <c r="H9874" s="41"/>
      <c r="I9874" s="41"/>
      <c r="J9874" s="41"/>
      <c r="K9874" s="41"/>
      <c r="L9874" s="41"/>
      <c r="M9874" s="41"/>
      <c r="N9874" s="41"/>
      <c r="O9874" s="41"/>
      <c r="P9874" s="41"/>
      <c r="Q9874" s="41"/>
      <c r="R9874" s="41"/>
      <c r="S9874" s="41"/>
      <c r="T9874" s="41"/>
      <c r="U9874" s="41"/>
      <c r="V9874" s="41"/>
      <c r="W9874" s="41"/>
      <c r="X9874" s="41"/>
      <c r="Y9874" s="41"/>
      <c r="Z9874" s="41"/>
      <c r="AA9874" s="41"/>
      <c r="AB9874" s="41"/>
      <c r="AC9874" s="41"/>
      <c r="AD9874" s="41"/>
      <c r="AE9874" s="41"/>
      <c r="AF9874" s="41"/>
    </row>
    <row r="9875" spans="3:46" x14ac:dyDescent="0.25">
      <c r="E9875" s="40" t="s">
        <v>1497</v>
      </c>
      <c r="F9875" s="41"/>
      <c r="G9875" s="41"/>
      <c r="H9875" s="41"/>
      <c r="I9875" s="41"/>
      <c r="J9875" s="41"/>
      <c r="K9875" s="41"/>
      <c r="L9875" s="41"/>
      <c r="M9875" s="41"/>
      <c r="N9875" s="41"/>
      <c r="O9875" s="41"/>
      <c r="P9875" s="41"/>
      <c r="Q9875" s="41"/>
      <c r="R9875" s="41"/>
      <c r="S9875" s="41"/>
      <c r="T9875" s="41"/>
      <c r="U9875" s="41"/>
      <c r="V9875" s="41"/>
      <c r="W9875" s="41"/>
      <c r="X9875" s="41"/>
      <c r="Y9875" s="41"/>
      <c r="Z9875" s="41"/>
      <c r="AA9875" s="41"/>
      <c r="AB9875" s="41"/>
      <c r="AC9875" s="41"/>
      <c r="AD9875" s="41"/>
      <c r="AE9875" s="41"/>
      <c r="AF9875" s="41"/>
    </row>
    <row r="9876" spans="3:46" x14ac:dyDescent="0.25">
      <c r="E9876" s="40" t="s">
        <v>1498</v>
      </c>
      <c r="F9876" s="41"/>
      <c r="G9876" s="41"/>
      <c r="H9876" s="41"/>
      <c r="I9876" s="41"/>
      <c r="J9876" s="41"/>
      <c r="K9876" s="41"/>
      <c r="L9876" s="41"/>
      <c r="M9876" s="41"/>
      <c r="N9876" s="41"/>
      <c r="O9876" s="41"/>
      <c r="P9876" s="41"/>
      <c r="Q9876" s="41"/>
      <c r="R9876" s="41"/>
      <c r="S9876" s="41"/>
      <c r="T9876" s="41"/>
      <c r="U9876" s="41"/>
      <c r="V9876" s="41"/>
      <c r="W9876" s="41"/>
      <c r="X9876" s="41"/>
      <c r="Y9876" s="41"/>
      <c r="Z9876" s="41"/>
      <c r="AA9876" s="41"/>
      <c r="AB9876" s="41"/>
      <c r="AC9876" s="41"/>
      <c r="AD9876" s="41"/>
      <c r="AE9876" s="41"/>
      <c r="AF9876" s="41"/>
    </row>
    <row r="9877" spans="3:46" x14ac:dyDescent="0.25">
      <c r="E9877" s="44" t="s">
        <v>1499</v>
      </c>
      <c r="F9877" s="41"/>
      <c r="G9877" s="41"/>
      <c r="H9877" s="41"/>
      <c r="I9877" s="41"/>
      <c r="J9877" s="41"/>
      <c r="K9877" s="41"/>
      <c r="L9877" s="41"/>
      <c r="M9877" s="41"/>
      <c r="N9877" s="41"/>
      <c r="O9877" s="41"/>
      <c r="P9877" s="41"/>
      <c r="Q9877" s="41"/>
      <c r="R9877" s="41"/>
      <c r="S9877" s="41"/>
      <c r="T9877" s="41"/>
      <c r="U9877" s="41"/>
      <c r="V9877" s="41"/>
      <c r="W9877" s="41"/>
      <c r="X9877" s="41"/>
      <c r="Y9877" s="41"/>
      <c r="Z9877" s="41"/>
      <c r="AA9877" s="41"/>
      <c r="AB9877" s="41"/>
      <c r="AC9877" s="41"/>
      <c r="AD9877" s="41"/>
      <c r="AE9877" s="41"/>
      <c r="AF9877" s="41"/>
    </row>
    <row r="9878" spans="3:46" x14ac:dyDescent="0.25">
      <c r="E9878" s="44" t="s">
        <v>1500</v>
      </c>
      <c r="F9878" s="41"/>
      <c r="G9878" s="41"/>
      <c r="H9878" s="41"/>
      <c r="I9878" s="41"/>
      <c r="J9878" s="41"/>
      <c r="K9878" s="41"/>
      <c r="L9878" s="41"/>
      <c r="M9878" s="41"/>
      <c r="N9878" s="41"/>
      <c r="O9878" s="41"/>
      <c r="P9878" s="41"/>
      <c r="Q9878" s="41"/>
      <c r="R9878" s="41"/>
      <c r="S9878" s="41"/>
      <c r="T9878" s="41"/>
      <c r="U9878" s="41"/>
      <c r="V9878" s="41"/>
      <c r="W9878" s="41"/>
      <c r="X9878" s="41"/>
      <c r="Y9878" s="41"/>
      <c r="Z9878" s="41"/>
      <c r="AA9878" s="41"/>
      <c r="AB9878" s="41"/>
      <c r="AC9878" s="41"/>
      <c r="AD9878" s="41"/>
      <c r="AE9878" s="41"/>
      <c r="AF9878" s="41"/>
    </row>
    <row r="9879" spans="3:46" x14ac:dyDescent="0.25">
      <c r="E9879" s="40" t="s">
        <v>1501</v>
      </c>
      <c r="F9879" s="41"/>
      <c r="G9879" s="41"/>
      <c r="H9879" s="41"/>
      <c r="I9879" s="41"/>
      <c r="J9879" s="41"/>
      <c r="K9879" s="41"/>
      <c r="L9879" s="41"/>
      <c r="M9879" s="41"/>
      <c r="N9879" s="41"/>
      <c r="O9879" s="41"/>
      <c r="P9879" s="41"/>
      <c r="Q9879" s="41"/>
      <c r="R9879" s="41"/>
      <c r="S9879" s="41"/>
      <c r="T9879" s="41"/>
      <c r="U9879" s="41"/>
      <c r="V9879" s="41"/>
      <c r="W9879" s="41"/>
      <c r="X9879" s="41"/>
      <c r="Y9879" s="41"/>
      <c r="Z9879" s="41"/>
      <c r="AA9879" s="41"/>
      <c r="AB9879" s="41"/>
      <c r="AC9879" s="41"/>
      <c r="AD9879" s="41"/>
      <c r="AE9879" s="41"/>
      <c r="AF9879" s="41"/>
    </row>
    <row r="9884" spans="3:46" x14ac:dyDescent="0.25">
      <c r="C9884" s="13">
        <v>0</v>
      </c>
      <c r="E9884" s="4" t="s">
        <v>1502</v>
      </c>
    </row>
    <row r="9886" spans="3:46" x14ac:dyDescent="0.25">
      <c r="E9886" s="40" t="s">
        <v>1503</v>
      </c>
      <c r="F9886" s="41"/>
      <c r="G9886" s="41"/>
      <c r="H9886" s="41"/>
      <c r="I9886" s="41"/>
      <c r="J9886" s="41"/>
      <c r="K9886" s="41"/>
      <c r="L9886" s="41"/>
      <c r="M9886" s="41"/>
      <c r="N9886" s="41"/>
      <c r="O9886" s="41"/>
      <c r="P9886" s="41"/>
      <c r="Q9886" s="41"/>
      <c r="R9886" s="41"/>
      <c r="S9886" s="41"/>
      <c r="T9886" s="41"/>
      <c r="U9886" s="41"/>
      <c r="V9886" s="41"/>
      <c r="W9886" s="41"/>
      <c r="X9886" s="41"/>
      <c r="Y9886" s="41"/>
      <c r="Z9886" s="41"/>
      <c r="AA9886" s="41"/>
      <c r="AB9886" s="41"/>
      <c r="AC9886" s="41"/>
      <c r="AD9886" s="41"/>
      <c r="AE9886" s="41"/>
      <c r="AF9886" s="41"/>
      <c r="AG9886" s="41"/>
      <c r="AH9886" s="41"/>
      <c r="AI9886" s="41"/>
      <c r="AJ9886" s="41"/>
      <c r="AK9886" s="41"/>
      <c r="AL9886" s="41"/>
      <c r="AM9886" s="41"/>
      <c r="AN9886" s="41"/>
      <c r="AO9886" s="41"/>
      <c r="AP9886" s="41"/>
      <c r="AQ9886" s="41"/>
      <c r="AR9886" s="41"/>
      <c r="AS9886" s="41"/>
      <c r="AT9886" s="41"/>
    </row>
    <row r="9887" spans="3:46" x14ac:dyDescent="0.25">
      <c r="E9887" s="40" t="s">
        <v>1504</v>
      </c>
      <c r="F9887" s="41"/>
      <c r="G9887" s="41"/>
      <c r="H9887" s="41"/>
      <c r="I9887" s="41"/>
      <c r="J9887" s="41"/>
      <c r="K9887" s="41"/>
      <c r="L9887" s="41"/>
      <c r="M9887" s="41"/>
      <c r="N9887" s="41"/>
      <c r="O9887" s="41"/>
      <c r="P9887" s="41"/>
      <c r="Q9887" s="41"/>
      <c r="R9887" s="41"/>
      <c r="S9887" s="41"/>
      <c r="T9887" s="41"/>
      <c r="U9887" s="41"/>
      <c r="V9887" s="41"/>
      <c r="W9887" s="41"/>
      <c r="X9887" s="41"/>
      <c r="Y9887" s="41"/>
      <c r="Z9887" s="41"/>
      <c r="AA9887" s="41"/>
      <c r="AB9887" s="41"/>
      <c r="AC9887" s="41"/>
      <c r="AD9887" s="41"/>
      <c r="AE9887" s="41"/>
      <c r="AF9887" s="41"/>
      <c r="AG9887" s="41"/>
      <c r="AH9887" s="41"/>
      <c r="AI9887" s="41"/>
      <c r="AJ9887" s="41"/>
      <c r="AK9887" s="41"/>
      <c r="AL9887" s="41"/>
      <c r="AM9887" s="41"/>
      <c r="AN9887" s="41"/>
      <c r="AO9887" s="41"/>
      <c r="AP9887" s="41"/>
      <c r="AQ9887" s="41"/>
      <c r="AR9887" s="41"/>
      <c r="AS9887" s="41"/>
      <c r="AT9887" s="41"/>
    </row>
    <row r="9888" spans="3:46" x14ac:dyDescent="0.25">
      <c r="E9888" s="40" t="s">
        <v>1505</v>
      </c>
      <c r="F9888" s="41"/>
      <c r="G9888" s="41"/>
      <c r="H9888" s="41"/>
      <c r="I9888" s="41"/>
      <c r="J9888" s="41"/>
      <c r="K9888" s="41"/>
      <c r="L9888" s="41"/>
      <c r="M9888" s="41"/>
      <c r="N9888" s="41"/>
      <c r="O9888" s="41"/>
      <c r="P9888" s="41"/>
      <c r="Q9888" s="41"/>
      <c r="R9888" s="41"/>
      <c r="S9888" s="41"/>
      <c r="T9888" s="41"/>
      <c r="U9888" s="41"/>
      <c r="V9888" s="41"/>
      <c r="W9888" s="41"/>
      <c r="X9888" s="41"/>
      <c r="Y9888" s="41"/>
      <c r="Z9888" s="41"/>
      <c r="AA9888" s="41"/>
      <c r="AB9888" s="41"/>
      <c r="AC9888" s="41"/>
      <c r="AD9888" s="41"/>
      <c r="AE9888" s="41"/>
      <c r="AF9888" s="41"/>
      <c r="AG9888" s="41"/>
      <c r="AH9888" s="41"/>
      <c r="AI9888" s="41"/>
      <c r="AJ9888" s="41"/>
      <c r="AK9888" s="41"/>
      <c r="AL9888" s="41"/>
      <c r="AM9888" s="41"/>
      <c r="AN9888" s="41"/>
      <c r="AO9888" s="41"/>
      <c r="AP9888" s="41"/>
      <c r="AQ9888" s="41"/>
      <c r="AR9888" s="41"/>
      <c r="AS9888" s="41"/>
      <c r="AT9888" s="41"/>
    </row>
    <row r="9889" spans="5:46" x14ac:dyDescent="0.25">
      <c r="E9889" s="40"/>
      <c r="F9889" s="41"/>
      <c r="G9889" s="41"/>
      <c r="H9889" s="41"/>
      <c r="I9889" s="41"/>
      <c r="J9889" s="41"/>
      <c r="K9889" s="41"/>
      <c r="L9889" s="41"/>
      <c r="M9889" s="41"/>
      <c r="N9889" s="41"/>
      <c r="O9889" s="41"/>
      <c r="P9889" s="41"/>
      <c r="Q9889" s="41"/>
      <c r="R9889" s="41"/>
      <c r="S9889" s="41"/>
      <c r="T9889" s="41"/>
      <c r="U9889" s="41"/>
      <c r="V9889" s="41"/>
      <c r="W9889" s="41"/>
      <c r="X9889" s="41"/>
      <c r="Y9889" s="41"/>
      <c r="Z9889" s="41"/>
      <c r="AA9889" s="41"/>
      <c r="AB9889" s="41"/>
      <c r="AC9889" s="41"/>
      <c r="AD9889" s="41"/>
      <c r="AE9889" s="41"/>
      <c r="AF9889" s="41"/>
      <c r="AG9889" s="41"/>
      <c r="AH9889" s="41"/>
      <c r="AI9889" s="41"/>
      <c r="AJ9889" s="41"/>
      <c r="AK9889" s="41"/>
      <c r="AL9889" s="41"/>
      <c r="AM9889" s="41"/>
      <c r="AN9889" s="41"/>
      <c r="AO9889" s="41"/>
      <c r="AP9889" s="41"/>
      <c r="AQ9889" s="41"/>
      <c r="AR9889" s="41"/>
      <c r="AS9889" s="41"/>
      <c r="AT9889" s="41"/>
    </row>
    <row r="9890" spans="5:46" x14ac:dyDescent="0.25">
      <c r="E9890" s="40" t="s">
        <v>1506</v>
      </c>
      <c r="F9890" s="41"/>
      <c r="G9890" s="41"/>
      <c r="H9890" s="41"/>
      <c r="I9890" s="41"/>
      <c r="J9890" s="41"/>
      <c r="K9890" s="41"/>
      <c r="L9890" s="41"/>
      <c r="M9890" s="41"/>
      <c r="N9890" s="41"/>
      <c r="O9890" s="41"/>
      <c r="P9890" s="41"/>
      <c r="Q9890" s="41"/>
      <c r="R9890" s="41"/>
      <c r="S9890" s="41"/>
      <c r="T9890" s="41"/>
      <c r="U9890" s="41"/>
      <c r="V9890" s="41"/>
      <c r="W9890" s="41"/>
      <c r="X9890" s="41"/>
      <c r="Y9890" s="41"/>
      <c r="Z9890" s="41"/>
      <c r="AA9890" s="41"/>
      <c r="AB9890" s="41"/>
      <c r="AC9890" s="41"/>
      <c r="AD9890" s="41"/>
      <c r="AE9890" s="41"/>
      <c r="AF9890" s="41"/>
      <c r="AG9890" s="41"/>
      <c r="AH9890" s="41"/>
      <c r="AI9890" s="41"/>
      <c r="AJ9890" s="41"/>
      <c r="AK9890" s="41"/>
      <c r="AL9890" s="41"/>
      <c r="AM9890" s="41"/>
      <c r="AN9890" s="41"/>
      <c r="AO9890" s="41"/>
      <c r="AP9890" s="41"/>
      <c r="AQ9890" s="41"/>
      <c r="AR9890" s="41"/>
      <c r="AS9890" s="41"/>
      <c r="AT9890" s="41"/>
    </row>
    <row r="9891" spans="5:46" x14ac:dyDescent="0.25">
      <c r="E9891" s="40" t="s">
        <v>1507</v>
      </c>
      <c r="F9891" s="41"/>
      <c r="G9891" s="41"/>
      <c r="H9891" s="41"/>
      <c r="I9891" s="41"/>
      <c r="J9891" s="41"/>
      <c r="K9891" s="41"/>
      <c r="L9891" s="41"/>
      <c r="M9891" s="41"/>
      <c r="N9891" s="41"/>
      <c r="O9891" s="41"/>
      <c r="P9891" s="41"/>
      <c r="Q9891" s="41"/>
      <c r="R9891" s="41"/>
      <c r="S9891" s="41"/>
      <c r="T9891" s="41"/>
      <c r="U9891" s="41"/>
      <c r="V9891" s="41"/>
      <c r="W9891" s="41"/>
      <c r="X9891" s="41"/>
      <c r="Y9891" s="41"/>
      <c r="Z9891" s="41"/>
      <c r="AA9891" s="41"/>
      <c r="AB9891" s="41"/>
      <c r="AC9891" s="41"/>
      <c r="AD9891" s="41"/>
      <c r="AE9891" s="41"/>
      <c r="AF9891" s="41"/>
      <c r="AG9891" s="41"/>
      <c r="AH9891" s="41"/>
      <c r="AI9891" s="41"/>
      <c r="AJ9891" s="41"/>
      <c r="AK9891" s="41"/>
      <c r="AL9891" s="41"/>
      <c r="AM9891" s="41"/>
      <c r="AN9891" s="41"/>
      <c r="AO9891" s="41"/>
      <c r="AP9891" s="41"/>
      <c r="AQ9891" s="41"/>
      <c r="AR9891" s="41"/>
      <c r="AS9891" s="41"/>
      <c r="AT9891" s="41"/>
    </row>
    <row r="9892" spans="5:46" x14ac:dyDescent="0.25">
      <c r="E9892" s="40" t="s">
        <v>1508</v>
      </c>
      <c r="F9892" s="41"/>
      <c r="G9892" s="41"/>
      <c r="H9892" s="41"/>
      <c r="I9892" s="41"/>
      <c r="J9892" s="41"/>
      <c r="K9892" s="41"/>
      <c r="L9892" s="41"/>
      <c r="M9892" s="41"/>
      <c r="N9892" s="41"/>
      <c r="O9892" s="41"/>
      <c r="P9892" s="41"/>
      <c r="Q9892" s="41"/>
      <c r="R9892" s="41"/>
      <c r="S9892" s="41"/>
      <c r="T9892" s="41"/>
      <c r="U9892" s="41"/>
      <c r="V9892" s="41"/>
      <c r="W9892" s="41"/>
      <c r="X9892" s="41"/>
      <c r="Y9892" s="41"/>
      <c r="Z9892" s="41"/>
      <c r="AA9892" s="41"/>
      <c r="AB9892" s="41"/>
      <c r="AC9892" s="41"/>
      <c r="AD9892" s="41"/>
      <c r="AE9892" s="41"/>
      <c r="AF9892" s="41"/>
      <c r="AG9892" s="41"/>
      <c r="AH9892" s="41"/>
      <c r="AI9892" s="41"/>
      <c r="AJ9892" s="41"/>
      <c r="AK9892" s="41"/>
      <c r="AL9892" s="41"/>
      <c r="AM9892" s="41"/>
      <c r="AN9892" s="41"/>
      <c r="AO9892" s="41"/>
      <c r="AP9892" s="41"/>
      <c r="AQ9892" s="41"/>
      <c r="AR9892" s="41"/>
      <c r="AS9892" s="41"/>
      <c r="AT9892" s="41"/>
    </row>
    <row r="9893" spans="5:46" x14ac:dyDescent="0.25">
      <c r="E9893" s="40"/>
      <c r="F9893" s="41"/>
      <c r="G9893" s="41"/>
      <c r="H9893" s="41"/>
      <c r="I9893" s="41"/>
      <c r="J9893" s="41"/>
      <c r="K9893" s="41"/>
      <c r="L9893" s="41"/>
      <c r="M9893" s="41"/>
      <c r="N9893" s="41"/>
      <c r="O9893" s="41"/>
      <c r="P9893" s="41"/>
      <c r="Q9893" s="41"/>
      <c r="R9893" s="41"/>
      <c r="S9893" s="41"/>
      <c r="T9893" s="41"/>
      <c r="U9893" s="41"/>
      <c r="V9893" s="41"/>
      <c r="W9893" s="41"/>
      <c r="X9893" s="41"/>
      <c r="Y9893" s="41"/>
      <c r="Z9893" s="41"/>
      <c r="AA9893" s="41"/>
      <c r="AB9893" s="41"/>
      <c r="AC9893" s="41"/>
      <c r="AD9893" s="41"/>
      <c r="AE9893" s="41"/>
      <c r="AF9893" s="41"/>
      <c r="AG9893" s="41"/>
      <c r="AH9893" s="41"/>
      <c r="AI9893" s="41"/>
      <c r="AJ9893" s="41"/>
      <c r="AK9893" s="41"/>
      <c r="AL9893" s="41"/>
      <c r="AM9893" s="41"/>
      <c r="AN9893" s="41"/>
      <c r="AO9893" s="41"/>
      <c r="AP9893" s="41"/>
      <c r="AQ9893" s="41"/>
      <c r="AR9893" s="41"/>
      <c r="AS9893" s="41"/>
      <c r="AT9893" s="41"/>
    </row>
    <row r="9894" spans="5:46" x14ac:dyDescent="0.25">
      <c r="E9894" s="40" t="s">
        <v>1478</v>
      </c>
      <c r="F9894" s="41"/>
      <c r="G9894" s="41"/>
      <c r="H9894" s="41"/>
      <c r="I9894" s="41"/>
      <c r="J9894" s="41"/>
      <c r="K9894" s="41"/>
      <c r="L9894" s="41"/>
      <c r="M9894" s="41"/>
      <c r="N9894" s="41"/>
      <c r="O9894" s="41"/>
      <c r="P9894" s="41"/>
      <c r="Q9894" s="41"/>
      <c r="R9894" s="41"/>
      <c r="S9894" s="41"/>
      <c r="T9894" s="41"/>
      <c r="U9894" s="41"/>
      <c r="V9894" s="41"/>
      <c r="W9894" s="41"/>
      <c r="X9894" s="41"/>
      <c r="Y9894" s="41"/>
      <c r="Z9894" s="41"/>
      <c r="AA9894" s="41"/>
      <c r="AB9894" s="41"/>
      <c r="AC9894" s="41"/>
      <c r="AD9894" s="41"/>
      <c r="AE9894" s="41"/>
      <c r="AF9894" s="41"/>
      <c r="AG9894" s="41"/>
      <c r="AH9894" s="41"/>
      <c r="AI9894" s="41"/>
      <c r="AJ9894" s="41"/>
      <c r="AK9894" s="41"/>
      <c r="AL9894" s="41"/>
      <c r="AM9894" s="41"/>
      <c r="AN9894" s="41"/>
      <c r="AO9894" s="41"/>
      <c r="AP9894" s="41"/>
      <c r="AQ9894" s="41"/>
      <c r="AR9894" s="41"/>
      <c r="AS9894" s="41"/>
      <c r="AT9894" s="41"/>
    </row>
    <row r="9895" spans="5:46" x14ac:dyDescent="0.25">
      <c r="E9895" s="40"/>
      <c r="F9895" s="41"/>
      <c r="G9895" s="41"/>
      <c r="H9895" s="41"/>
      <c r="I9895" s="41"/>
      <c r="J9895" s="41"/>
      <c r="K9895" s="41"/>
      <c r="L9895" s="41"/>
      <c r="M9895" s="41"/>
      <c r="N9895" s="41"/>
      <c r="O9895" s="41"/>
      <c r="P9895" s="41"/>
      <c r="Q9895" s="41"/>
      <c r="R9895" s="41"/>
      <c r="S9895" s="41"/>
      <c r="T9895" s="41"/>
      <c r="U9895" s="41"/>
      <c r="V9895" s="41"/>
      <c r="W9895" s="41"/>
      <c r="X9895" s="41"/>
      <c r="Y9895" s="41"/>
      <c r="Z9895" s="41"/>
      <c r="AA9895" s="41"/>
      <c r="AB9895" s="41"/>
      <c r="AC9895" s="41"/>
      <c r="AD9895" s="41"/>
      <c r="AE9895" s="41"/>
      <c r="AF9895" s="41"/>
      <c r="AG9895" s="41"/>
      <c r="AH9895" s="41"/>
      <c r="AI9895" s="41"/>
      <c r="AJ9895" s="41"/>
      <c r="AK9895" s="41"/>
      <c r="AL9895" s="41"/>
      <c r="AM9895" s="41"/>
      <c r="AN9895" s="41"/>
      <c r="AO9895" s="41"/>
      <c r="AP9895" s="41"/>
      <c r="AQ9895" s="41"/>
      <c r="AR9895" s="41"/>
      <c r="AS9895" s="41"/>
      <c r="AT9895" s="41"/>
    </row>
    <row r="9896" spans="5:46" x14ac:dyDescent="0.25">
      <c r="E9896" s="44" t="s">
        <v>1514</v>
      </c>
      <c r="F9896" s="41"/>
      <c r="G9896" s="41"/>
      <c r="H9896" s="41"/>
      <c r="I9896" s="41"/>
      <c r="J9896" s="41"/>
      <c r="K9896" s="41"/>
      <c r="L9896" s="41"/>
      <c r="M9896" s="41"/>
      <c r="N9896" s="41"/>
      <c r="O9896" s="41"/>
      <c r="P9896" s="41"/>
      <c r="Q9896" s="41"/>
      <c r="R9896" s="41"/>
      <c r="S9896" s="41"/>
      <c r="T9896" s="41"/>
      <c r="U9896" s="41"/>
      <c r="V9896" s="41"/>
      <c r="W9896" s="41"/>
      <c r="X9896" s="41"/>
      <c r="Y9896" s="41"/>
      <c r="Z9896" s="41"/>
      <c r="AA9896" s="41"/>
      <c r="AB9896" s="41"/>
      <c r="AC9896" s="41"/>
      <c r="AD9896" s="41"/>
      <c r="AE9896" s="41"/>
      <c r="AF9896" s="41"/>
      <c r="AG9896" s="41"/>
      <c r="AH9896" s="41"/>
      <c r="AI9896" s="41"/>
      <c r="AJ9896" s="41"/>
      <c r="AK9896" s="41"/>
      <c r="AL9896" s="41"/>
      <c r="AM9896" s="41"/>
      <c r="AN9896" s="41"/>
      <c r="AO9896" s="41"/>
      <c r="AP9896" s="41"/>
      <c r="AQ9896" s="41"/>
      <c r="AR9896" s="41"/>
      <c r="AS9896" s="41"/>
      <c r="AT9896" s="41"/>
    </row>
    <row r="9897" spans="5:46" x14ac:dyDescent="0.25">
      <c r="E9897" s="44" t="s">
        <v>1509</v>
      </c>
      <c r="F9897" s="41"/>
      <c r="G9897" s="41"/>
      <c r="H9897" s="41"/>
      <c r="I9897" s="41"/>
      <c r="J9897" s="41"/>
      <c r="K9897" s="41"/>
      <c r="L9897" s="41"/>
      <c r="M9897" s="41"/>
      <c r="N9897" s="41"/>
      <c r="O9897" s="41"/>
      <c r="P9897" s="41"/>
      <c r="Q9897" s="41"/>
      <c r="R9897" s="41"/>
      <c r="S9897" s="41"/>
      <c r="T9897" s="41"/>
      <c r="U9897" s="41"/>
      <c r="V9897" s="41"/>
      <c r="W9897" s="41"/>
      <c r="X9897" s="41"/>
      <c r="Y9897" s="41"/>
      <c r="Z9897" s="41"/>
      <c r="AA9897" s="41"/>
      <c r="AB9897" s="41"/>
      <c r="AC9897" s="41"/>
      <c r="AD9897" s="41"/>
      <c r="AE9897" s="41"/>
      <c r="AF9897" s="41"/>
      <c r="AG9897" s="41"/>
      <c r="AH9897" s="41"/>
      <c r="AI9897" s="41"/>
      <c r="AJ9897" s="41"/>
      <c r="AK9897" s="41"/>
      <c r="AL9897" s="41"/>
      <c r="AM9897" s="41"/>
      <c r="AN9897" s="41"/>
      <c r="AO9897" s="41"/>
      <c r="AP9897" s="41"/>
      <c r="AQ9897" s="41"/>
      <c r="AR9897" s="41"/>
      <c r="AS9897" s="41"/>
      <c r="AT9897" s="41"/>
    </row>
    <row r="9898" spans="5:46" x14ac:dyDescent="0.25">
      <c r="E9898" s="40"/>
      <c r="F9898" s="41"/>
      <c r="G9898" s="41"/>
      <c r="H9898" s="41"/>
      <c r="I9898" s="41"/>
      <c r="J9898" s="41"/>
      <c r="K9898" s="41"/>
      <c r="L9898" s="41"/>
      <c r="M9898" s="41"/>
      <c r="N9898" s="41"/>
      <c r="O9898" s="41"/>
      <c r="P9898" s="41"/>
      <c r="Q9898" s="41"/>
      <c r="R9898" s="41"/>
      <c r="S9898" s="41"/>
      <c r="T9898" s="41"/>
      <c r="U9898" s="41"/>
      <c r="V9898" s="41"/>
      <c r="W9898" s="41"/>
      <c r="X9898" s="41"/>
      <c r="Y9898" s="41"/>
      <c r="Z9898" s="41"/>
      <c r="AA9898" s="41"/>
      <c r="AB9898" s="41"/>
      <c r="AC9898" s="41"/>
      <c r="AD9898" s="41"/>
      <c r="AE9898" s="41"/>
      <c r="AF9898" s="41"/>
      <c r="AG9898" s="41"/>
      <c r="AH9898" s="41"/>
      <c r="AI9898" s="41"/>
      <c r="AJ9898" s="41"/>
      <c r="AK9898" s="41"/>
      <c r="AL9898" s="41"/>
      <c r="AM9898" s="41"/>
      <c r="AN9898" s="41"/>
      <c r="AO9898" s="41"/>
      <c r="AP9898" s="41"/>
      <c r="AQ9898" s="41"/>
      <c r="AR9898" s="41"/>
      <c r="AS9898" s="41"/>
      <c r="AT9898" s="41"/>
    </row>
    <row r="9899" spans="5:46" x14ac:dyDescent="0.25">
      <c r="E9899" s="40" t="s">
        <v>1510</v>
      </c>
      <c r="F9899" s="41"/>
      <c r="G9899" s="41"/>
      <c r="H9899" s="41"/>
      <c r="I9899" s="41"/>
      <c r="J9899" s="41"/>
      <c r="K9899" s="41"/>
      <c r="L9899" s="41"/>
      <c r="M9899" s="41"/>
      <c r="N9899" s="41"/>
      <c r="O9899" s="41"/>
      <c r="P9899" s="41"/>
      <c r="Q9899" s="41"/>
      <c r="R9899" s="41"/>
      <c r="S9899" s="41"/>
      <c r="T9899" s="41"/>
      <c r="U9899" s="41"/>
      <c r="V9899" s="41"/>
      <c r="W9899" s="41"/>
      <c r="X9899" s="41"/>
      <c r="Y9899" s="41"/>
      <c r="Z9899" s="41"/>
      <c r="AA9899" s="41"/>
      <c r="AB9899" s="41"/>
      <c r="AC9899" s="41"/>
      <c r="AD9899" s="41"/>
      <c r="AE9899" s="41"/>
      <c r="AF9899" s="41"/>
      <c r="AG9899" s="41"/>
      <c r="AH9899" s="41"/>
      <c r="AI9899" s="41"/>
      <c r="AJ9899" s="41"/>
      <c r="AK9899" s="41"/>
      <c r="AL9899" s="41"/>
      <c r="AM9899" s="41"/>
      <c r="AN9899" s="41"/>
      <c r="AO9899" s="41"/>
      <c r="AP9899" s="41"/>
      <c r="AQ9899" s="41"/>
      <c r="AR9899" s="41"/>
      <c r="AS9899" s="41"/>
      <c r="AT9899" s="41"/>
    </row>
    <row r="9900" spans="5:46" x14ac:dyDescent="0.25">
      <c r="E9900" s="40" t="s">
        <v>1511</v>
      </c>
      <c r="F9900" s="41"/>
      <c r="G9900" s="41"/>
      <c r="H9900" s="41"/>
      <c r="I9900" s="41"/>
      <c r="J9900" s="41"/>
      <c r="K9900" s="41"/>
      <c r="L9900" s="41"/>
      <c r="M9900" s="41"/>
      <c r="N9900" s="41"/>
      <c r="O9900" s="41"/>
      <c r="P9900" s="41"/>
      <c r="Q9900" s="41"/>
      <c r="R9900" s="41"/>
      <c r="S9900" s="41"/>
      <c r="T9900" s="41"/>
      <c r="U9900" s="41"/>
      <c r="V9900" s="41"/>
      <c r="W9900" s="41"/>
      <c r="X9900" s="41"/>
      <c r="Y9900" s="41"/>
      <c r="Z9900" s="41"/>
      <c r="AA9900" s="41"/>
      <c r="AB9900" s="41"/>
      <c r="AC9900" s="41"/>
      <c r="AD9900" s="41"/>
      <c r="AE9900" s="41"/>
      <c r="AF9900" s="41"/>
      <c r="AG9900" s="41"/>
      <c r="AH9900" s="41"/>
      <c r="AI9900" s="41"/>
      <c r="AJ9900" s="41"/>
      <c r="AK9900" s="41"/>
      <c r="AL9900" s="41"/>
      <c r="AM9900" s="41"/>
      <c r="AN9900" s="41"/>
      <c r="AO9900" s="41"/>
      <c r="AP9900" s="41"/>
      <c r="AQ9900" s="41"/>
      <c r="AR9900" s="41"/>
      <c r="AS9900" s="41"/>
      <c r="AT9900" s="41"/>
    </row>
    <row r="9901" spans="5:46" x14ac:dyDescent="0.25">
      <c r="E9901" s="40" t="s">
        <v>1512</v>
      </c>
      <c r="F9901" s="41"/>
      <c r="G9901" s="41"/>
      <c r="H9901" s="41"/>
      <c r="I9901" s="41"/>
      <c r="J9901" s="41"/>
      <c r="K9901" s="41"/>
      <c r="L9901" s="41"/>
      <c r="M9901" s="41"/>
      <c r="N9901" s="41"/>
      <c r="O9901" s="41"/>
      <c r="P9901" s="41"/>
      <c r="Q9901" s="41"/>
      <c r="R9901" s="41"/>
      <c r="S9901" s="41"/>
      <c r="T9901" s="41"/>
      <c r="U9901" s="41"/>
      <c r="V9901" s="41"/>
      <c r="W9901" s="41"/>
      <c r="X9901" s="41"/>
      <c r="Y9901" s="41"/>
      <c r="Z9901" s="41"/>
      <c r="AA9901" s="41"/>
      <c r="AB9901" s="41"/>
      <c r="AC9901" s="41"/>
      <c r="AD9901" s="41"/>
      <c r="AE9901" s="41"/>
      <c r="AF9901" s="41"/>
      <c r="AG9901" s="41"/>
      <c r="AH9901" s="41"/>
      <c r="AI9901" s="41"/>
      <c r="AJ9901" s="41"/>
      <c r="AK9901" s="41"/>
      <c r="AL9901" s="41"/>
      <c r="AM9901" s="41"/>
      <c r="AN9901" s="41"/>
      <c r="AO9901" s="41"/>
      <c r="AP9901" s="41"/>
      <c r="AQ9901" s="41"/>
      <c r="AR9901" s="41"/>
      <c r="AS9901" s="41"/>
      <c r="AT9901" s="41"/>
    </row>
    <row r="9902" spans="5:46" x14ac:dyDescent="0.25">
      <c r="E9902" s="40" t="s">
        <v>1513</v>
      </c>
      <c r="F9902" s="41"/>
      <c r="G9902" s="41"/>
      <c r="H9902" s="41"/>
      <c r="I9902" s="41"/>
      <c r="J9902" s="41"/>
      <c r="K9902" s="41"/>
      <c r="L9902" s="41"/>
      <c r="M9902" s="41"/>
      <c r="N9902" s="41"/>
      <c r="O9902" s="41"/>
      <c r="P9902" s="41"/>
      <c r="Q9902" s="41"/>
      <c r="R9902" s="41"/>
      <c r="S9902" s="41"/>
      <c r="T9902" s="41"/>
      <c r="U9902" s="41"/>
      <c r="V9902" s="41"/>
      <c r="W9902" s="41"/>
      <c r="X9902" s="41"/>
      <c r="Y9902" s="41"/>
      <c r="Z9902" s="41"/>
      <c r="AA9902" s="41"/>
      <c r="AB9902" s="41"/>
      <c r="AC9902" s="41"/>
      <c r="AD9902" s="41"/>
      <c r="AE9902" s="41"/>
      <c r="AF9902" s="41"/>
      <c r="AG9902" s="41"/>
      <c r="AH9902" s="41"/>
      <c r="AI9902" s="41"/>
      <c r="AJ9902" s="41"/>
      <c r="AK9902" s="41"/>
      <c r="AL9902" s="41"/>
      <c r="AM9902" s="41"/>
      <c r="AN9902" s="41"/>
      <c r="AO9902" s="41"/>
      <c r="AP9902" s="41"/>
      <c r="AQ9902" s="41"/>
      <c r="AR9902" s="41"/>
      <c r="AS9902" s="41"/>
      <c r="AT9902" s="41"/>
    </row>
    <row r="9903" spans="5:46" x14ac:dyDescent="0.25">
      <c r="E9903" s="40"/>
      <c r="F9903" s="41"/>
      <c r="G9903" s="41"/>
      <c r="H9903" s="41"/>
      <c r="I9903" s="41"/>
      <c r="J9903" s="41"/>
      <c r="K9903" s="41"/>
      <c r="L9903" s="41"/>
      <c r="M9903" s="41"/>
      <c r="N9903" s="41"/>
      <c r="O9903" s="41"/>
      <c r="P9903" s="41"/>
      <c r="Q9903" s="41"/>
      <c r="R9903" s="41"/>
      <c r="S9903" s="41"/>
      <c r="T9903" s="41"/>
      <c r="U9903" s="41"/>
      <c r="V9903" s="41"/>
      <c r="W9903" s="41"/>
      <c r="X9903" s="41"/>
      <c r="Y9903" s="41"/>
      <c r="Z9903" s="41"/>
      <c r="AA9903" s="41"/>
      <c r="AB9903" s="41"/>
      <c r="AC9903" s="41"/>
      <c r="AD9903" s="41"/>
      <c r="AE9903" s="41"/>
      <c r="AF9903" s="41"/>
      <c r="AG9903" s="41"/>
      <c r="AH9903" s="41"/>
      <c r="AI9903" s="41"/>
      <c r="AJ9903" s="41"/>
      <c r="AK9903" s="41"/>
      <c r="AL9903" s="41"/>
      <c r="AM9903" s="41"/>
      <c r="AN9903" s="41"/>
      <c r="AO9903" s="41"/>
      <c r="AP9903" s="41"/>
      <c r="AQ9903" s="41"/>
      <c r="AR9903" s="41"/>
      <c r="AS9903" s="41"/>
      <c r="AT9903" s="41"/>
    </row>
    <row r="9904" spans="5:46" x14ac:dyDescent="0.25">
      <c r="E9904" s="40" t="s">
        <v>1506</v>
      </c>
      <c r="F9904" s="41"/>
      <c r="G9904" s="41"/>
      <c r="H9904" s="41"/>
      <c r="I9904" s="41"/>
      <c r="J9904" s="41"/>
      <c r="K9904" s="41"/>
      <c r="L9904" s="41"/>
      <c r="M9904" s="41"/>
      <c r="N9904" s="41"/>
      <c r="O9904" s="41"/>
      <c r="P9904" s="41"/>
      <c r="Q9904" s="41"/>
      <c r="R9904" s="41"/>
      <c r="S9904" s="41"/>
      <c r="T9904" s="41"/>
      <c r="U9904" s="41"/>
      <c r="V9904" s="41"/>
      <c r="W9904" s="41"/>
      <c r="X9904" s="41"/>
      <c r="Y9904" s="41"/>
      <c r="Z9904" s="41"/>
      <c r="AA9904" s="41"/>
      <c r="AB9904" s="41"/>
      <c r="AC9904" s="41"/>
      <c r="AD9904" s="41"/>
      <c r="AE9904" s="41"/>
      <c r="AF9904" s="41"/>
      <c r="AG9904" s="41"/>
      <c r="AH9904" s="41"/>
      <c r="AI9904" s="41"/>
      <c r="AJ9904" s="41"/>
      <c r="AK9904" s="41"/>
      <c r="AL9904" s="41"/>
      <c r="AM9904" s="41"/>
      <c r="AN9904" s="41"/>
      <c r="AO9904" s="41"/>
      <c r="AP9904" s="41"/>
      <c r="AQ9904" s="41"/>
      <c r="AR9904" s="41"/>
      <c r="AS9904" s="41"/>
      <c r="AT9904" s="41"/>
    </row>
    <row r="9905" spans="5:46" x14ac:dyDescent="0.25">
      <c r="E9905" s="40" t="s">
        <v>1507</v>
      </c>
      <c r="F9905" s="41"/>
      <c r="G9905" s="41"/>
      <c r="H9905" s="41"/>
      <c r="I9905" s="41"/>
      <c r="J9905" s="41"/>
      <c r="K9905" s="41"/>
      <c r="L9905" s="41"/>
      <c r="M9905" s="41"/>
      <c r="N9905" s="41"/>
      <c r="O9905" s="41"/>
      <c r="P9905" s="41"/>
      <c r="Q9905" s="41"/>
      <c r="R9905" s="41"/>
      <c r="S9905" s="41"/>
      <c r="T9905" s="41"/>
      <c r="U9905" s="41"/>
      <c r="V9905" s="41"/>
      <c r="W9905" s="41"/>
      <c r="X9905" s="41"/>
      <c r="Y9905" s="41"/>
      <c r="Z9905" s="41"/>
      <c r="AA9905" s="41"/>
      <c r="AB9905" s="41"/>
      <c r="AC9905" s="41"/>
      <c r="AD9905" s="41"/>
      <c r="AE9905" s="41"/>
      <c r="AF9905" s="41"/>
      <c r="AG9905" s="41"/>
      <c r="AH9905" s="41"/>
      <c r="AI9905" s="41"/>
      <c r="AJ9905" s="41"/>
      <c r="AK9905" s="41"/>
      <c r="AL9905" s="41"/>
      <c r="AM9905" s="41"/>
      <c r="AN9905" s="41"/>
      <c r="AO9905" s="41"/>
      <c r="AP9905" s="41"/>
      <c r="AQ9905" s="41"/>
      <c r="AR9905" s="41"/>
      <c r="AS9905" s="41"/>
      <c r="AT9905" s="41"/>
    </row>
    <row r="9906" spans="5:46" x14ac:dyDescent="0.25">
      <c r="E9906" s="40" t="s">
        <v>1508</v>
      </c>
      <c r="F9906" s="41"/>
      <c r="G9906" s="41"/>
      <c r="H9906" s="41"/>
      <c r="I9906" s="41"/>
      <c r="J9906" s="41"/>
      <c r="K9906" s="41"/>
      <c r="L9906" s="41"/>
      <c r="M9906" s="41"/>
      <c r="N9906" s="41"/>
      <c r="O9906" s="41"/>
      <c r="P9906" s="41"/>
      <c r="Q9906" s="41"/>
      <c r="R9906" s="41"/>
      <c r="S9906" s="41"/>
      <c r="T9906" s="41"/>
      <c r="U9906" s="41"/>
      <c r="V9906" s="41"/>
      <c r="W9906" s="41"/>
      <c r="X9906" s="41"/>
      <c r="Y9906" s="41"/>
      <c r="Z9906" s="41"/>
      <c r="AA9906" s="41"/>
      <c r="AB9906" s="41"/>
      <c r="AC9906" s="41"/>
      <c r="AD9906" s="41"/>
      <c r="AE9906" s="41"/>
      <c r="AF9906" s="41"/>
      <c r="AG9906" s="41"/>
      <c r="AH9906" s="41"/>
      <c r="AI9906" s="41"/>
      <c r="AJ9906" s="41"/>
      <c r="AK9906" s="41"/>
      <c r="AL9906" s="41"/>
      <c r="AM9906" s="41"/>
      <c r="AN9906" s="41"/>
      <c r="AO9906" s="41"/>
      <c r="AP9906" s="41"/>
      <c r="AQ9906" s="41"/>
      <c r="AR9906" s="41"/>
      <c r="AS9906" s="41"/>
      <c r="AT9906" s="41"/>
    </row>
    <row r="9907" spans="5:46" x14ac:dyDescent="0.25">
      <c r="E9907" s="40"/>
      <c r="F9907" s="41"/>
      <c r="G9907" s="41"/>
      <c r="H9907" s="41"/>
      <c r="I9907" s="41"/>
      <c r="J9907" s="41"/>
      <c r="K9907" s="41"/>
      <c r="L9907" s="41"/>
      <c r="M9907" s="41"/>
      <c r="N9907" s="41"/>
      <c r="O9907" s="41"/>
      <c r="P9907" s="41"/>
      <c r="Q9907" s="41"/>
      <c r="R9907" s="41"/>
      <c r="S9907" s="41"/>
      <c r="T9907" s="41"/>
      <c r="U9907" s="41"/>
      <c r="V9907" s="41"/>
      <c r="W9907" s="41"/>
      <c r="X9907" s="41"/>
      <c r="Y9907" s="41"/>
      <c r="Z9907" s="41"/>
      <c r="AA9907" s="41"/>
      <c r="AB9907" s="41"/>
      <c r="AC9907" s="41"/>
      <c r="AD9907" s="41"/>
      <c r="AE9907" s="41"/>
      <c r="AF9907" s="41"/>
      <c r="AG9907" s="41"/>
      <c r="AH9907" s="41"/>
      <c r="AI9907" s="41"/>
      <c r="AJ9907" s="41"/>
      <c r="AK9907" s="41"/>
      <c r="AL9907" s="41"/>
      <c r="AM9907" s="41"/>
      <c r="AN9907" s="41"/>
      <c r="AO9907" s="41"/>
      <c r="AP9907" s="41"/>
      <c r="AQ9907" s="41"/>
      <c r="AR9907" s="41"/>
      <c r="AS9907" s="41"/>
      <c r="AT9907" s="41"/>
    </row>
    <row r="9908" spans="5:46" x14ac:dyDescent="0.25">
      <c r="E9908" s="40" t="s">
        <v>1483</v>
      </c>
      <c r="F9908" s="41"/>
      <c r="G9908" s="41"/>
      <c r="H9908" s="41"/>
      <c r="I9908" s="41"/>
      <c r="J9908" s="41"/>
      <c r="K9908" s="41"/>
      <c r="L9908" s="41"/>
      <c r="M9908" s="41"/>
      <c r="N9908" s="41"/>
      <c r="O9908" s="41"/>
      <c r="P9908" s="41"/>
      <c r="Q9908" s="41"/>
      <c r="R9908" s="41"/>
      <c r="S9908" s="41"/>
      <c r="T9908" s="41"/>
      <c r="U9908" s="41"/>
      <c r="V9908" s="41"/>
      <c r="W9908" s="41"/>
      <c r="X9908" s="41"/>
      <c r="Y9908" s="41"/>
      <c r="Z9908" s="41"/>
      <c r="AA9908" s="41"/>
      <c r="AB9908" s="41"/>
      <c r="AC9908" s="41"/>
      <c r="AD9908" s="41"/>
      <c r="AE9908" s="41"/>
      <c r="AF9908" s="41"/>
      <c r="AG9908" s="41"/>
      <c r="AH9908" s="41"/>
      <c r="AI9908" s="41"/>
      <c r="AJ9908" s="41"/>
      <c r="AK9908" s="41"/>
      <c r="AL9908" s="41"/>
      <c r="AM9908" s="41"/>
      <c r="AN9908" s="41"/>
      <c r="AO9908" s="41"/>
      <c r="AP9908" s="41"/>
      <c r="AQ9908" s="41"/>
      <c r="AR9908" s="41"/>
      <c r="AS9908" s="41"/>
      <c r="AT9908" s="41"/>
    </row>
    <row r="9931" spans="2:5" x14ac:dyDescent="0.25">
      <c r="B9931" s="1" t="s">
        <v>1515</v>
      </c>
    </row>
    <row r="9933" spans="2:5" x14ac:dyDescent="0.25">
      <c r="C9933" s="13">
        <v>0</v>
      </c>
      <c r="E9933" s="4" t="s">
        <v>1516</v>
      </c>
    </row>
    <row r="9935" spans="2:5" x14ac:dyDescent="0.25">
      <c r="E9935" s="1" t="s">
        <v>1518</v>
      </c>
    </row>
    <row r="9937" spans="5:5" x14ac:dyDescent="0.25">
      <c r="E9937" s="4" t="s">
        <v>1517</v>
      </c>
    </row>
    <row r="9994" spans="3:5" x14ac:dyDescent="0.25">
      <c r="C9994" s="13">
        <v>0</v>
      </c>
      <c r="E9994" s="4" t="s">
        <v>1519</v>
      </c>
    </row>
    <row r="9996" spans="3:5" x14ac:dyDescent="0.25">
      <c r="E9996" s="4" t="s">
        <v>816</v>
      </c>
    </row>
    <row r="9997" spans="3:5" x14ac:dyDescent="0.25">
      <c r="E9997" s="1" t="s">
        <v>947</v>
      </c>
    </row>
    <row r="10004" spans="3:21" x14ac:dyDescent="0.25">
      <c r="C10004" s="13">
        <v>0</v>
      </c>
      <c r="E10004" s="4" t="s">
        <v>1520</v>
      </c>
    </row>
    <row r="10013" spans="3:21" x14ac:dyDescent="0.25">
      <c r="U10013" s="4" t="s">
        <v>1271</v>
      </c>
    </row>
    <row r="10014" spans="3:21" x14ac:dyDescent="0.25">
      <c r="U10014" s="4" t="s">
        <v>835</v>
      </c>
    </row>
    <row r="10073" spans="5:29" x14ac:dyDescent="0.25">
      <c r="E10073" s="4" t="s">
        <v>1522</v>
      </c>
    </row>
    <row r="10075" spans="5:29" x14ac:dyDescent="0.25">
      <c r="E10075" s="40" t="s">
        <v>128</v>
      </c>
      <c r="F10075" s="41"/>
      <c r="G10075" s="41"/>
      <c r="H10075" s="41"/>
      <c r="I10075" s="41"/>
      <c r="J10075" s="41"/>
      <c r="K10075" s="41"/>
      <c r="L10075" s="41"/>
      <c r="M10075" s="41"/>
      <c r="N10075" s="41"/>
      <c r="O10075" s="41"/>
      <c r="P10075" s="41"/>
      <c r="Q10075" s="41"/>
      <c r="R10075" s="41"/>
      <c r="S10075" s="41"/>
      <c r="T10075" s="41"/>
      <c r="U10075" s="41"/>
      <c r="V10075" s="41"/>
      <c r="W10075" s="41"/>
      <c r="X10075" s="41"/>
      <c r="Y10075" s="41"/>
      <c r="Z10075" s="41"/>
      <c r="AA10075" s="41"/>
      <c r="AB10075" s="41"/>
      <c r="AC10075" s="41"/>
    </row>
    <row r="10076" spans="5:29" x14ac:dyDescent="0.25">
      <c r="E10076" s="40" t="s">
        <v>1523</v>
      </c>
      <c r="F10076" s="41"/>
      <c r="G10076" s="41"/>
      <c r="H10076" s="41"/>
      <c r="I10076" s="41"/>
      <c r="J10076" s="41"/>
      <c r="K10076" s="41"/>
      <c r="L10076" s="41"/>
      <c r="M10076" s="41"/>
      <c r="N10076" s="41"/>
      <c r="O10076" s="41"/>
      <c r="P10076" s="41"/>
      <c r="Q10076" s="41"/>
      <c r="R10076" s="41"/>
      <c r="S10076" s="41"/>
      <c r="T10076" s="41"/>
      <c r="U10076" s="41"/>
      <c r="V10076" s="41"/>
      <c r="W10076" s="41"/>
      <c r="X10076" s="41"/>
      <c r="Y10076" s="41"/>
      <c r="Z10076" s="41"/>
      <c r="AA10076" s="41"/>
      <c r="AB10076" s="41"/>
      <c r="AC10076" s="41"/>
    </row>
    <row r="10077" spans="5:29" x14ac:dyDescent="0.25">
      <c r="E10077" s="40" t="s">
        <v>811</v>
      </c>
      <c r="F10077" s="41"/>
      <c r="G10077" s="41"/>
      <c r="H10077" s="41"/>
      <c r="I10077" s="41"/>
      <c r="J10077" s="41"/>
      <c r="K10077" s="41"/>
      <c r="L10077" s="41"/>
      <c r="M10077" s="41"/>
      <c r="N10077" s="41"/>
      <c r="O10077" s="41"/>
      <c r="P10077" s="41"/>
      <c r="Q10077" s="41"/>
      <c r="R10077" s="41"/>
      <c r="S10077" s="41"/>
      <c r="T10077" s="41"/>
      <c r="U10077" s="41"/>
      <c r="V10077" s="41"/>
      <c r="W10077" s="41"/>
      <c r="X10077" s="41"/>
      <c r="Y10077" s="41"/>
      <c r="Z10077" s="41"/>
      <c r="AA10077" s="41"/>
      <c r="AB10077" s="41"/>
      <c r="AC10077" s="41"/>
    </row>
    <row r="10078" spans="5:29" x14ac:dyDescent="0.25">
      <c r="E10078" s="40" t="s">
        <v>745</v>
      </c>
      <c r="F10078" s="41"/>
      <c r="G10078" s="41"/>
      <c r="H10078" s="41"/>
      <c r="I10078" s="41"/>
      <c r="J10078" s="41"/>
      <c r="K10078" s="41"/>
      <c r="L10078" s="41"/>
      <c r="M10078" s="41"/>
      <c r="N10078" s="41"/>
      <c r="O10078" s="41"/>
      <c r="P10078" s="41"/>
      <c r="Q10078" s="41"/>
      <c r="R10078" s="41"/>
      <c r="S10078" s="41"/>
      <c r="T10078" s="41"/>
      <c r="U10078" s="41"/>
      <c r="V10078" s="41"/>
      <c r="W10078" s="41"/>
      <c r="X10078" s="41"/>
      <c r="Y10078" s="41"/>
      <c r="Z10078" s="41"/>
      <c r="AA10078" s="41"/>
      <c r="AB10078" s="41"/>
      <c r="AC10078" s="41"/>
    </row>
    <row r="10079" spans="5:29" x14ac:dyDescent="0.25">
      <c r="E10079" s="40" t="s">
        <v>790</v>
      </c>
      <c r="F10079" s="41"/>
      <c r="G10079" s="41"/>
      <c r="H10079" s="41"/>
      <c r="I10079" s="41"/>
      <c r="J10079" s="41"/>
      <c r="K10079" s="41"/>
      <c r="L10079" s="41"/>
      <c r="M10079" s="41"/>
      <c r="N10079" s="41"/>
      <c r="O10079" s="41"/>
      <c r="P10079" s="41"/>
      <c r="Q10079" s="41"/>
      <c r="R10079" s="41"/>
      <c r="S10079" s="41"/>
      <c r="T10079" s="41"/>
      <c r="U10079" s="41"/>
      <c r="V10079" s="41"/>
      <c r="W10079" s="41"/>
      <c r="X10079" s="41"/>
      <c r="Y10079" s="41"/>
      <c r="Z10079" s="41"/>
      <c r="AA10079" s="41"/>
      <c r="AB10079" s="41"/>
      <c r="AC10079" s="41"/>
    </row>
    <row r="10080" spans="5:29" x14ac:dyDescent="0.25">
      <c r="E10080" s="40" t="s">
        <v>791</v>
      </c>
      <c r="F10080" s="41"/>
      <c r="G10080" s="41"/>
      <c r="H10080" s="41"/>
      <c r="I10080" s="41"/>
      <c r="J10080" s="41"/>
      <c r="K10080" s="41"/>
      <c r="L10080" s="41"/>
      <c r="M10080" s="41"/>
      <c r="N10080" s="41"/>
      <c r="O10080" s="41"/>
      <c r="P10080" s="41"/>
      <c r="Q10080" s="41"/>
      <c r="R10080" s="41"/>
      <c r="S10080" s="41"/>
      <c r="T10080" s="41"/>
      <c r="U10080" s="41"/>
      <c r="V10080" s="41"/>
      <c r="W10080" s="41"/>
      <c r="X10080" s="41"/>
      <c r="Y10080" s="41"/>
      <c r="Z10080" s="41"/>
      <c r="AA10080" s="41"/>
      <c r="AB10080" s="41"/>
      <c r="AC10080" s="41"/>
    </row>
    <row r="10081" spans="5:29" x14ac:dyDescent="0.25">
      <c r="E10081" s="40" t="s">
        <v>792</v>
      </c>
      <c r="F10081" s="41"/>
      <c r="G10081" s="41"/>
      <c r="H10081" s="41"/>
      <c r="I10081" s="41"/>
      <c r="J10081" s="41"/>
      <c r="K10081" s="41"/>
      <c r="L10081" s="41"/>
      <c r="M10081" s="41"/>
      <c r="N10081" s="41"/>
      <c r="O10081" s="41"/>
      <c r="P10081" s="41"/>
      <c r="Q10081" s="41"/>
      <c r="R10081" s="41"/>
      <c r="S10081" s="41"/>
      <c r="T10081" s="41"/>
      <c r="U10081" s="41"/>
      <c r="V10081" s="41"/>
      <c r="W10081" s="41"/>
      <c r="X10081" s="41"/>
      <c r="Y10081" s="41"/>
      <c r="Z10081" s="41"/>
      <c r="AA10081" s="41"/>
      <c r="AB10081" s="41"/>
      <c r="AC10081" s="41"/>
    </row>
    <row r="10082" spans="5:29" x14ac:dyDescent="0.25">
      <c r="E10082" s="40" t="s">
        <v>1524</v>
      </c>
      <c r="F10082" s="41"/>
      <c r="G10082" s="41"/>
      <c r="H10082" s="41"/>
      <c r="I10082" s="41"/>
      <c r="J10082" s="41"/>
      <c r="K10082" s="41"/>
      <c r="L10082" s="41"/>
      <c r="M10082" s="41"/>
      <c r="N10082" s="41"/>
      <c r="O10082" s="41"/>
      <c r="P10082" s="41"/>
      <c r="Q10082" s="41"/>
      <c r="R10082" s="41"/>
      <c r="S10082" s="41"/>
      <c r="T10082" s="41"/>
      <c r="U10082" s="41"/>
      <c r="V10082" s="41"/>
      <c r="W10082" s="41"/>
      <c r="X10082" s="41"/>
      <c r="Y10082" s="41"/>
      <c r="Z10082" s="41"/>
      <c r="AA10082" s="41"/>
      <c r="AB10082" s="41"/>
      <c r="AC10082" s="41"/>
    </row>
    <row r="10083" spans="5:29" x14ac:dyDescent="0.25">
      <c r="E10083" s="40" t="s">
        <v>1525</v>
      </c>
      <c r="F10083" s="41"/>
      <c r="G10083" s="41"/>
      <c r="H10083" s="41"/>
      <c r="I10083" s="41"/>
      <c r="J10083" s="41"/>
      <c r="K10083" s="41"/>
      <c r="L10083" s="41"/>
      <c r="M10083" s="41"/>
      <c r="N10083" s="41"/>
      <c r="O10083" s="41"/>
      <c r="P10083" s="41"/>
      <c r="Q10083" s="41"/>
      <c r="R10083" s="41"/>
      <c r="S10083" s="41"/>
      <c r="T10083" s="41"/>
      <c r="U10083" s="41"/>
      <c r="V10083" s="41"/>
      <c r="W10083" s="41"/>
      <c r="X10083" s="41"/>
      <c r="Y10083" s="41"/>
      <c r="Z10083" s="41"/>
      <c r="AA10083" s="41"/>
      <c r="AB10083" s="41"/>
      <c r="AC10083" s="41"/>
    </row>
    <row r="10084" spans="5:29" x14ac:dyDescent="0.25">
      <c r="E10084" s="40" t="s">
        <v>711</v>
      </c>
      <c r="F10084" s="41"/>
      <c r="G10084" s="41"/>
      <c r="H10084" s="41"/>
      <c r="I10084" s="41"/>
      <c r="J10084" s="41"/>
      <c r="K10084" s="41"/>
      <c r="L10084" s="41"/>
      <c r="M10084" s="41"/>
      <c r="N10084" s="41"/>
      <c r="O10084" s="41"/>
      <c r="P10084" s="41"/>
      <c r="Q10084" s="41"/>
      <c r="R10084" s="41"/>
      <c r="S10084" s="41"/>
      <c r="T10084" s="41"/>
      <c r="U10084" s="41"/>
      <c r="V10084" s="41"/>
      <c r="W10084" s="41"/>
      <c r="X10084" s="41"/>
      <c r="Y10084" s="41"/>
      <c r="Z10084" s="41"/>
      <c r="AA10084" s="41"/>
      <c r="AB10084" s="41"/>
      <c r="AC10084" s="41"/>
    </row>
    <row r="10086" spans="5:29" x14ac:dyDescent="0.25">
      <c r="E10086" s="40" t="s">
        <v>128</v>
      </c>
      <c r="F10086" s="41"/>
      <c r="G10086" s="41"/>
      <c r="H10086" s="41"/>
      <c r="I10086" s="41"/>
      <c r="J10086" s="41"/>
      <c r="K10086" s="41"/>
      <c r="L10086" s="41"/>
      <c r="M10086" s="41"/>
      <c r="N10086" s="41"/>
      <c r="O10086" s="41"/>
      <c r="P10086" s="41"/>
      <c r="Q10086" s="41"/>
      <c r="R10086" s="41"/>
    </row>
    <row r="10087" spans="5:29" x14ac:dyDescent="0.25">
      <c r="E10087" s="40" t="s">
        <v>1526</v>
      </c>
      <c r="F10087" s="41"/>
      <c r="G10087" s="41"/>
      <c r="H10087" s="41"/>
      <c r="I10087" s="41"/>
      <c r="J10087" s="41"/>
      <c r="K10087" s="41"/>
      <c r="L10087" s="41"/>
      <c r="M10087" s="41"/>
      <c r="N10087" s="41"/>
      <c r="O10087" s="41"/>
      <c r="P10087" s="41"/>
      <c r="Q10087" s="41"/>
      <c r="R10087" s="41"/>
    </row>
    <row r="10088" spans="5:29" x14ac:dyDescent="0.25">
      <c r="E10088" s="40" t="s">
        <v>745</v>
      </c>
      <c r="F10088" s="41"/>
      <c r="G10088" s="41"/>
      <c r="H10088" s="41"/>
      <c r="I10088" s="41"/>
      <c r="J10088" s="41"/>
      <c r="K10088" s="41"/>
      <c r="L10088" s="41"/>
      <c r="M10088" s="41"/>
      <c r="N10088" s="41"/>
      <c r="O10088" s="41"/>
      <c r="P10088" s="41"/>
      <c r="Q10088" s="41"/>
      <c r="R10088" s="41"/>
    </row>
    <row r="10089" spans="5:29" x14ac:dyDescent="0.25">
      <c r="E10089" s="40" t="s">
        <v>1527</v>
      </c>
      <c r="F10089" s="41"/>
      <c r="G10089" s="41"/>
      <c r="H10089" s="41"/>
      <c r="I10089" s="41"/>
      <c r="J10089" s="41"/>
      <c r="K10089" s="41"/>
      <c r="L10089" s="41"/>
      <c r="M10089" s="41"/>
      <c r="N10089" s="41"/>
      <c r="O10089" s="41"/>
      <c r="P10089" s="41"/>
      <c r="Q10089" s="41"/>
      <c r="R10089" s="41"/>
    </row>
    <row r="10090" spans="5:29" x14ac:dyDescent="0.25">
      <c r="E10090" s="40" t="s">
        <v>1528</v>
      </c>
      <c r="F10090" s="41"/>
      <c r="G10090" s="41"/>
      <c r="H10090" s="41"/>
      <c r="I10090" s="41"/>
      <c r="J10090" s="41"/>
      <c r="K10090" s="41"/>
      <c r="L10090" s="41"/>
      <c r="M10090" s="41"/>
      <c r="N10090" s="41"/>
      <c r="O10090" s="41"/>
      <c r="P10090" s="41"/>
      <c r="Q10090" s="41"/>
      <c r="R10090" s="41"/>
    </row>
    <row r="10092" spans="5:29" x14ac:dyDescent="0.25">
      <c r="E10092" s="40" t="s">
        <v>1529</v>
      </c>
      <c r="F10092" s="41"/>
      <c r="G10092" s="41"/>
      <c r="H10092" s="41"/>
      <c r="I10092" s="41"/>
      <c r="J10092" s="41"/>
      <c r="K10092" s="41"/>
      <c r="L10092" s="41"/>
      <c r="M10092" s="41"/>
      <c r="N10092" s="41"/>
      <c r="O10092" s="41"/>
      <c r="P10092" s="41"/>
      <c r="Q10092" s="41"/>
      <c r="R10092" s="41"/>
      <c r="S10092" s="41"/>
    </row>
    <row r="10093" spans="5:29" x14ac:dyDescent="0.25">
      <c r="E10093" s="40" t="s">
        <v>745</v>
      </c>
      <c r="F10093" s="41"/>
      <c r="G10093" s="41"/>
      <c r="H10093" s="41"/>
      <c r="I10093" s="41"/>
      <c r="J10093" s="41"/>
      <c r="K10093" s="41"/>
      <c r="L10093" s="41"/>
      <c r="M10093" s="41"/>
      <c r="N10093" s="41"/>
      <c r="O10093" s="41"/>
      <c r="P10093" s="41"/>
      <c r="Q10093" s="41"/>
      <c r="R10093" s="41"/>
      <c r="S10093" s="41"/>
    </row>
    <row r="10094" spans="5:29" x14ac:dyDescent="0.25">
      <c r="E10094" s="40" t="s">
        <v>1530</v>
      </c>
      <c r="F10094" s="41"/>
      <c r="G10094" s="41"/>
      <c r="H10094" s="41"/>
      <c r="I10094" s="41"/>
      <c r="J10094" s="41"/>
      <c r="K10094" s="41"/>
      <c r="L10094" s="41"/>
      <c r="M10094" s="41"/>
      <c r="N10094" s="41"/>
      <c r="O10094" s="41"/>
      <c r="P10094" s="41"/>
      <c r="Q10094" s="41"/>
      <c r="R10094" s="41"/>
      <c r="S10094" s="41"/>
    </row>
    <row r="10095" spans="5:29" x14ac:dyDescent="0.25">
      <c r="E10095" s="40" t="s">
        <v>1531</v>
      </c>
      <c r="F10095" s="41"/>
      <c r="G10095" s="41"/>
      <c r="H10095" s="41"/>
      <c r="I10095" s="41"/>
      <c r="J10095" s="41"/>
      <c r="K10095" s="41"/>
      <c r="L10095" s="41"/>
      <c r="M10095" s="41"/>
      <c r="N10095" s="41"/>
      <c r="O10095" s="41"/>
      <c r="P10095" s="41"/>
      <c r="Q10095" s="41"/>
      <c r="R10095" s="41"/>
      <c r="S10095" s="41"/>
    </row>
    <row r="10096" spans="5:29" x14ac:dyDescent="0.25">
      <c r="E10096" s="40" t="s">
        <v>1532</v>
      </c>
      <c r="F10096" s="41"/>
      <c r="G10096" s="41"/>
      <c r="H10096" s="41"/>
      <c r="I10096" s="41"/>
      <c r="J10096" s="41"/>
      <c r="K10096" s="41"/>
      <c r="L10096" s="41"/>
      <c r="M10096" s="41"/>
      <c r="N10096" s="41"/>
      <c r="O10096" s="41"/>
      <c r="P10096" s="41"/>
      <c r="Q10096" s="41"/>
      <c r="R10096" s="41"/>
      <c r="S10096" s="41"/>
    </row>
    <row r="10097" spans="3:19" x14ac:dyDescent="0.25">
      <c r="E10097" s="40" t="s">
        <v>1533</v>
      </c>
      <c r="F10097" s="41"/>
      <c r="G10097" s="41"/>
      <c r="H10097" s="41"/>
      <c r="I10097" s="41"/>
      <c r="J10097" s="41"/>
      <c r="K10097" s="41"/>
      <c r="L10097" s="41"/>
      <c r="M10097" s="41"/>
      <c r="N10097" s="41"/>
      <c r="O10097" s="41"/>
      <c r="P10097" s="41"/>
      <c r="Q10097" s="41"/>
      <c r="R10097" s="41"/>
      <c r="S10097" s="41"/>
    </row>
    <row r="10098" spans="3:19" x14ac:dyDescent="0.25">
      <c r="E10098" s="40" t="s">
        <v>1534</v>
      </c>
      <c r="F10098" s="41"/>
      <c r="G10098" s="41"/>
      <c r="H10098" s="41"/>
      <c r="I10098" s="41"/>
      <c r="J10098" s="41"/>
      <c r="K10098" s="41"/>
      <c r="L10098" s="41"/>
      <c r="M10098" s="41"/>
      <c r="N10098" s="41"/>
      <c r="O10098" s="41"/>
      <c r="P10098" s="41"/>
      <c r="Q10098" s="41"/>
      <c r="R10098" s="41"/>
      <c r="S10098" s="41"/>
    </row>
    <row r="10099" spans="3:19" x14ac:dyDescent="0.25">
      <c r="E10099" s="40" t="s">
        <v>160</v>
      </c>
      <c r="F10099" s="41"/>
      <c r="G10099" s="41"/>
      <c r="H10099" s="41"/>
      <c r="I10099" s="41"/>
      <c r="J10099" s="41"/>
      <c r="K10099" s="41"/>
      <c r="L10099" s="41"/>
      <c r="M10099" s="41"/>
      <c r="N10099" s="41"/>
      <c r="O10099" s="41"/>
      <c r="P10099" s="41"/>
      <c r="Q10099" s="41"/>
      <c r="R10099" s="41"/>
      <c r="S10099" s="41"/>
    </row>
    <row r="10100" spans="3:19" x14ac:dyDescent="0.25">
      <c r="E10100" s="40" t="s">
        <v>1535</v>
      </c>
      <c r="F10100" s="41"/>
      <c r="G10100" s="41"/>
      <c r="H10100" s="41"/>
      <c r="I10100" s="41"/>
      <c r="J10100" s="41"/>
      <c r="K10100" s="41"/>
      <c r="L10100" s="41"/>
      <c r="M10100" s="41"/>
      <c r="N10100" s="41"/>
      <c r="O10100" s="41"/>
      <c r="P10100" s="41"/>
      <c r="Q10100" s="41"/>
      <c r="R10100" s="41"/>
      <c r="S10100" s="41"/>
    </row>
    <row r="10106" spans="3:19" x14ac:dyDescent="0.25">
      <c r="C10106" s="13">
        <v>0</v>
      </c>
    </row>
    <row r="10115" spans="34:34" x14ac:dyDescent="0.25">
      <c r="AH10115" s="4" t="s">
        <v>816</v>
      </c>
    </row>
    <row r="10116" spans="34:34" x14ac:dyDescent="0.25">
      <c r="AH10116" s="3" t="s">
        <v>1521</v>
      </c>
    </row>
    <row r="10174" spans="5:5" x14ac:dyDescent="0.25">
      <c r="E10174" s="1" t="s">
        <v>1537</v>
      </c>
    </row>
    <row r="10175" spans="5:5" x14ac:dyDescent="0.25">
      <c r="E10175" s="4" t="s">
        <v>1536</v>
      </c>
    </row>
    <row r="10176" spans="5:5" x14ac:dyDescent="0.25">
      <c r="E10176" s="4" t="s">
        <v>1536</v>
      </c>
    </row>
    <row r="10208" spans="5:58" x14ac:dyDescent="0.25">
      <c r="E10208" s="42" t="s">
        <v>1538</v>
      </c>
      <c r="F10208" s="43"/>
      <c r="G10208" s="43"/>
      <c r="H10208" s="43"/>
      <c r="I10208" s="43"/>
      <c r="J10208" s="43"/>
      <c r="K10208" s="43"/>
      <c r="L10208" s="43"/>
      <c r="M10208" s="43"/>
      <c r="N10208" s="43"/>
      <c r="O10208" s="43"/>
      <c r="P10208" s="43"/>
      <c r="Q10208" s="43"/>
      <c r="R10208" s="43"/>
      <c r="S10208" s="43"/>
      <c r="T10208" s="43"/>
      <c r="U10208" s="43"/>
      <c r="V10208" s="43"/>
      <c r="W10208" s="43"/>
      <c r="X10208" s="43"/>
      <c r="Y10208" s="43"/>
      <c r="Z10208" s="43"/>
      <c r="AA10208" s="43"/>
      <c r="AB10208" s="43"/>
      <c r="AC10208" s="43"/>
      <c r="AD10208" s="43"/>
      <c r="AE10208" s="43"/>
      <c r="AF10208" s="43"/>
      <c r="AG10208" s="43"/>
      <c r="AH10208" s="43"/>
      <c r="AI10208" s="43"/>
      <c r="AJ10208" s="43"/>
      <c r="AK10208" s="43"/>
      <c r="AL10208" s="43"/>
      <c r="AM10208" s="43"/>
      <c r="AN10208" s="43"/>
      <c r="AO10208" s="43"/>
      <c r="AP10208" s="43"/>
      <c r="AQ10208" s="43"/>
      <c r="AR10208" s="43"/>
      <c r="AS10208" s="43"/>
      <c r="AT10208" s="43"/>
      <c r="AU10208" s="43"/>
      <c r="AV10208" s="43"/>
      <c r="AW10208" s="43"/>
      <c r="AX10208" s="43"/>
      <c r="AY10208" s="43"/>
      <c r="AZ10208" s="43"/>
      <c r="BA10208" s="43"/>
      <c r="BB10208" s="43"/>
      <c r="BC10208" s="43"/>
      <c r="BD10208" s="43"/>
      <c r="BE10208" s="43"/>
      <c r="BF10208" s="43"/>
    </row>
    <row r="10209" spans="5:58" x14ac:dyDescent="0.25">
      <c r="E10209" s="46" t="s">
        <v>901</v>
      </c>
      <c r="F10209" s="43"/>
      <c r="G10209" s="43"/>
      <c r="H10209" s="43"/>
      <c r="I10209" s="43"/>
      <c r="J10209" s="43"/>
      <c r="K10209" s="43"/>
      <c r="L10209" s="43"/>
      <c r="M10209" s="43"/>
      <c r="N10209" s="43"/>
      <c r="O10209" s="43"/>
      <c r="P10209" s="43"/>
      <c r="Q10209" s="43"/>
      <c r="R10209" s="43"/>
      <c r="S10209" s="43"/>
      <c r="T10209" s="43"/>
      <c r="U10209" s="43"/>
      <c r="V10209" s="43"/>
      <c r="W10209" s="43"/>
      <c r="X10209" s="43"/>
      <c r="Y10209" s="43"/>
      <c r="Z10209" s="43"/>
      <c r="AA10209" s="43"/>
      <c r="AB10209" s="43"/>
      <c r="AC10209" s="43"/>
      <c r="AD10209" s="43"/>
      <c r="AE10209" s="43"/>
      <c r="AF10209" s="43"/>
      <c r="AG10209" s="43"/>
      <c r="AH10209" s="43"/>
      <c r="AI10209" s="43"/>
      <c r="AJ10209" s="43"/>
      <c r="AK10209" s="43"/>
      <c r="AL10209" s="43"/>
      <c r="AM10209" s="43"/>
      <c r="AN10209" s="43"/>
      <c r="AO10209" s="43"/>
      <c r="AP10209" s="43"/>
      <c r="AQ10209" s="43"/>
      <c r="AR10209" s="43"/>
      <c r="AS10209" s="43"/>
      <c r="AT10209" s="43"/>
      <c r="AU10209" s="43"/>
      <c r="AV10209" s="43"/>
      <c r="AW10209" s="43"/>
      <c r="AX10209" s="43"/>
      <c r="AY10209" s="43"/>
      <c r="AZ10209" s="43"/>
      <c r="BA10209" s="43"/>
      <c r="BB10209" s="43"/>
      <c r="BC10209" s="43"/>
      <c r="BD10209" s="43"/>
      <c r="BE10209" s="43"/>
      <c r="BF10209" s="43"/>
    </row>
    <row r="10210" spans="5:58" x14ac:dyDescent="0.25">
      <c r="E10210" s="42" t="s">
        <v>864</v>
      </c>
      <c r="F10210" s="43"/>
      <c r="G10210" s="43"/>
      <c r="H10210" s="43"/>
      <c r="I10210" s="43"/>
      <c r="J10210" s="43"/>
      <c r="K10210" s="43"/>
      <c r="L10210" s="43"/>
      <c r="M10210" s="43"/>
      <c r="N10210" s="43"/>
      <c r="O10210" s="43"/>
      <c r="P10210" s="43"/>
      <c r="Q10210" s="43"/>
      <c r="R10210" s="43"/>
      <c r="S10210" s="43"/>
      <c r="T10210" s="43"/>
      <c r="U10210" s="43"/>
      <c r="V10210" s="43"/>
      <c r="W10210" s="43"/>
      <c r="X10210" s="43"/>
      <c r="Y10210" s="43"/>
      <c r="Z10210" s="43"/>
      <c r="AA10210" s="43"/>
      <c r="AB10210" s="43"/>
      <c r="AC10210" s="43"/>
      <c r="AD10210" s="43"/>
      <c r="AE10210" s="43"/>
      <c r="AF10210" s="43"/>
      <c r="AG10210" s="43"/>
      <c r="AH10210" s="43"/>
      <c r="AI10210" s="43"/>
      <c r="AJ10210" s="43"/>
      <c r="AK10210" s="43"/>
      <c r="AL10210" s="43"/>
      <c r="AM10210" s="43"/>
      <c r="AN10210" s="43"/>
      <c r="AO10210" s="43"/>
      <c r="AP10210" s="43"/>
      <c r="AQ10210" s="43"/>
      <c r="AR10210" s="43"/>
      <c r="AS10210" s="43"/>
      <c r="AT10210" s="43"/>
      <c r="AU10210" s="43"/>
      <c r="AV10210" s="43"/>
      <c r="AW10210" s="43"/>
      <c r="AX10210" s="43"/>
      <c r="AY10210" s="43"/>
      <c r="AZ10210" s="43"/>
      <c r="BA10210" s="43"/>
      <c r="BB10210" s="43"/>
      <c r="BC10210" s="43"/>
      <c r="BD10210" s="43"/>
      <c r="BE10210" s="43"/>
      <c r="BF10210" s="43"/>
    </row>
    <row r="10211" spans="5:58" x14ac:dyDescent="0.25">
      <c r="E10211" s="42" t="s">
        <v>872</v>
      </c>
      <c r="F10211" s="43"/>
      <c r="G10211" s="43"/>
      <c r="H10211" s="43"/>
      <c r="I10211" s="43"/>
      <c r="J10211" s="43"/>
      <c r="K10211" s="43"/>
      <c r="L10211" s="43"/>
      <c r="M10211" s="43"/>
      <c r="N10211" s="43"/>
      <c r="O10211" s="43"/>
      <c r="P10211" s="43"/>
      <c r="Q10211" s="43"/>
      <c r="R10211" s="43"/>
      <c r="S10211" s="43"/>
      <c r="T10211" s="43"/>
      <c r="U10211" s="43"/>
      <c r="V10211" s="43"/>
      <c r="W10211" s="43"/>
      <c r="X10211" s="43"/>
      <c r="Y10211" s="43"/>
      <c r="Z10211" s="43"/>
      <c r="AA10211" s="43"/>
      <c r="AB10211" s="43"/>
      <c r="AC10211" s="43"/>
      <c r="AD10211" s="43"/>
      <c r="AE10211" s="43"/>
      <c r="AF10211" s="43"/>
      <c r="AG10211" s="43"/>
      <c r="AH10211" s="43"/>
      <c r="AI10211" s="43"/>
      <c r="AJ10211" s="43"/>
      <c r="AK10211" s="43"/>
      <c r="AL10211" s="43"/>
      <c r="AM10211" s="43"/>
      <c r="AN10211" s="43"/>
      <c r="AO10211" s="43"/>
      <c r="AP10211" s="43"/>
      <c r="AQ10211" s="43"/>
      <c r="AR10211" s="43"/>
      <c r="AS10211" s="43"/>
      <c r="AT10211" s="43"/>
      <c r="AU10211" s="43"/>
      <c r="AV10211" s="43"/>
      <c r="AW10211" s="43"/>
      <c r="AX10211" s="43"/>
      <c r="AY10211" s="43"/>
      <c r="AZ10211" s="43"/>
      <c r="BA10211" s="43"/>
      <c r="BB10211" s="43"/>
      <c r="BC10211" s="43"/>
      <c r="BD10211" s="43"/>
      <c r="BE10211" s="43"/>
      <c r="BF10211" s="43"/>
    </row>
    <row r="10212" spans="5:58" x14ac:dyDescent="0.25">
      <c r="E10212" s="42" t="s">
        <v>883</v>
      </c>
      <c r="F10212" s="43"/>
      <c r="G10212" s="43"/>
      <c r="H10212" s="43"/>
      <c r="I10212" s="43"/>
      <c r="J10212" s="43"/>
      <c r="K10212" s="43"/>
      <c r="L10212" s="43"/>
      <c r="M10212" s="43"/>
      <c r="N10212" s="43"/>
      <c r="O10212" s="43"/>
      <c r="P10212" s="43"/>
      <c r="Q10212" s="43"/>
      <c r="R10212" s="43"/>
      <c r="S10212" s="43"/>
      <c r="T10212" s="43"/>
      <c r="U10212" s="43"/>
      <c r="V10212" s="43"/>
      <c r="W10212" s="43"/>
      <c r="X10212" s="43"/>
      <c r="Y10212" s="43"/>
      <c r="Z10212" s="43"/>
      <c r="AA10212" s="43"/>
      <c r="AB10212" s="43"/>
      <c r="AC10212" s="43"/>
      <c r="AD10212" s="43"/>
      <c r="AE10212" s="43"/>
      <c r="AF10212" s="43"/>
      <c r="AG10212" s="43"/>
      <c r="AH10212" s="43"/>
      <c r="AI10212" s="43"/>
      <c r="AJ10212" s="43"/>
      <c r="AK10212" s="43"/>
      <c r="AL10212" s="43"/>
      <c r="AM10212" s="43"/>
      <c r="AN10212" s="43"/>
      <c r="AO10212" s="43"/>
      <c r="AP10212" s="43"/>
      <c r="AQ10212" s="43"/>
      <c r="AR10212" s="43"/>
      <c r="AS10212" s="43"/>
      <c r="AT10212" s="43"/>
      <c r="AU10212" s="43"/>
      <c r="AV10212" s="43"/>
      <c r="AW10212" s="43"/>
      <c r="AX10212" s="43"/>
      <c r="AY10212" s="43"/>
      <c r="AZ10212" s="43"/>
      <c r="BA10212" s="43"/>
      <c r="BB10212" s="43"/>
      <c r="BC10212" s="43"/>
      <c r="BD10212" s="43"/>
      <c r="BE10212" s="43"/>
      <c r="BF10212" s="43"/>
    </row>
    <row r="10213" spans="5:58" x14ac:dyDescent="0.25">
      <c r="E10213" s="42" t="s">
        <v>1539</v>
      </c>
      <c r="F10213" s="43"/>
      <c r="G10213" s="43"/>
      <c r="H10213" s="43"/>
      <c r="I10213" s="43"/>
      <c r="J10213" s="43"/>
      <c r="K10213" s="43"/>
      <c r="L10213" s="43"/>
      <c r="M10213" s="43"/>
      <c r="N10213" s="43"/>
      <c r="O10213" s="43"/>
      <c r="P10213" s="43"/>
      <c r="Q10213" s="43"/>
      <c r="R10213" s="43"/>
      <c r="S10213" s="43"/>
      <c r="T10213" s="43"/>
      <c r="U10213" s="43"/>
      <c r="V10213" s="43"/>
      <c r="W10213" s="43"/>
      <c r="X10213" s="43"/>
      <c r="Y10213" s="43"/>
      <c r="Z10213" s="43"/>
      <c r="AA10213" s="43"/>
      <c r="AB10213" s="43"/>
      <c r="AC10213" s="43"/>
      <c r="AD10213" s="43"/>
      <c r="AE10213" s="43"/>
      <c r="AF10213" s="43"/>
      <c r="AG10213" s="43"/>
      <c r="AH10213" s="43"/>
      <c r="AI10213" s="43"/>
      <c r="AJ10213" s="43"/>
      <c r="AK10213" s="43"/>
      <c r="AL10213" s="43"/>
      <c r="AM10213" s="43"/>
      <c r="AN10213" s="43"/>
      <c r="AO10213" s="43"/>
      <c r="AP10213" s="43"/>
      <c r="AQ10213" s="43"/>
      <c r="AR10213" s="43"/>
      <c r="AS10213" s="43"/>
      <c r="AT10213" s="43"/>
      <c r="AU10213" s="43"/>
      <c r="AV10213" s="43"/>
      <c r="AW10213" s="43"/>
      <c r="AX10213" s="43"/>
      <c r="AY10213" s="43"/>
      <c r="AZ10213" s="43"/>
      <c r="BA10213" s="43"/>
      <c r="BB10213" s="43"/>
      <c r="BC10213" s="43"/>
      <c r="BD10213" s="43"/>
      <c r="BE10213" s="43"/>
      <c r="BF10213" s="43"/>
    </row>
    <row r="10214" spans="5:58" x14ac:dyDescent="0.25">
      <c r="E10214" s="42" t="s">
        <v>885</v>
      </c>
      <c r="F10214" s="43"/>
      <c r="G10214" s="43"/>
      <c r="H10214" s="43"/>
      <c r="I10214" s="43"/>
      <c r="J10214" s="43"/>
      <c r="K10214" s="43"/>
      <c r="L10214" s="43"/>
      <c r="M10214" s="43"/>
      <c r="N10214" s="43"/>
      <c r="O10214" s="43"/>
      <c r="P10214" s="43"/>
      <c r="Q10214" s="43"/>
      <c r="R10214" s="43"/>
      <c r="S10214" s="43"/>
      <c r="T10214" s="43"/>
      <c r="U10214" s="43"/>
      <c r="V10214" s="43"/>
      <c r="W10214" s="43"/>
      <c r="X10214" s="43"/>
      <c r="Y10214" s="43"/>
      <c r="Z10214" s="43"/>
      <c r="AA10214" s="43"/>
      <c r="AB10214" s="43"/>
      <c r="AC10214" s="43"/>
      <c r="AD10214" s="43"/>
      <c r="AE10214" s="43"/>
      <c r="AF10214" s="43"/>
      <c r="AG10214" s="43"/>
      <c r="AH10214" s="43"/>
      <c r="AI10214" s="43"/>
      <c r="AJ10214" s="43"/>
      <c r="AK10214" s="43"/>
      <c r="AL10214" s="43"/>
      <c r="AM10214" s="43"/>
      <c r="AN10214" s="43"/>
      <c r="AO10214" s="43"/>
      <c r="AP10214" s="43"/>
      <c r="AQ10214" s="43"/>
      <c r="AR10214" s="43"/>
      <c r="AS10214" s="43"/>
      <c r="AT10214" s="43"/>
      <c r="AU10214" s="43"/>
      <c r="AV10214" s="43"/>
      <c r="AW10214" s="43"/>
      <c r="AX10214" s="43"/>
      <c r="AY10214" s="43"/>
      <c r="AZ10214" s="43"/>
      <c r="BA10214" s="43"/>
      <c r="BB10214" s="43"/>
      <c r="BC10214" s="43"/>
      <c r="BD10214" s="43"/>
      <c r="BE10214" s="43"/>
      <c r="BF10214" s="43"/>
    </row>
    <row r="10215" spans="5:58" x14ac:dyDescent="0.25">
      <c r="E10215" s="42" t="s">
        <v>872</v>
      </c>
      <c r="F10215" s="43"/>
      <c r="G10215" s="43"/>
      <c r="H10215" s="43"/>
      <c r="I10215" s="43"/>
      <c r="J10215" s="43"/>
      <c r="K10215" s="43"/>
      <c r="L10215" s="43"/>
      <c r="M10215" s="43"/>
      <c r="N10215" s="43"/>
      <c r="O10215" s="43"/>
      <c r="P10215" s="43"/>
      <c r="Q10215" s="43"/>
      <c r="R10215" s="43"/>
      <c r="S10215" s="43"/>
      <c r="T10215" s="43"/>
      <c r="U10215" s="43"/>
      <c r="V10215" s="43"/>
      <c r="W10215" s="43"/>
      <c r="X10215" s="43"/>
      <c r="Y10215" s="43"/>
      <c r="Z10215" s="43"/>
      <c r="AA10215" s="43"/>
      <c r="AB10215" s="43"/>
      <c r="AC10215" s="43"/>
      <c r="AD10215" s="43"/>
      <c r="AE10215" s="43"/>
      <c r="AF10215" s="43"/>
      <c r="AG10215" s="43"/>
      <c r="AH10215" s="43"/>
      <c r="AI10215" s="43"/>
      <c r="AJ10215" s="43"/>
      <c r="AK10215" s="43"/>
      <c r="AL10215" s="43"/>
      <c r="AM10215" s="43"/>
      <c r="AN10215" s="43"/>
      <c r="AO10215" s="43"/>
      <c r="AP10215" s="43"/>
      <c r="AQ10215" s="43"/>
      <c r="AR10215" s="43"/>
      <c r="AS10215" s="43"/>
      <c r="AT10215" s="43"/>
      <c r="AU10215" s="43"/>
      <c r="AV10215" s="43"/>
      <c r="AW10215" s="43"/>
      <c r="AX10215" s="43"/>
      <c r="AY10215" s="43"/>
      <c r="AZ10215" s="43"/>
      <c r="BA10215" s="43"/>
      <c r="BB10215" s="43"/>
      <c r="BC10215" s="43"/>
      <c r="BD10215" s="43"/>
      <c r="BE10215" s="43"/>
      <c r="BF10215" s="43"/>
    </row>
    <row r="10216" spans="5:58" x14ac:dyDescent="0.25">
      <c r="E10216" s="42" t="s">
        <v>883</v>
      </c>
      <c r="F10216" s="43"/>
      <c r="G10216" s="43"/>
      <c r="H10216" s="43"/>
      <c r="I10216" s="43"/>
      <c r="J10216" s="43"/>
      <c r="K10216" s="43"/>
      <c r="L10216" s="43"/>
      <c r="M10216" s="43"/>
      <c r="N10216" s="43"/>
      <c r="O10216" s="43"/>
      <c r="P10216" s="43"/>
      <c r="Q10216" s="43"/>
      <c r="R10216" s="43"/>
      <c r="S10216" s="43"/>
      <c r="T10216" s="43"/>
      <c r="U10216" s="43"/>
      <c r="V10216" s="43"/>
      <c r="W10216" s="43"/>
      <c r="X10216" s="43"/>
      <c r="Y10216" s="43"/>
      <c r="Z10216" s="43"/>
      <c r="AA10216" s="43"/>
      <c r="AB10216" s="43"/>
      <c r="AC10216" s="43"/>
      <c r="AD10216" s="43"/>
      <c r="AE10216" s="43"/>
      <c r="AF10216" s="43"/>
      <c r="AG10216" s="43"/>
      <c r="AH10216" s="43"/>
      <c r="AI10216" s="43"/>
      <c r="AJ10216" s="43"/>
      <c r="AK10216" s="43"/>
      <c r="AL10216" s="43"/>
      <c r="AM10216" s="43"/>
      <c r="AN10216" s="43"/>
      <c r="AO10216" s="43"/>
      <c r="AP10216" s="43"/>
      <c r="AQ10216" s="43"/>
      <c r="AR10216" s="43"/>
      <c r="AS10216" s="43"/>
      <c r="AT10216" s="43"/>
      <c r="AU10216" s="43"/>
      <c r="AV10216" s="43"/>
      <c r="AW10216" s="43"/>
      <c r="AX10216" s="43"/>
      <c r="AY10216" s="43"/>
      <c r="AZ10216" s="43"/>
      <c r="BA10216" s="43"/>
      <c r="BB10216" s="43"/>
      <c r="BC10216" s="43"/>
      <c r="BD10216" s="43"/>
      <c r="BE10216" s="43"/>
      <c r="BF10216" s="43"/>
    </row>
    <row r="10217" spans="5:58" x14ac:dyDescent="0.25">
      <c r="E10217" s="42" t="s">
        <v>1540</v>
      </c>
      <c r="F10217" s="43"/>
      <c r="G10217" s="43"/>
      <c r="H10217" s="43"/>
      <c r="I10217" s="43"/>
      <c r="J10217" s="43"/>
      <c r="K10217" s="43"/>
      <c r="L10217" s="43"/>
      <c r="M10217" s="43"/>
      <c r="N10217" s="43"/>
      <c r="O10217" s="43"/>
      <c r="P10217" s="43"/>
      <c r="Q10217" s="43"/>
      <c r="R10217" s="43"/>
      <c r="S10217" s="43"/>
      <c r="T10217" s="43"/>
      <c r="U10217" s="43"/>
      <c r="V10217" s="43"/>
      <c r="W10217" s="43"/>
      <c r="X10217" s="43"/>
      <c r="Y10217" s="43"/>
      <c r="Z10217" s="43"/>
      <c r="AA10217" s="43"/>
      <c r="AB10217" s="43"/>
      <c r="AC10217" s="43"/>
      <c r="AD10217" s="43"/>
      <c r="AE10217" s="43"/>
      <c r="AF10217" s="43"/>
      <c r="AG10217" s="43"/>
      <c r="AH10217" s="43"/>
      <c r="AI10217" s="43"/>
      <c r="AJ10217" s="43"/>
      <c r="AK10217" s="43"/>
      <c r="AL10217" s="43"/>
      <c r="AM10217" s="43"/>
      <c r="AN10217" s="43"/>
      <c r="AO10217" s="43"/>
      <c r="AP10217" s="43"/>
      <c r="AQ10217" s="43"/>
      <c r="AR10217" s="43"/>
      <c r="AS10217" s="43"/>
      <c r="AT10217" s="43"/>
      <c r="AU10217" s="43"/>
      <c r="AV10217" s="43"/>
      <c r="AW10217" s="43"/>
      <c r="AX10217" s="43"/>
      <c r="AY10217" s="43"/>
      <c r="AZ10217" s="43"/>
      <c r="BA10217" s="43"/>
      <c r="BB10217" s="43"/>
      <c r="BC10217" s="43"/>
      <c r="BD10217" s="43"/>
      <c r="BE10217" s="43"/>
      <c r="BF10217" s="43"/>
    </row>
    <row r="10218" spans="5:58" x14ac:dyDescent="0.25">
      <c r="E10218" s="42" t="s">
        <v>885</v>
      </c>
      <c r="F10218" s="43"/>
      <c r="G10218" s="43"/>
      <c r="H10218" s="43"/>
      <c r="I10218" s="43"/>
      <c r="J10218" s="43"/>
      <c r="K10218" s="43"/>
      <c r="L10218" s="43"/>
      <c r="M10218" s="43"/>
      <c r="N10218" s="43"/>
      <c r="O10218" s="43"/>
      <c r="P10218" s="43"/>
      <c r="Q10218" s="43"/>
      <c r="R10218" s="43"/>
      <c r="S10218" s="43"/>
      <c r="T10218" s="43"/>
      <c r="U10218" s="43"/>
      <c r="V10218" s="43"/>
      <c r="W10218" s="43"/>
      <c r="X10218" s="43"/>
      <c r="Y10218" s="43"/>
      <c r="Z10218" s="43"/>
      <c r="AA10218" s="43"/>
      <c r="AB10218" s="43"/>
      <c r="AC10218" s="43"/>
      <c r="AD10218" s="43"/>
      <c r="AE10218" s="43"/>
      <c r="AF10218" s="43"/>
      <c r="AG10218" s="43"/>
      <c r="AH10218" s="43"/>
      <c r="AI10218" s="43"/>
      <c r="AJ10218" s="43"/>
      <c r="AK10218" s="43"/>
      <c r="AL10218" s="43"/>
      <c r="AM10218" s="43"/>
      <c r="AN10218" s="43"/>
      <c r="AO10218" s="43"/>
      <c r="AP10218" s="43"/>
      <c r="AQ10218" s="43"/>
      <c r="AR10218" s="43"/>
      <c r="AS10218" s="43"/>
      <c r="AT10218" s="43"/>
      <c r="AU10218" s="43"/>
      <c r="AV10218" s="43"/>
      <c r="AW10218" s="43"/>
      <c r="AX10218" s="43"/>
      <c r="AY10218" s="43"/>
      <c r="AZ10218" s="43"/>
      <c r="BA10218" s="43"/>
      <c r="BB10218" s="43"/>
      <c r="BC10218" s="43"/>
      <c r="BD10218" s="43"/>
      <c r="BE10218" s="43"/>
      <c r="BF10218" s="43"/>
    </row>
    <row r="10219" spans="5:58" x14ac:dyDescent="0.25">
      <c r="E10219" s="49" t="s">
        <v>1136</v>
      </c>
      <c r="F10219" s="50"/>
      <c r="G10219" s="50"/>
      <c r="H10219" s="50"/>
      <c r="I10219" s="50"/>
      <c r="J10219" s="50"/>
      <c r="K10219" s="50"/>
      <c r="L10219" s="50"/>
      <c r="M10219" s="50"/>
      <c r="N10219" s="50"/>
      <c r="O10219" s="50"/>
      <c r="P10219" s="50"/>
      <c r="Q10219" s="50"/>
      <c r="R10219" s="50"/>
      <c r="S10219" s="50"/>
      <c r="T10219" s="50"/>
      <c r="U10219" s="50"/>
      <c r="V10219" s="50"/>
      <c r="W10219" s="50"/>
      <c r="X10219" s="50"/>
      <c r="Y10219" s="50"/>
      <c r="Z10219" s="50"/>
      <c r="AA10219" s="50"/>
      <c r="AB10219" s="50"/>
      <c r="AC10219" s="50"/>
      <c r="AD10219" s="50"/>
      <c r="AE10219" s="50"/>
      <c r="AF10219" s="50"/>
      <c r="AG10219" s="50"/>
      <c r="AH10219" s="50"/>
      <c r="AI10219" s="50"/>
      <c r="AJ10219" s="50"/>
      <c r="AK10219" s="50"/>
      <c r="AL10219" s="50"/>
      <c r="AM10219" s="50"/>
      <c r="AN10219" s="50"/>
      <c r="AO10219" s="50"/>
      <c r="AP10219" s="50"/>
      <c r="AQ10219" s="50"/>
      <c r="AR10219" s="50"/>
      <c r="AS10219" s="50"/>
      <c r="AT10219" s="50"/>
      <c r="AU10219" s="50"/>
      <c r="AV10219" s="50"/>
      <c r="AW10219" s="50"/>
      <c r="AX10219" s="50"/>
      <c r="AY10219" s="50"/>
      <c r="AZ10219" s="50"/>
      <c r="BA10219" s="50"/>
      <c r="BB10219" s="50"/>
      <c r="BC10219" s="50"/>
      <c r="BD10219" s="50"/>
      <c r="BE10219" s="50"/>
      <c r="BF10219" s="50"/>
    </row>
    <row r="10220" spans="5:58" x14ac:dyDescent="0.25">
      <c r="E10220" s="49" t="s">
        <v>1557</v>
      </c>
      <c r="F10220" s="50"/>
      <c r="G10220" s="50"/>
      <c r="H10220" s="50"/>
      <c r="I10220" s="50"/>
      <c r="J10220" s="50"/>
      <c r="K10220" s="50"/>
      <c r="L10220" s="50"/>
      <c r="M10220" s="50"/>
      <c r="N10220" s="50"/>
      <c r="O10220" s="50"/>
      <c r="P10220" s="50"/>
      <c r="Q10220" s="50"/>
      <c r="R10220" s="50"/>
      <c r="S10220" s="50"/>
      <c r="T10220" s="50"/>
      <c r="U10220" s="50"/>
      <c r="V10220" s="50"/>
      <c r="W10220" s="50"/>
      <c r="X10220" s="50"/>
      <c r="Y10220" s="50"/>
      <c r="Z10220" s="50"/>
      <c r="AA10220" s="50"/>
      <c r="AB10220" s="50"/>
      <c r="AC10220" s="50"/>
      <c r="AD10220" s="50"/>
      <c r="AE10220" s="50"/>
      <c r="AF10220" s="50"/>
      <c r="AG10220" s="50"/>
      <c r="AH10220" s="50"/>
      <c r="AI10220" s="50"/>
      <c r="AJ10220" s="50"/>
      <c r="AK10220" s="50"/>
      <c r="AL10220" s="50"/>
      <c r="AM10220" s="50"/>
      <c r="AN10220" s="50"/>
      <c r="AO10220" s="50"/>
      <c r="AP10220" s="50"/>
      <c r="AQ10220" s="50"/>
      <c r="AR10220" s="50"/>
      <c r="AS10220" s="50"/>
      <c r="AT10220" s="50"/>
      <c r="AU10220" s="50"/>
      <c r="AV10220" s="50"/>
      <c r="AW10220" s="50"/>
      <c r="AX10220" s="50"/>
      <c r="AY10220" s="50"/>
      <c r="AZ10220" s="50"/>
      <c r="BA10220" s="50"/>
      <c r="BB10220" s="50"/>
      <c r="BC10220" s="50"/>
      <c r="BD10220" s="50"/>
      <c r="BE10220" s="50"/>
      <c r="BF10220" s="50"/>
    </row>
    <row r="10221" spans="5:58" x14ac:dyDescent="0.25">
      <c r="E10221" s="49" t="s">
        <v>1558</v>
      </c>
      <c r="F10221" s="50"/>
      <c r="G10221" s="50"/>
      <c r="H10221" s="50"/>
      <c r="I10221" s="50"/>
      <c r="J10221" s="50"/>
      <c r="K10221" s="50"/>
      <c r="L10221" s="50"/>
      <c r="M10221" s="50"/>
      <c r="N10221" s="50"/>
      <c r="O10221" s="50"/>
      <c r="P10221" s="50"/>
      <c r="Q10221" s="50"/>
      <c r="R10221" s="50"/>
      <c r="S10221" s="50"/>
      <c r="T10221" s="50"/>
      <c r="U10221" s="50"/>
      <c r="V10221" s="50"/>
      <c r="W10221" s="50"/>
      <c r="X10221" s="50"/>
      <c r="Y10221" s="50"/>
      <c r="Z10221" s="50"/>
      <c r="AA10221" s="50"/>
      <c r="AB10221" s="50"/>
      <c r="AC10221" s="50"/>
      <c r="AD10221" s="50"/>
      <c r="AE10221" s="50"/>
      <c r="AF10221" s="50"/>
      <c r="AG10221" s="50"/>
      <c r="AH10221" s="50"/>
      <c r="AI10221" s="50"/>
      <c r="AJ10221" s="50"/>
      <c r="AK10221" s="50"/>
      <c r="AL10221" s="50"/>
      <c r="AM10221" s="50"/>
      <c r="AN10221" s="50"/>
      <c r="AO10221" s="50"/>
      <c r="AP10221" s="50"/>
      <c r="AQ10221" s="50"/>
      <c r="AR10221" s="50"/>
      <c r="AS10221" s="50"/>
      <c r="AT10221" s="50"/>
      <c r="AU10221" s="50"/>
      <c r="AV10221" s="50"/>
      <c r="AW10221" s="50"/>
      <c r="AX10221" s="50"/>
      <c r="AY10221" s="50"/>
      <c r="AZ10221" s="50"/>
      <c r="BA10221" s="50"/>
      <c r="BB10221" s="50"/>
      <c r="BC10221" s="50"/>
      <c r="BD10221" s="50"/>
      <c r="BE10221" s="50"/>
      <c r="BF10221" s="50"/>
    </row>
    <row r="10222" spans="5:58" x14ac:dyDescent="0.25">
      <c r="E10222" s="42" t="s">
        <v>885</v>
      </c>
      <c r="F10222" s="43"/>
      <c r="G10222" s="43"/>
      <c r="H10222" s="43"/>
      <c r="I10222" s="43"/>
      <c r="J10222" s="43"/>
      <c r="K10222" s="43"/>
      <c r="L10222" s="43"/>
      <c r="M10222" s="43"/>
      <c r="N10222" s="43"/>
      <c r="O10222" s="43"/>
      <c r="P10222" s="43"/>
      <c r="Q10222" s="43"/>
      <c r="R10222" s="43"/>
      <c r="S10222" s="43"/>
      <c r="T10222" s="43"/>
      <c r="U10222" s="43"/>
      <c r="V10222" s="43"/>
      <c r="W10222" s="43"/>
      <c r="X10222" s="43"/>
      <c r="Y10222" s="43"/>
      <c r="Z10222" s="43"/>
      <c r="AA10222" s="43"/>
      <c r="AB10222" s="43"/>
      <c r="AC10222" s="43"/>
      <c r="AD10222" s="43"/>
      <c r="AE10222" s="43"/>
      <c r="AF10222" s="43"/>
      <c r="AG10222" s="43"/>
      <c r="AH10222" s="43"/>
      <c r="AI10222" s="43"/>
      <c r="AJ10222" s="43"/>
      <c r="AK10222" s="43"/>
      <c r="AL10222" s="43"/>
      <c r="AM10222" s="43"/>
      <c r="AN10222" s="43"/>
      <c r="AO10222" s="43"/>
      <c r="AP10222" s="43"/>
      <c r="AQ10222" s="43"/>
      <c r="AR10222" s="43"/>
      <c r="AS10222" s="43"/>
      <c r="AT10222" s="43"/>
      <c r="AU10222" s="43"/>
      <c r="AV10222" s="43"/>
      <c r="AW10222" s="43"/>
      <c r="AX10222" s="43"/>
      <c r="AY10222" s="43"/>
      <c r="AZ10222" s="43"/>
      <c r="BA10222" s="43"/>
      <c r="BB10222" s="43"/>
      <c r="BC10222" s="43"/>
      <c r="BD10222" s="43"/>
      <c r="BE10222" s="43"/>
      <c r="BF10222" s="43"/>
    </row>
    <row r="10223" spans="5:58" x14ac:dyDescent="0.25">
      <c r="E10223" s="42" t="s">
        <v>872</v>
      </c>
      <c r="F10223" s="43"/>
      <c r="G10223" s="43"/>
      <c r="H10223" s="43"/>
      <c r="I10223" s="43"/>
      <c r="J10223" s="43"/>
      <c r="K10223" s="43"/>
      <c r="L10223" s="43"/>
      <c r="M10223" s="43"/>
      <c r="N10223" s="43"/>
      <c r="O10223" s="43"/>
      <c r="P10223" s="43"/>
      <c r="Q10223" s="43"/>
      <c r="R10223" s="43"/>
      <c r="S10223" s="43"/>
      <c r="T10223" s="43"/>
      <c r="U10223" s="43"/>
      <c r="V10223" s="43"/>
      <c r="W10223" s="43"/>
      <c r="X10223" s="43"/>
      <c r="Y10223" s="43"/>
      <c r="Z10223" s="43"/>
      <c r="AA10223" s="43"/>
      <c r="AB10223" s="43"/>
      <c r="AC10223" s="43"/>
      <c r="AD10223" s="43"/>
      <c r="AE10223" s="43"/>
      <c r="AF10223" s="43"/>
      <c r="AG10223" s="43"/>
      <c r="AH10223" s="43"/>
      <c r="AI10223" s="43"/>
      <c r="AJ10223" s="43"/>
      <c r="AK10223" s="43"/>
      <c r="AL10223" s="43"/>
      <c r="AM10223" s="43"/>
      <c r="AN10223" s="43"/>
      <c r="AO10223" s="43"/>
      <c r="AP10223" s="43"/>
      <c r="AQ10223" s="43"/>
      <c r="AR10223" s="43"/>
      <c r="AS10223" s="43"/>
      <c r="AT10223" s="43"/>
      <c r="AU10223" s="43"/>
      <c r="AV10223" s="43"/>
      <c r="AW10223" s="43"/>
      <c r="AX10223" s="43"/>
      <c r="AY10223" s="43"/>
      <c r="AZ10223" s="43"/>
      <c r="BA10223" s="43"/>
      <c r="BB10223" s="43"/>
      <c r="BC10223" s="43"/>
      <c r="BD10223" s="43"/>
      <c r="BE10223" s="43"/>
      <c r="BF10223" s="43"/>
    </row>
    <row r="10224" spans="5:58" x14ac:dyDescent="0.25">
      <c r="E10224" s="42" t="s">
        <v>873</v>
      </c>
      <c r="F10224" s="43"/>
      <c r="G10224" s="43"/>
      <c r="H10224" s="43"/>
      <c r="I10224" s="43"/>
      <c r="J10224" s="43"/>
      <c r="K10224" s="43"/>
      <c r="L10224" s="43"/>
      <c r="M10224" s="43"/>
      <c r="N10224" s="43"/>
      <c r="O10224" s="43"/>
      <c r="P10224" s="43"/>
      <c r="Q10224" s="43"/>
      <c r="R10224" s="43"/>
      <c r="S10224" s="43"/>
      <c r="T10224" s="43"/>
      <c r="U10224" s="43"/>
      <c r="V10224" s="43"/>
      <c r="W10224" s="43"/>
      <c r="X10224" s="43"/>
      <c r="Y10224" s="43"/>
      <c r="Z10224" s="43"/>
      <c r="AA10224" s="43"/>
      <c r="AB10224" s="43"/>
      <c r="AC10224" s="43"/>
      <c r="AD10224" s="43"/>
      <c r="AE10224" s="43"/>
      <c r="AF10224" s="43"/>
      <c r="AG10224" s="43"/>
      <c r="AH10224" s="43"/>
      <c r="AI10224" s="43"/>
      <c r="AJ10224" s="43"/>
      <c r="AK10224" s="43"/>
      <c r="AL10224" s="43"/>
      <c r="AM10224" s="43"/>
      <c r="AN10224" s="43"/>
      <c r="AO10224" s="43"/>
      <c r="AP10224" s="43"/>
      <c r="AQ10224" s="43"/>
      <c r="AR10224" s="43"/>
      <c r="AS10224" s="43"/>
      <c r="AT10224" s="43"/>
      <c r="AU10224" s="43"/>
      <c r="AV10224" s="43"/>
      <c r="AW10224" s="43"/>
      <c r="AX10224" s="43"/>
      <c r="AY10224" s="43"/>
      <c r="AZ10224" s="43"/>
      <c r="BA10224" s="43"/>
      <c r="BB10224" s="43"/>
      <c r="BC10224" s="43"/>
      <c r="BD10224" s="43"/>
      <c r="BE10224" s="43"/>
      <c r="BF10224" s="43"/>
    </row>
    <row r="10225" spans="5:58" x14ac:dyDescent="0.25">
      <c r="E10225" s="42" t="s">
        <v>1559</v>
      </c>
      <c r="F10225" s="43"/>
      <c r="G10225" s="43"/>
      <c r="H10225" s="43"/>
      <c r="I10225" s="43"/>
      <c r="J10225" s="43"/>
      <c r="K10225" s="43"/>
      <c r="L10225" s="43"/>
      <c r="M10225" s="43"/>
      <c r="N10225" s="43"/>
      <c r="O10225" s="43"/>
      <c r="P10225" s="43"/>
      <c r="Q10225" s="43"/>
      <c r="R10225" s="43"/>
      <c r="S10225" s="43"/>
      <c r="T10225" s="43"/>
      <c r="U10225" s="43"/>
      <c r="V10225" s="43"/>
      <c r="W10225" s="43"/>
      <c r="X10225" s="43"/>
      <c r="Y10225" s="43"/>
      <c r="Z10225" s="43"/>
      <c r="AA10225" s="43"/>
      <c r="AB10225" s="43"/>
      <c r="AC10225" s="43"/>
      <c r="AD10225" s="43"/>
      <c r="AE10225" s="43"/>
      <c r="AF10225" s="43"/>
      <c r="AG10225" s="43"/>
      <c r="AH10225" s="43"/>
      <c r="AI10225" s="43"/>
      <c r="AJ10225" s="43"/>
      <c r="AK10225" s="43"/>
      <c r="AL10225" s="43"/>
      <c r="AM10225" s="43"/>
      <c r="AN10225" s="43"/>
      <c r="AO10225" s="43"/>
      <c r="AP10225" s="43"/>
      <c r="AQ10225" s="43"/>
      <c r="AR10225" s="43"/>
      <c r="AS10225" s="43"/>
      <c r="AT10225" s="43"/>
      <c r="AU10225" s="43"/>
      <c r="AV10225" s="43"/>
      <c r="AW10225" s="43"/>
      <c r="AX10225" s="43"/>
      <c r="AY10225" s="43"/>
      <c r="AZ10225" s="43"/>
      <c r="BA10225" s="43"/>
      <c r="BB10225" s="43"/>
      <c r="BC10225" s="43"/>
      <c r="BD10225" s="43"/>
      <c r="BE10225" s="43"/>
      <c r="BF10225" s="43"/>
    </row>
    <row r="10226" spans="5:58" x14ac:dyDescent="0.25">
      <c r="E10226" s="42" t="s">
        <v>885</v>
      </c>
      <c r="F10226" s="43"/>
      <c r="G10226" s="43"/>
      <c r="H10226" s="43"/>
      <c r="I10226" s="43"/>
      <c r="J10226" s="43"/>
      <c r="K10226" s="43"/>
      <c r="L10226" s="43"/>
      <c r="M10226" s="43"/>
      <c r="N10226" s="43"/>
      <c r="O10226" s="43"/>
      <c r="P10226" s="43"/>
      <c r="Q10226" s="43"/>
      <c r="R10226" s="43"/>
      <c r="S10226" s="43"/>
      <c r="T10226" s="43"/>
      <c r="U10226" s="43"/>
      <c r="V10226" s="43"/>
      <c r="W10226" s="43"/>
      <c r="X10226" s="43"/>
      <c r="Y10226" s="43"/>
      <c r="Z10226" s="43"/>
      <c r="AA10226" s="43"/>
      <c r="AB10226" s="43"/>
      <c r="AC10226" s="43"/>
      <c r="AD10226" s="43"/>
      <c r="AE10226" s="43"/>
      <c r="AF10226" s="43"/>
      <c r="AG10226" s="43"/>
      <c r="AH10226" s="43"/>
      <c r="AI10226" s="43"/>
      <c r="AJ10226" s="43"/>
      <c r="AK10226" s="43"/>
      <c r="AL10226" s="43"/>
      <c r="AM10226" s="43"/>
      <c r="AN10226" s="43"/>
      <c r="AO10226" s="43"/>
      <c r="AP10226" s="43"/>
      <c r="AQ10226" s="43"/>
      <c r="AR10226" s="43"/>
      <c r="AS10226" s="43"/>
      <c r="AT10226" s="43"/>
      <c r="AU10226" s="43"/>
      <c r="AV10226" s="43"/>
      <c r="AW10226" s="43"/>
      <c r="AX10226" s="43"/>
      <c r="AY10226" s="43"/>
      <c r="AZ10226" s="43"/>
      <c r="BA10226" s="43"/>
      <c r="BB10226" s="43"/>
      <c r="BC10226" s="43"/>
      <c r="BD10226" s="43"/>
      <c r="BE10226" s="43"/>
      <c r="BF10226" s="43"/>
    </row>
    <row r="10227" spans="5:58" x14ac:dyDescent="0.25">
      <c r="E10227" s="42" t="s">
        <v>992</v>
      </c>
      <c r="F10227" s="43"/>
      <c r="G10227" s="43"/>
      <c r="H10227" s="43"/>
      <c r="I10227" s="43"/>
      <c r="J10227" s="43"/>
      <c r="K10227" s="43"/>
      <c r="L10227" s="43"/>
      <c r="M10227" s="43"/>
      <c r="N10227" s="43"/>
      <c r="O10227" s="43"/>
      <c r="P10227" s="43"/>
      <c r="Q10227" s="43"/>
      <c r="R10227" s="43"/>
      <c r="S10227" s="43"/>
      <c r="T10227" s="43"/>
      <c r="U10227" s="43"/>
      <c r="V10227" s="43"/>
      <c r="W10227" s="43"/>
      <c r="X10227" s="43"/>
      <c r="Y10227" s="43"/>
      <c r="Z10227" s="43"/>
      <c r="AA10227" s="43"/>
      <c r="AB10227" s="43"/>
      <c r="AC10227" s="43"/>
      <c r="AD10227" s="43"/>
      <c r="AE10227" s="43"/>
      <c r="AF10227" s="43"/>
      <c r="AG10227" s="43"/>
      <c r="AH10227" s="43"/>
      <c r="AI10227" s="43"/>
      <c r="AJ10227" s="43"/>
      <c r="AK10227" s="43"/>
      <c r="AL10227" s="43"/>
      <c r="AM10227" s="43"/>
      <c r="AN10227" s="43"/>
      <c r="AO10227" s="43"/>
      <c r="AP10227" s="43"/>
      <c r="AQ10227" s="43"/>
      <c r="AR10227" s="43"/>
      <c r="AS10227" s="43"/>
      <c r="AT10227" s="43"/>
      <c r="AU10227" s="43"/>
      <c r="AV10227" s="43"/>
      <c r="AW10227" s="43"/>
      <c r="AX10227" s="43"/>
      <c r="AY10227" s="43"/>
      <c r="AZ10227" s="43"/>
      <c r="BA10227" s="43"/>
      <c r="BB10227" s="43"/>
      <c r="BC10227" s="43"/>
      <c r="BD10227" s="43"/>
      <c r="BE10227" s="43"/>
      <c r="BF10227" s="43"/>
    </row>
    <row r="10228" spans="5:58" x14ac:dyDescent="0.25">
      <c r="E10228" s="42" t="s">
        <v>885</v>
      </c>
      <c r="F10228" s="43"/>
      <c r="G10228" s="43"/>
      <c r="H10228" s="43"/>
      <c r="I10228" s="43"/>
      <c r="J10228" s="43"/>
      <c r="K10228" s="43"/>
      <c r="L10228" s="43"/>
      <c r="M10228" s="43"/>
      <c r="N10228" s="43"/>
      <c r="O10228" s="43"/>
      <c r="P10228" s="43"/>
      <c r="Q10228" s="43"/>
      <c r="R10228" s="43"/>
      <c r="S10228" s="43"/>
      <c r="T10228" s="43"/>
      <c r="U10228" s="43"/>
      <c r="V10228" s="43"/>
      <c r="W10228" s="43"/>
      <c r="X10228" s="43"/>
      <c r="Y10228" s="43"/>
      <c r="Z10228" s="43"/>
      <c r="AA10228" s="43"/>
      <c r="AB10228" s="43"/>
      <c r="AC10228" s="43"/>
      <c r="AD10228" s="43"/>
      <c r="AE10228" s="43"/>
      <c r="AF10228" s="43"/>
      <c r="AG10228" s="43"/>
      <c r="AH10228" s="43"/>
      <c r="AI10228" s="43"/>
      <c r="AJ10228" s="43"/>
      <c r="AK10228" s="43"/>
      <c r="AL10228" s="43"/>
      <c r="AM10228" s="43"/>
      <c r="AN10228" s="43"/>
      <c r="AO10228" s="43"/>
      <c r="AP10228" s="43"/>
      <c r="AQ10228" s="43"/>
      <c r="AR10228" s="43"/>
      <c r="AS10228" s="43"/>
      <c r="AT10228" s="43"/>
      <c r="AU10228" s="43"/>
      <c r="AV10228" s="43"/>
      <c r="AW10228" s="43"/>
      <c r="AX10228" s="43"/>
      <c r="AY10228" s="43"/>
      <c r="AZ10228" s="43"/>
      <c r="BA10228" s="43"/>
      <c r="BB10228" s="43"/>
      <c r="BC10228" s="43"/>
      <c r="BD10228" s="43"/>
      <c r="BE10228" s="43"/>
      <c r="BF10228" s="43"/>
    </row>
    <row r="10229" spans="5:58" x14ac:dyDescent="0.25">
      <c r="E10229" s="49" t="s">
        <v>1560</v>
      </c>
      <c r="F10229" s="50"/>
      <c r="G10229" s="50"/>
      <c r="H10229" s="50"/>
      <c r="I10229" s="50"/>
      <c r="J10229" s="50"/>
      <c r="K10229" s="50"/>
      <c r="L10229" s="50"/>
      <c r="M10229" s="50"/>
      <c r="N10229" s="50"/>
      <c r="O10229" s="50"/>
      <c r="P10229" s="50"/>
      <c r="Q10229" s="50"/>
      <c r="R10229" s="50"/>
      <c r="S10229" s="50"/>
      <c r="T10229" s="50"/>
      <c r="U10229" s="50"/>
      <c r="V10229" s="50"/>
      <c r="W10229" s="50"/>
      <c r="X10229" s="50"/>
      <c r="Y10229" s="50"/>
      <c r="Z10229" s="50"/>
      <c r="AA10229" s="50"/>
      <c r="AB10229" s="50"/>
      <c r="AC10229" s="50"/>
      <c r="AD10229" s="50"/>
      <c r="AE10229" s="50"/>
      <c r="AF10229" s="50"/>
      <c r="AG10229" s="50"/>
      <c r="AH10229" s="50"/>
      <c r="AI10229" s="50"/>
      <c r="AJ10229" s="50"/>
      <c r="AK10229" s="50"/>
      <c r="AL10229" s="50"/>
      <c r="AM10229" s="50"/>
      <c r="AN10229" s="50"/>
      <c r="AO10229" s="50"/>
      <c r="AP10229" s="50"/>
      <c r="AQ10229" s="50"/>
      <c r="AR10229" s="50"/>
      <c r="AS10229" s="50"/>
      <c r="AT10229" s="50"/>
      <c r="AU10229" s="50"/>
      <c r="AV10229" s="50"/>
      <c r="AW10229" s="50"/>
      <c r="AX10229" s="50"/>
      <c r="AY10229" s="50"/>
      <c r="AZ10229" s="50"/>
      <c r="BA10229" s="50"/>
      <c r="BB10229" s="50"/>
      <c r="BC10229" s="50"/>
      <c r="BD10229" s="50"/>
      <c r="BE10229" s="50"/>
      <c r="BF10229" s="50"/>
    </row>
    <row r="10230" spans="5:58" x14ac:dyDescent="0.25">
      <c r="E10230" s="49" t="s">
        <v>1561</v>
      </c>
      <c r="F10230" s="50"/>
      <c r="G10230" s="50"/>
      <c r="H10230" s="50"/>
      <c r="I10230" s="50"/>
      <c r="J10230" s="50"/>
      <c r="K10230" s="50"/>
      <c r="L10230" s="50"/>
      <c r="M10230" s="50"/>
      <c r="N10230" s="50"/>
      <c r="O10230" s="50"/>
      <c r="P10230" s="50"/>
      <c r="Q10230" s="50"/>
      <c r="R10230" s="50"/>
      <c r="S10230" s="50"/>
      <c r="T10230" s="50"/>
      <c r="U10230" s="50"/>
      <c r="V10230" s="50"/>
      <c r="W10230" s="50"/>
      <c r="X10230" s="50"/>
      <c r="Y10230" s="50"/>
      <c r="Z10230" s="50"/>
      <c r="AA10230" s="50"/>
      <c r="AB10230" s="50"/>
      <c r="AC10230" s="50"/>
      <c r="AD10230" s="50"/>
      <c r="AE10230" s="50"/>
      <c r="AF10230" s="50"/>
      <c r="AG10230" s="50"/>
      <c r="AH10230" s="50"/>
      <c r="AI10230" s="50"/>
      <c r="AJ10230" s="50"/>
      <c r="AK10230" s="50"/>
      <c r="AL10230" s="50"/>
      <c r="AM10230" s="50"/>
      <c r="AN10230" s="50"/>
      <c r="AO10230" s="50"/>
      <c r="AP10230" s="50"/>
      <c r="AQ10230" s="50"/>
      <c r="AR10230" s="50"/>
      <c r="AS10230" s="50"/>
      <c r="AT10230" s="50"/>
      <c r="AU10230" s="50"/>
      <c r="AV10230" s="50"/>
      <c r="AW10230" s="50"/>
      <c r="AX10230" s="50"/>
      <c r="AY10230" s="50"/>
      <c r="AZ10230" s="50"/>
      <c r="BA10230" s="50"/>
      <c r="BB10230" s="50"/>
      <c r="BC10230" s="50"/>
      <c r="BD10230" s="50"/>
      <c r="BE10230" s="50"/>
      <c r="BF10230" s="50"/>
    </row>
    <row r="10231" spans="5:58" x14ac:dyDescent="0.25">
      <c r="E10231" s="49" t="s">
        <v>1562</v>
      </c>
      <c r="F10231" s="50"/>
      <c r="G10231" s="50"/>
      <c r="H10231" s="50"/>
      <c r="I10231" s="50"/>
      <c r="J10231" s="50"/>
      <c r="K10231" s="50"/>
      <c r="L10231" s="50"/>
      <c r="M10231" s="50"/>
      <c r="N10231" s="50"/>
      <c r="O10231" s="50"/>
      <c r="P10231" s="50"/>
      <c r="Q10231" s="50"/>
      <c r="R10231" s="50"/>
      <c r="S10231" s="50"/>
      <c r="T10231" s="50"/>
      <c r="U10231" s="50"/>
      <c r="V10231" s="50"/>
      <c r="W10231" s="50"/>
      <c r="X10231" s="50"/>
      <c r="Y10231" s="50"/>
      <c r="Z10231" s="50"/>
      <c r="AA10231" s="50"/>
      <c r="AB10231" s="50"/>
      <c r="AC10231" s="50"/>
      <c r="AD10231" s="50"/>
      <c r="AE10231" s="50"/>
      <c r="AF10231" s="50"/>
      <c r="AG10231" s="50"/>
      <c r="AH10231" s="50"/>
      <c r="AI10231" s="50"/>
      <c r="AJ10231" s="50"/>
      <c r="AK10231" s="50"/>
      <c r="AL10231" s="50"/>
      <c r="AM10231" s="50"/>
      <c r="AN10231" s="50"/>
      <c r="AO10231" s="50"/>
      <c r="AP10231" s="50"/>
      <c r="AQ10231" s="50"/>
      <c r="AR10231" s="50"/>
      <c r="AS10231" s="50"/>
      <c r="AT10231" s="50"/>
      <c r="AU10231" s="50"/>
      <c r="AV10231" s="50"/>
      <c r="AW10231" s="50"/>
      <c r="AX10231" s="50"/>
      <c r="AY10231" s="50"/>
      <c r="AZ10231" s="50"/>
      <c r="BA10231" s="50"/>
      <c r="BB10231" s="50"/>
      <c r="BC10231" s="50"/>
      <c r="BD10231" s="50"/>
      <c r="BE10231" s="50"/>
      <c r="BF10231" s="50"/>
    </row>
    <row r="10232" spans="5:58" x14ac:dyDescent="0.25">
      <c r="E10232" s="49" t="s">
        <v>1563</v>
      </c>
      <c r="F10232" s="50"/>
      <c r="G10232" s="50"/>
      <c r="H10232" s="50"/>
      <c r="I10232" s="50"/>
      <c r="J10232" s="50"/>
      <c r="K10232" s="50"/>
      <c r="L10232" s="50"/>
      <c r="M10232" s="50"/>
      <c r="N10232" s="50"/>
      <c r="O10232" s="50"/>
      <c r="P10232" s="50"/>
      <c r="Q10232" s="50"/>
      <c r="R10232" s="50"/>
      <c r="S10232" s="50"/>
      <c r="T10232" s="50"/>
      <c r="U10232" s="50"/>
      <c r="V10232" s="50"/>
      <c r="W10232" s="50"/>
      <c r="X10232" s="50"/>
      <c r="Y10232" s="50"/>
      <c r="Z10232" s="50"/>
      <c r="AA10232" s="50"/>
      <c r="AB10232" s="50"/>
      <c r="AC10232" s="50"/>
      <c r="AD10232" s="50"/>
      <c r="AE10232" s="50"/>
      <c r="AF10232" s="50"/>
      <c r="AG10232" s="50"/>
      <c r="AH10232" s="50"/>
      <c r="AI10232" s="50"/>
      <c r="AJ10232" s="50"/>
      <c r="AK10232" s="50"/>
      <c r="AL10232" s="50"/>
      <c r="AM10232" s="50"/>
      <c r="AN10232" s="50"/>
      <c r="AO10232" s="50"/>
      <c r="AP10232" s="50"/>
      <c r="AQ10232" s="50"/>
      <c r="AR10232" s="50"/>
      <c r="AS10232" s="50"/>
      <c r="AT10232" s="50"/>
      <c r="AU10232" s="50"/>
      <c r="AV10232" s="50"/>
      <c r="AW10232" s="50"/>
      <c r="AX10232" s="50"/>
      <c r="AY10232" s="50"/>
      <c r="AZ10232" s="50"/>
      <c r="BA10232" s="50"/>
      <c r="BB10232" s="50"/>
      <c r="BC10232" s="50"/>
      <c r="BD10232" s="50"/>
      <c r="BE10232" s="50"/>
      <c r="BF10232" s="50"/>
    </row>
    <row r="10233" spans="5:58" x14ac:dyDescent="0.25">
      <c r="E10233" s="49" t="s">
        <v>1564</v>
      </c>
      <c r="F10233" s="50"/>
      <c r="G10233" s="50"/>
      <c r="H10233" s="50"/>
      <c r="I10233" s="50"/>
      <c r="J10233" s="50"/>
      <c r="K10233" s="50"/>
      <c r="L10233" s="50"/>
      <c r="M10233" s="50"/>
      <c r="N10233" s="50"/>
      <c r="O10233" s="50"/>
      <c r="P10233" s="50"/>
      <c r="Q10233" s="50"/>
      <c r="R10233" s="50"/>
      <c r="S10233" s="50"/>
      <c r="T10233" s="50"/>
      <c r="U10233" s="50"/>
      <c r="V10233" s="50"/>
      <c r="W10233" s="50"/>
      <c r="X10233" s="50"/>
      <c r="Y10233" s="50"/>
      <c r="Z10233" s="50"/>
      <c r="AA10233" s="50"/>
      <c r="AB10233" s="50"/>
      <c r="AC10233" s="50"/>
      <c r="AD10233" s="50"/>
      <c r="AE10233" s="50"/>
      <c r="AF10233" s="50"/>
      <c r="AG10233" s="50"/>
      <c r="AH10233" s="50"/>
      <c r="AI10233" s="50"/>
      <c r="AJ10233" s="50"/>
      <c r="AK10233" s="50"/>
      <c r="AL10233" s="50"/>
      <c r="AM10233" s="50"/>
      <c r="AN10233" s="50"/>
      <c r="AO10233" s="50"/>
      <c r="AP10233" s="50"/>
      <c r="AQ10233" s="50"/>
      <c r="AR10233" s="50"/>
      <c r="AS10233" s="50"/>
      <c r="AT10233" s="50"/>
      <c r="AU10233" s="50"/>
      <c r="AV10233" s="50"/>
      <c r="AW10233" s="50"/>
      <c r="AX10233" s="50"/>
      <c r="AY10233" s="50"/>
      <c r="AZ10233" s="50"/>
      <c r="BA10233" s="50"/>
      <c r="BB10233" s="50"/>
      <c r="BC10233" s="50"/>
      <c r="BD10233" s="50"/>
      <c r="BE10233" s="50"/>
      <c r="BF10233" s="50"/>
    </row>
    <row r="10234" spans="5:58" x14ac:dyDescent="0.25">
      <c r="E10234" s="49" t="s">
        <v>1565</v>
      </c>
      <c r="F10234" s="50"/>
      <c r="G10234" s="50"/>
      <c r="H10234" s="50"/>
      <c r="I10234" s="50"/>
      <c r="J10234" s="50"/>
      <c r="K10234" s="50"/>
      <c r="L10234" s="50"/>
      <c r="M10234" s="50"/>
      <c r="N10234" s="50"/>
      <c r="O10234" s="50"/>
      <c r="P10234" s="50"/>
      <c r="Q10234" s="50"/>
      <c r="R10234" s="50"/>
      <c r="S10234" s="50"/>
      <c r="T10234" s="50"/>
      <c r="U10234" s="50"/>
      <c r="V10234" s="50"/>
      <c r="W10234" s="50"/>
      <c r="X10234" s="50"/>
      <c r="Y10234" s="50"/>
      <c r="Z10234" s="50"/>
      <c r="AA10234" s="50"/>
      <c r="AB10234" s="50"/>
      <c r="AC10234" s="50"/>
      <c r="AD10234" s="50"/>
      <c r="AE10234" s="50"/>
      <c r="AF10234" s="50"/>
      <c r="AG10234" s="50"/>
      <c r="AH10234" s="50"/>
      <c r="AI10234" s="50"/>
      <c r="AJ10234" s="50"/>
      <c r="AK10234" s="50"/>
      <c r="AL10234" s="50"/>
      <c r="AM10234" s="50"/>
      <c r="AN10234" s="50"/>
      <c r="AO10234" s="50"/>
      <c r="AP10234" s="50"/>
      <c r="AQ10234" s="50"/>
      <c r="AR10234" s="50"/>
      <c r="AS10234" s="50"/>
      <c r="AT10234" s="50"/>
      <c r="AU10234" s="50"/>
      <c r="AV10234" s="50"/>
      <c r="AW10234" s="50"/>
      <c r="AX10234" s="50"/>
      <c r="AY10234" s="50"/>
      <c r="AZ10234" s="50"/>
      <c r="BA10234" s="50"/>
      <c r="BB10234" s="50"/>
      <c r="BC10234" s="50"/>
      <c r="BD10234" s="50"/>
      <c r="BE10234" s="50"/>
      <c r="BF10234" s="50"/>
    </row>
    <row r="10235" spans="5:58" x14ac:dyDescent="0.25">
      <c r="E10235" s="49" t="s">
        <v>1561</v>
      </c>
      <c r="F10235" s="50"/>
      <c r="G10235" s="50"/>
      <c r="H10235" s="50"/>
      <c r="I10235" s="50"/>
      <c r="J10235" s="50"/>
      <c r="K10235" s="50"/>
      <c r="L10235" s="50"/>
      <c r="M10235" s="50"/>
      <c r="N10235" s="50"/>
      <c r="O10235" s="50"/>
      <c r="P10235" s="50"/>
      <c r="Q10235" s="50"/>
      <c r="R10235" s="50"/>
      <c r="S10235" s="50"/>
      <c r="T10235" s="50"/>
      <c r="U10235" s="50"/>
      <c r="V10235" s="50"/>
      <c r="W10235" s="50"/>
      <c r="X10235" s="50"/>
      <c r="Y10235" s="50"/>
      <c r="Z10235" s="50"/>
      <c r="AA10235" s="50"/>
      <c r="AB10235" s="50"/>
      <c r="AC10235" s="50"/>
      <c r="AD10235" s="50"/>
      <c r="AE10235" s="50"/>
      <c r="AF10235" s="50"/>
      <c r="AG10235" s="50"/>
      <c r="AH10235" s="50"/>
      <c r="AI10235" s="50"/>
      <c r="AJ10235" s="50"/>
      <c r="AK10235" s="50"/>
      <c r="AL10235" s="50"/>
      <c r="AM10235" s="50"/>
      <c r="AN10235" s="50"/>
      <c r="AO10235" s="50"/>
      <c r="AP10235" s="50"/>
      <c r="AQ10235" s="50"/>
      <c r="AR10235" s="50"/>
      <c r="AS10235" s="50"/>
      <c r="AT10235" s="50"/>
      <c r="AU10235" s="50"/>
      <c r="AV10235" s="50"/>
      <c r="AW10235" s="50"/>
      <c r="AX10235" s="50"/>
      <c r="AY10235" s="50"/>
      <c r="AZ10235" s="50"/>
      <c r="BA10235" s="50"/>
      <c r="BB10235" s="50"/>
      <c r="BC10235" s="50"/>
      <c r="BD10235" s="50"/>
      <c r="BE10235" s="50"/>
      <c r="BF10235" s="50"/>
    </row>
    <row r="10236" spans="5:58" x14ac:dyDescent="0.25">
      <c r="E10236" s="49" t="s">
        <v>1566</v>
      </c>
      <c r="F10236" s="50"/>
      <c r="G10236" s="50"/>
      <c r="H10236" s="50"/>
      <c r="I10236" s="50"/>
      <c r="J10236" s="50"/>
      <c r="K10236" s="50"/>
      <c r="L10236" s="50"/>
      <c r="M10236" s="50"/>
      <c r="N10236" s="50"/>
      <c r="O10236" s="50"/>
      <c r="P10236" s="50"/>
      <c r="Q10236" s="50"/>
      <c r="R10236" s="50"/>
      <c r="S10236" s="50"/>
      <c r="T10236" s="50"/>
      <c r="U10236" s="50"/>
      <c r="V10236" s="50"/>
      <c r="W10236" s="50"/>
      <c r="X10236" s="50"/>
      <c r="Y10236" s="50"/>
      <c r="Z10236" s="50"/>
      <c r="AA10236" s="50"/>
      <c r="AB10236" s="50"/>
      <c r="AC10236" s="50"/>
      <c r="AD10236" s="50"/>
      <c r="AE10236" s="50"/>
      <c r="AF10236" s="50"/>
      <c r="AG10236" s="50"/>
      <c r="AH10236" s="50"/>
      <c r="AI10236" s="50"/>
      <c r="AJ10236" s="50"/>
      <c r="AK10236" s="50"/>
      <c r="AL10236" s="50"/>
      <c r="AM10236" s="50"/>
      <c r="AN10236" s="50"/>
      <c r="AO10236" s="50"/>
      <c r="AP10236" s="50"/>
      <c r="AQ10236" s="50"/>
      <c r="AR10236" s="50"/>
      <c r="AS10236" s="50"/>
      <c r="AT10236" s="50"/>
      <c r="AU10236" s="50"/>
      <c r="AV10236" s="50"/>
      <c r="AW10236" s="50"/>
      <c r="AX10236" s="50"/>
      <c r="AY10236" s="50"/>
      <c r="AZ10236" s="50"/>
      <c r="BA10236" s="50"/>
      <c r="BB10236" s="50"/>
      <c r="BC10236" s="50"/>
      <c r="BD10236" s="50"/>
      <c r="BE10236" s="50"/>
      <c r="BF10236" s="50"/>
    </row>
    <row r="10237" spans="5:58" x14ac:dyDescent="0.25">
      <c r="E10237" s="49" t="s">
        <v>1567</v>
      </c>
      <c r="F10237" s="50"/>
      <c r="G10237" s="50"/>
      <c r="H10237" s="50"/>
      <c r="I10237" s="50"/>
      <c r="J10237" s="50"/>
      <c r="K10237" s="50"/>
      <c r="L10237" s="50"/>
      <c r="M10237" s="50"/>
      <c r="N10237" s="50"/>
      <c r="O10237" s="50"/>
      <c r="P10237" s="50"/>
      <c r="Q10237" s="50"/>
      <c r="R10237" s="50"/>
      <c r="S10237" s="50"/>
      <c r="T10237" s="50"/>
      <c r="U10237" s="50"/>
      <c r="V10237" s="50"/>
      <c r="W10237" s="50"/>
      <c r="X10237" s="50"/>
      <c r="Y10237" s="50"/>
      <c r="Z10237" s="50"/>
      <c r="AA10237" s="50"/>
      <c r="AB10237" s="50"/>
      <c r="AC10237" s="50"/>
      <c r="AD10237" s="50"/>
      <c r="AE10237" s="50"/>
      <c r="AF10237" s="50"/>
      <c r="AG10237" s="50"/>
      <c r="AH10237" s="50"/>
      <c r="AI10237" s="50"/>
      <c r="AJ10237" s="50"/>
      <c r="AK10237" s="50"/>
      <c r="AL10237" s="50"/>
      <c r="AM10237" s="50"/>
      <c r="AN10237" s="50"/>
      <c r="AO10237" s="50"/>
      <c r="AP10237" s="50"/>
      <c r="AQ10237" s="50"/>
      <c r="AR10237" s="50"/>
      <c r="AS10237" s="50"/>
      <c r="AT10237" s="50"/>
      <c r="AU10237" s="50"/>
      <c r="AV10237" s="50"/>
      <c r="AW10237" s="50"/>
      <c r="AX10237" s="50"/>
      <c r="AY10237" s="50"/>
      <c r="AZ10237" s="50"/>
      <c r="BA10237" s="50"/>
      <c r="BB10237" s="50"/>
      <c r="BC10237" s="50"/>
      <c r="BD10237" s="50"/>
      <c r="BE10237" s="50"/>
      <c r="BF10237" s="50"/>
    </row>
    <row r="10238" spans="5:58" x14ac:dyDescent="0.25">
      <c r="E10238" s="49" t="s">
        <v>1568</v>
      </c>
      <c r="F10238" s="50"/>
      <c r="G10238" s="50"/>
      <c r="H10238" s="50"/>
      <c r="I10238" s="50"/>
      <c r="J10238" s="50"/>
      <c r="K10238" s="50"/>
      <c r="L10238" s="50"/>
      <c r="M10238" s="50"/>
      <c r="N10238" s="50"/>
      <c r="O10238" s="50"/>
      <c r="P10238" s="50"/>
      <c r="Q10238" s="50"/>
      <c r="R10238" s="50"/>
      <c r="S10238" s="50"/>
      <c r="T10238" s="50"/>
      <c r="U10238" s="50"/>
      <c r="V10238" s="50"/>
      <c r="W10238" s="50"/>
      <c r="X10238" s="50"/>
      <c r="Y10238" s="50"/>
      <c r="Z10238" s="50"/>
      <c r="AA10238" s="50"/>
      <c r="AB10238" s="50"/>
      <c r="AC10238" s="50"/>
      <c r="AD10238" s="50"/>
      <c r="AE10238" s="50"/>
      <c r="AF10238" s="50"/>
      <c r="AG10238" s="50"/>
      <c r="AH10238" s="50"/>
      <c r="AI10238" s="50"/>
      <c r="AJ10238" s="50"/>
      <c r="AK10238" s="50"/>
      <c r="AL10238" s="50"/>
      <c r="AM10238" s="50"/>
      <c r="AN10238" s="50"/>
      <c r="AO10238" s="50"/>
      <c r="AP10238" s="50"/>
      <c r="AQ10238" s="50"/>
      <c r="AR10238" s="50"/>
      <c r="AS10238" s="50"/>
      <c r="AT10238" s="50"/>
      <c r="AU10238" s="50"/>
      <c r="AV10238" s="50"/>
      <c r="AW10238" s="50"/>
      <c r="AX10238" s="50"/>
      <c r="AY10238" s="50"/>
      <c r="AZ10238" s="50"/>
      <c r="BA10238" s="50"/>
      <c r="BB10238" s="50"/>
      <c r="BC10238" s="50"/>
      <c r="BD10238" s="50"/>
      <c r="BE10238" s="50"/>
      <c r="BF10238" s="50"/>
    </row>
    <row r="10239" spans="5:58" x14ac:dyDescent="0.25">
      <c r="E10239" s="42"/>
      <c r="F10239" s="43"/>
      <c r="G10239" s="43"/>
      <c r="H10239" s="43"/>
      <c r="I10239" s="43"/>
      <c r="J10239" s="43"/>
      <c r="K10239" s="43"/>
      <c r="L10239" s="43"/>
      <c r="M10239" s="43"/>
      <c r="N10239" s="43"/>
      <c r="O10239" s="43"/>
      <c r="P10239" s="43"/>
      <c r="Q10239" s="43"/>
      <c r="R10239" s="43"/>
      <c r="S10239" s="43"/>
      <c r="T10239" s="43"/>
      <c r="U10239" s="43"/>
      <c r="V10239" s="43"/>
      <c r="W10239" s="43"/>
      <c r="X10239" s="43"/>
      <c r="Y10239" s="43"/>
      <c r="Z10239" s="43"/>
      <c r="AA10239" s="43"/>
      <c r="AB10239" s="43"/>
      <c r="AC10239" s="43"/>
      <c r="AD10239" s="43"/>
      <c r="AE10239" s="43"/>
      <c r="AF10239" s="43"/>
      <c r="AG10239" s="43"/>
      <c r="AH10239" s="43"/>
      <c r="AI10239" s="43"/>
      <c r="AJ10239" s="43"/>
      <c r="AK10239" s="43"/>
      <c r="AL10239" s="43"/>
      <c r="AM10239" s="43"/>
      <c r="AN10239" s="43"/>
      <c r="AO10239" s="43"/>
      <c r="AP10239" s="43"/>
      <c r="AQ10239" s="43"/>
      <c r="AR10239" s="43"/>
      <c r="AS10239" s="43"/>
      <c r="AT10239" s="43"/>
      <c r="AU10239" s="43"/>
      <c r="AV10239" s="43"/>
      <c r="AW10239" s="43"/>
      <c r="AX10239" s="43"/>
      <c r="AY10239" s="43"/>
      <c r="AZ10239" s="43"/>
      <c r="BA10239" s="43"/>
      <c r="BB10239" s="43"/>
      <c r="BC10239" s="43"/>
      <c r="BD10239" s="43"/>
      <c r="BE10239" s="43"/>
      <c r="BF10239" s="43"/>
    </row>
    <row r="10240" spans="5:58" x14ac:dyDescent="0.25">
      <c r="E10240" s="40" t="s">
        <v>1448</v>
      </c>
      <c r="F10240" s="41"/>
      <c r="G10240" s="41"/>
      <c r="H10240" s="41"/>
      <c r="I10240" s="41"/>
      <c r="J10240" s="41"/>
      <c r="K10240" s="41"/>
      <c r="L10240" s="41"/>
      <c r="M10240" s="41"/>
      <c r="N10240" s="41"/>
      <c r="O10240" s="41"/>
      <c r="P10240" s="41"/>
      <c r="Q10240" s="41"/>
      <c r="R10240" s="41"/>
      <c r="S10240" s="41"/>
      <c r="T10240" s="41"/>
      <c r="U10240" s="41"/>
      <c r="V10240" s="41"/>
      <c r="W10240" s="41"/>
      <c r="X10240" s="41"/>
      <c r="Y10240" s="41"/>
      <c r="Z10240" s="41"/>
      <c r="AA10240" s="41"/>
      <c r="AB10240" s="41"/>
      <c r="AC10240" s="41"/>
      <c r="AD10240" s="41"/>
      <c r="AE10240" s="41"/>
      <c r="AF10240" s="41"/>
      <c r="AG10240" s="41"/>
      <c r="AH10240" s="41"/>
      <c r="AI10240" s="41"/>
      <c r="AJ10240" s="41"/>
      <c r="AK10240" s="41"/>
      <c r="AL10240" s="41"/>
      <c r="AM10240" s="41"/>
      <c r="AN10240" s="41"/>
      <c r="AO10240" s="41"/>
      <c r="AP10240" s="41"/>
      <c r="AQ10240" s="41"/>
      <c r="AR10240" s="41"/>
      <c r="AS10240" s="41"/>
      <c r="AT10240" s="41"/>
      <c r="AU10240" s="41"/>
      <c r="AV10240" s="41"/>
      <c r="AW10240" s="41"/>
      <c r="AX10240" s="41"/>
      <c r="AY10240" s="41"/>
      <c r="AZ10240" s="41"/>
      <c r="BA10240" s="41"/>
      <c r="BB10240" s="41"/>
      <c r="BC10240" s="41"/>
      <c r="BD10240" s="41"/>
      <c r="BE10240" s="41"/>
      <c r="BF10240" s="41"/>
    </row>
    <row r="10241" spans="5:58" x14ac:dyDescent="0.25">
      <c r="E10241" s="40" t="s">
        <v>936</v>
      </c>
      <c r="F10241" s="41"/>
      <c r="G10241" s="41"/>
      <c r="H10241" s="41"/>
      <c r="I10241" s="41"/>
      <c r="J10241" s="41"/>
      <c r="K10241" s="41"/>
      <c r="L10241" s="41"/>
      <c r="M10241" s="41"/>
      <c r="N10241" s="41"/>
      <c r="O10241" s="41"/>
      <c r="P10241" s="41"/>
      <c r="Q10241" s="41"/>
      <c r="R10241" s="41"/>
      <c r="S10241" s="41"/>
      <c r="T10241" s="41"/>
      <c r="U10241" s="41"/>
      <c r="V10241" s="41"/>
      <c r="W10241" s="41"/>
      <c r="X10241" s="41"/>
      <c r="Y10241" s="41"/>
      <c r="Z10241" s="41"/>
      <c r="AA10241" s="41"/>
      <c r="AB10241" s="41"/>
      <c r="AC10241" s="41"/>
      <c r="AD10241" s="41"/>
      <c r="AE10241" s="41"/>
      <c r="AF10241" s="41"/>
      <c r="AG10241" s="41"/>
      <c r="AH10241" s="41"/>
      <c r="AI10241" s="41"/>
      <c r="AJ10241" s="41"/>
      <c r="AK10241" s="41"/>
      <c r="AL10241" s="41"/>
      <c r="AM10241" s="41"/>
      <c r="AN10241" s="41"/>
      <c r="AO10241" s="41"/>
      <c r="AP10241" s="41"/>
      <c r="AQ10241" s="41"/>
      <c r="AR10241" s="41"/>
      <c r="AS10241" s="41"/>
      <c r="AT10241" s="41"/>
      <c r="AU10241" s="41"/>
      <c r="AV10241" s="41"/>
      <c r="AW10241" s="41"/>
      <c r="AX10241" s="41"/>
      <c r="AY10241" s="41"/>
      <c r="AZ10241" s="41"/>
      <c r="BA10241" s="41"/>
      <c r="BB10241" s="41"/>
      <c r="BC10241" s="41"/>
      <c r="BD10241" s="41"/>
      <c r="BE10241" s="41"/>
      <c r="BF10241" s="41"/>
    </row>
    <row r="10242" spans="5:58" x14ac:dyDescent="0.25">
      <c r="E10242" s="40" t="s">
        <v>1569</v>
      </c>
      <c r="F10242" s="41"/>
      <c r="G10242" s="41"/>
      <c r="H10242" s="41"/>
      <c r="I10242" s="41"/>
      <c r="J10242" s="41"/>
      <c r="K10242" s="41"/>
      <c r="L10242" s="41"/>
      <c r="M10242" s="41"/>
      <c r="N10242" s="41"/>
      <c r="O10242" s="41"/>
      <c r="P10242" s="41"/>
      <c r="Q10242" s="41"/>
      <c r="R10242" s="41"/>
      <c r="S10242" s="41"/>
      <c r="T10242" s="41"/>
      <c r="U10242" s="41"/>
      <c r="V10242" s="41"/>
      <c r="W10242" s="41"/>
      <c r="X10242" s="41"/>
      <c r="Y10242" s="41"/>
      <c r="Z10242" s="41"/>
      <c r="AA10242" s="41"/>
      <c r="AB10242" s="41"/>
      <c r="AC10242" s="41"/>
      <c r="AD10242" s="41"/>
      <c r="AE10242" s="41"/>
      <c r="AF10242" s="41"/>
      <c r="AG10242" s="41"/>
      <c r="AH10242" s="41"/>
      <c r="AI10242" s="41"/>
      <c r="AJ10242" s="41"/>
      <c r="AK10242" s="41"/>
      <c r="AL10242" s="41"/>
      <c r="AM10242" s="41"/>
      <c r="AN10242" s="41"/>
      <c r="AO10242" s="41"/>
      <c r="AP10242" s="41"/>
      <c r="AQ10242" s="41"/>
      <c r="AR10242" s="41"/>
      <c r="AS10242" s="41"/>
      <c r="AT10242" s="41"/>
      <c r="AU10242" s="41"/>
      <c r="AV10242" s="41"/>
      <c r="AW10242" s="41"/>
      <c r="AX10242" s="41"/>
      <c r="AY10242" s="41"/>
      <c r="AZ10242" s="41"/>
      <c r="BA10242" s="41"/>
      <c r="BB10242" s="41"/>
      <c r="BC10242" s="41"/>
      <c r="BD10242" s="41"/>
      <c r="BE10242" s="41"/>
      <c r="BF10242" s="41"/>
    </row>
    <row r="10243" spans="5:58" x14ac:dyDescent="0.25">
      <c r="E10243" s="40" t="s">
        <v>1570</v>
      </c>
      <c r="F10243" s="41"/>
      <c r="G10243" s="41"/>
      <c r="H10243" s="41"/>
      <c r="I10243" s="41"/>
      <c r="J10243" s="41"/>
      <c r="K10243" s="41"/>
      <c r="L10243" s="41"/>
      <c r="M10243" s="41"/>
      <c r="N10243" s="41"/>
      <c r="O10243" s="41"/>
      <c r="P10243" s="41"/>
      <c r="Q10243" s="41"/>
      <c r="R10243" s="41"/>
      <c r="S10243" s="41"/>
      <c r="T10243" s="41"/>
      <c r="U10243" s="41"/>
      <c r="V10243" s="41"/>
      <c r="W10243" s="41"/>
      <c r="X10243" s="41"/>
      <c r="Y10243" s="41"/>
      <c r="Z10243" s="41"/>
      <c r="AA10243" s="41"/>
      <c r="AB10243" s="41"/>
      <c r="AC10243" s="41"/>
      <c r="AD10243" s="41"/>
      <c r="AE10243" s="41"/>
      <c r="AF10243" s="41"/>
      <c r="AG10243" s="41"/>
      <c r="AH10243" s="41"/>
      <c r="AI10243" s="41"/>
      <c r="AJ10243" s="41"/>
      <c r="AK10243" s="41"/>
      <c r="AL10243" s="41"/>
      <c r="AM10243" s="41"/>
      <c r="AN10243" s="41"/>
      <c r="AO10243" s="41"/>
      <c r="AP10243" s="41"/>
      <c r="AQ10243" s="41"/>
      <c r="AR10243" s="41"/>
      <c r="AS10243" s="41"/>
      <c r="AT10243" s="41"/>
      <c r="AU10243" s="41"/>
      <c r="AV10243" s="41"/>
      <c r="AW10243" s="41"/>
      <c r="AX10243" s="41"/>
      <c r="AY10243" s="41"/>
      <c r="AZ10243" s="41"/>
      <c r="BA10243" s="41"/>
      <c r="BB10243" s="41"/>
      <c r="BC10243" s="41"/>
      <c r="BD10243" s="41"/>
      <c r="BE10243" s="41"/>
      <c r="BF10243" s="41"/>
    </row>
    <row r="10244" spans="5:58" x14ac:dyDescent="0.25">
      <c r="E10244" s="42" t="s">
        <v>885</v>
      </c>
      <c r="F10244" s="43"/>
      <c r="G10244" s="43"/>
      <c r="H10244" s="43"/>
      <c r="I10244" s="43"/>
      <c r="J10244" s="43"/>
      <c r="K10244" s="43"/>
      <c r="L10244" s="43"/>
      <c r="M10244" s="43"/>
      <c r="N10244" s="43"/>
      <c r="O10244" s="43"/>
      <c r="P10244" s="43"/>
      <c r="Q10244" s="43"/>
      <c r="R10244" s="43"/>
      <c r="S10244" s="43"/>
      <c r="T10244" s="43"/>
      <c r="U10244" s="43"/>
      <c r="V10244" s="43"/>
      <c r="W10244" s="43"/>
      <c r="X10244" s="43"/>
      <c r="Y10244" s="43"/>
      <c r="Z10244" s="43"/>
      <c r="AA10244" s="43"/>
      <c r="AB10244" s="43"/>
      <c r="AC10244" s="43"/>
      <c r="AD10244" s="43"/>
      <c r="AE10244" s="43"/>
      <c r="AF10244" s="43"/>
      <c r="AG10244" s="43"/>
      <c r="AH10244" s="43"/>
      <c r="AI10244" s="43"/>
      <c r="AJ10244" s="43"/>
      <c r="AK10244" s="43"/>
      <c r="AL10244" s="43"/>
      <c r="AM10244" s="43"/>
      <c r="AN10244" s="43"/>
      <c r="AO10244" s="43"/>
      <c r="AP10244" s="43"/>
      <c r="AQ10244" s="43"/>
      <c r="AR10244" s="43"/>
      <c r="AS10244" s="43"/>
      <c r="AT10244" s="43"/>
      <c r="AU10244" s="43"/>
      <c r="AV10244" s="43"/>
      <c r="AW10244" s="43"/>
      <c r="AX10244" s="43"/>
      <c r="AY10244" s="43"/>
      <c r="AZ10244" s="43"/>
      <c r="BA10244" s="43"/>
      <c r="BB10244" s="43"/>
      <c r="BC10244" s="43"/>
      <c r="BD10244" s="43"/>
      <c r="BE10244" s="43"/>
      <c r="BF10244" s="43"/>
    </row>
    <row r="10245" spans="5:58" x14ac:dyDescent="0.25">
      <c r="E10245" s="49" t="s">
        <v>1136</v>
      </c>
      <c r="F10245" s="50"/>
      <c r="G10245" s="50"/>
      <c r="H10245" s="50"/>
      <c r="I10245" s="50"/>
      <c r="J10245" s="50"/>
      <c r="K10245" s="50"/>
      <c r="L10245" s="50"/>
      <c r="M10245" s="50"/>
      <c r="N10245" s="50"/>
      <c r="O10245" s="50"/>
      <c r="P10245" s="50"/>
      <c r="Q10245" s="50"/>
      <c r="R10245" s="50"/>
      <c r="S10245" s="50"/>
      <c r="T10245" s="50"/>
      <c r="U10245" s="50"/>
      <c r="V10245" s="50"/>
      <c r="W10245" s="50"/>
      <c r="X10245" s="50"/>
      <c r="Y10245" s="50"/>
      <c r="Z10245" s="50"/>
      <c r="AA10245" s="50"/>
      <c r="AB10245" s="50"/>
      <c r="AC10245" s="50"/>
      <c r="AD10245" s="50"/>
      <c r="AE10245" s="50"/>
      <c r="AF10245" s="50"/>
      <c r="AG10245" s="50"/>
      <c r="AH10245" s="50"/>
      <c r="AI10245" s="50"/>
      <c r="AJ10245" s="50"/>
      <c r="AK10245" s="50"/>
      <c r="AL10245" s="50"/>
      <c r="AM10245" s="50"/>
      <c r="AN10245" s="50"/>
      <c r="AO10245" s="50"/>
      <c r="AP10245" s="50"/>
      <c r="AQ10245" s="50"/>
      <c r="AR10245" s="50"/>
      <c r="AS10245" s="50"/>
      <c r="AT10245" s="50"/>
      <c r="AU10245" s="50"/>
      <c r="AV10245" s="50"/>
      <c r="AW10245" s="50"/>
      <c r="AX10245" s="50"/>
      <c r="AY10245" s="50"/>
      <c r="AZ10245" s="50"/>
      <c r="BA10245" s="50"/>
      <c r="BB10245" s="50"/>
      <c r="BC10245" s="50"/>
      <c r="BD10245" s="50"/>
      <c r="BE10245" s="50"/>
      <c r="BF10245" s="50"/>
    </row>
    <row r="10246" spans="5:58" x14ac:dyDescent="0.25">
      <c r="E10246" s="49" t="s">
        <v>1557</v>
      </c>
      <c r="F10246" s="50"/>
      <c r="G10246" s="50"/>
      <c r="H10246" s="50"/>
      <c r="I10246" s="50"/>
      <c r="J10246" s="50"/>
      <c r="K10246" s="50"/>
      <c r="L10246" s="50"/>
      <c r="M10246" s="50"/>
      <c r="N10246" s="50"/>
      <c r="O10246" s="50"/>
      <c r="P10246" s="50"/>
      <c r="Q10246" s="50"/>
      <c r="R10246" s="50"/>
      <c r="S10246" s="50"/>
      <c r="T10246" s="50"/>
      <c r="U10246" s="50"/>
      <c r="V10246" s="50"/>
      <c r="W10246" s="50"/>
      <c r="X10246" s="50"/>
      <c r="Y10246" s="50"/>
      <c r="Z10246" s="50"/>
      <c r="AA10246" s="50"/>
      <c r="AB10246" s="50"/>
      <c r="AC10246" s="50"/>
      <c r="AD10246" s="50"/>
      <c r="AE10246" s="50"/>
      <c r="AF10246" s="50"/>
      <c r="AG10246" s="50"/>
      <c r="AH10246" s="50"/>
      <c r="AI10246" s="50"/>
      <c r="AJ10246" s="50"/>
      <c r="AK10246" s="50"/>
      <c r="AL10246" s="50"/>
      <c r="AM10246" s="50"/>
      <c r="AN10246" s="50"/>
      <c r="AO10246" s="50"/>
      <c r="AP10246" s="50"/>
      <c r="AQ10246" s="50"/>
      <c r="AR10246" s="50"/>
      <c r="AS10246" s="50"/>
      <c r="AT10246" s="50"/>
      <c r="AU10246" s="50"/>
      <c r="AV10246" s="50"/>
      <c r="AW10246" s="50"/>
      <c r="AX10246" s="50"/>
      <c r="AY10246" s="50"/>
      <c r="AZ10246" s="50"/>
      <c r="BA10246" s="50"/>
      <c r="BB10246" s="50"/>
      <c r="BC10246" s="50"/>
      <c r="BD10246" s="50"/>
      <c r="BE10246" s="50"/>
      <c r="BF10246" s="50"/>
    </row>
    <row r="10247" spans="5:58" x14ac:dyDescent="0.25">
      <c r="E10247" s="49" t="s">
        <v>1571</v>
      </c>
      <c r="F10247" s="50"/>
      <c r="G10247" s="50"/>
      <c r="H10247" s="50"/>
      <c r="I10247" s="50"/>
      <c r="J10247" s="50"/>
      <c r="K10247" s="50"/>
      <c r="L10247" s="50"/>
      <c r="M10247" s="50"/>
      <c r="N10247" s="50"/>
      <c r="O10247" s="50"/>
      <c r="P10247" s="50"/>
      <c r="Q10247" s="50"/>
      <c r="R10247" s="50"/>
      <c r="S10247" s="50"/>
      <c r="T10247" s="50"/>
      <c r="U10247" s="50"/>
      <c r="V10247" s="50"/>
      <c r="W10247" s="50"/>
      <c r="X10247" s="50"/>
      <c r="Y10247" s="50"/>
      <c r="Z10247" s="50"/>
      <c r="AA10247" s="50"/>
      <c r="AB10247" s="50"/>
      <c r="AC10247" s="50"/>
      <c r="AD10247" s="50"/>
      <c r="AE10247" s="50"/>
      <c r="AF10247" s="50"/>
      <c r="AG10247" s="50"/>
      <c r="AH10247" s="50"/>
      <c r="AI10247" s="50"/>
      <c r="AJ10247" s="50"/>
      <c r="AK10247" s="50"/>
      <c r="AL10247" s="50"/>
      <c r="AM10247" s="50"/>
      <c r="AN10247" s="50"/>
      <c r="AO10247" s="50"/>
      <c r="AP10247" s="50"/>
      <c r="AQ10247" s="50"/>
      <c r="AR10247" s="50"/>
      <c r="AS10247" s="50"/>
      <c r="AT10247" s="50"/>
      <c r="AU10247" s="50"/>
      <c r="AV10247" s="50"/>
      <c r="AW10247" s="50"/>
      <c r="AX10247" s="50"/>
      <c r="AY10247" s="50"/>
      <c r="AZ10247" s="50"/>
      <c r="BA10247" s="50"/>
      <c r="BB10247" s="50"/>
      <c r="BC10247" s="50"/>
      <c r="BD10247" s="50"/>
      <c r="BE10247" s="50"/>
      <c r="BF10247" s="50"/>
    </row>
    <row r="10248" spans="5:58" x14ac:dyDescent="0.25">
      <c r="E10248" s="42" t="s">
        <v>885</v>
      </c>
      <c r="F10248" s="43"/>
      <c r="G10248" s="43"/>
      <c r="H10248" s="43"/>
      <c r="I10248" s="43"/>
      <c r="J10248" s="43"/>
      <c r="K10248" s="43"/>
      <c r="L10248" s="43"/>
      <c r="M10248" s="43"/>
      <c r="N10248" s="43"/>
      <c r="O10248" s="43"/>
      <c r="P10248" s="43"/>
      <c r="Q10248" s="43"/>
      <c r="R10248" s="43"/>
      <c r="S10248" s="43"/>
      <c r="T10248" s="43"/>
      <c r="U10248" s="43"/>
      <c r="V10248" s="43"/>
      <c r="W10248" s="43"/>
      <c r="X10248" s="43"/>
      <c r="Y10248" s="43"/>
      <c r="Z10248" s="43"/>
      <c r="AA10248" s="43"/>
      <c r="AB10248" s="43"/>
      <c r="AC10248" s="43"/>
      <c r="AD10248" s="43"/>
      <c r="AE10248" s="43"/>
      <c r="AF10248" s="43"/>
      <c r="AG10248" s="43"/>
      <c r="AH10248" s="43"/>
      <c r="AI10248" s="43"/>
      <c r="AJ10248" s="43"/>
      <c r="AK10248" s="43"/>
      <c r="AL10248" s="43"/>
      <c r="AM10248" s="43"/>
      <c r="AN10248" s="43"/>
      <c r="AO10248" s="43"/>
      <c r="AP10248" s="43"/>
      <c r="AQ10248" s="43"/>
      <c r="AR10248" s="43"/>
      <c r="AS10248" s="43"/>
      <c r="AT10248" s="43"/>
      <c r="AU10248" s="43"/>
      <c r="AV10248" s="43"/>
      <c r="AW10248" s="43"/>
      <c r="AX10248" s="43"/>
      <c r="AY10248" s="43"/>
      <c r="AZ10248" s="43"/>
      <c r="BA10248" s="43"/>
      <c r="BB10248" s="43"/>
      <c r="BC10248" s="43"/>
      <c r="BD10248" s="43"/>
      <c r="BE10248" s="43"/>
      <c r="BF10248" s="43"/>
    </row>
    <row r="10249" spans="5:58" x14ac:dyDescent="0.25">
      <c r="E10249" s="42" t="s">
        <v>872</v>
      </c>
      <c r="F10249" s="43"/>
      <c r="G10249" s="43"/>
      <c r="H10249" s="43"/>
      <c r="I10249" s="43"/>
      <c r="J10249" s="43"/>
      <c r="K10249" s="43"/>
      <c r="L10249" s="43"/>
      <c r="M10249" s="43"/>
      <c r="N10249" s="43"/>
      <c r="O10249" s="43"/>
      <c r="P10249" s="43"/>
      <c r="Q10249" s="43"/>
      <c r="R10249" s="43"/>
      <c r="S10249" s="43"/>
      <c r="T10249" s="43"/>
      <c r="U10249" s="43"/>
      <c r="V10249" s="43"/>
      <c r="W10249" s="43"/>
      <c r="X10249" s="43"/>
      <c r="Y10249" s="43"/>
      <c r="Z10249" s="43"/>
      <c r="AA10249" s="43"/>
      <c r="AB10249" s="43"/>
      <c r="AC10249" s="43"/>
      <c r="AD10249" s="43"/>
      <c r="AE10249" s="43"/>
      <c r="AF10249" s="43"/>
      <c r="AG10249" s="43"/>
      <c r="AH10249" s="43"/>
      <c r="AI10249" s="43"/>
      <c r="AJ10249" s="43"/>
      <c r="AK10249" s="43"/>
      <c r="AL10249" s="43"/>
      <c r="AM10249" s="43"/>
      <c r="AN10249" s="43"/>
      <c r="AO10249" s="43"/>
      <c r="AP10249" s="43"/>
      <c r="AQ10249" s="43"/>
      <c r="AR10249" s="43"/>
      <c r="AS10249" s="43"/>
      <c r="AT10249" s="43"/>
      <c r="AU10249" s="43"/>
      <c r="AV10249" s="43"/>
      <c r="AW10249" s="43"/>
      <c r="AX10249" s="43"/>
      <c r="AY10249" s="43"/>
      <c r="AZ10249" s="43"/>
      <c r="BA10249" s="43"/>
      <c r="BB10249" s="43"/>
      <c r="BC10249" s="43"/>
      <c r="BD10249" s="43"/>
      <c r="BE10249" s="43"/>
      <c r="BF10249" s="43"/>
    </row>
    <row r="10250" spans="5:58" x14ac:dyDescent="0.25">
      <c r="E10250" s="42" t="s">
        <v>873</v>
      </c>
      <c r="F10250" s="43"/>
      <c r="G10250" s="43"/>
      <c r="H10250" s="43"/>
      <c r="I10250" s="43"/>
      <c r="J10250" s="43"/>
      <c r="K10250" s="43"/>
      <c r="L10250" s="43"/>
      <c r="M10250" s="43"/>
      <c r="N10250" s="43"/>
      <c r="O10250" s="43"/>
      <c r="P10250" s="43"/>
      <c r="Q10250" s="43"/>
      <c r="R10250" s="43"/>
      <c r="S10250" s="43"/>
      <c r="T10250" s="43"/>
      <c r="U10250" s="43"/>
      <c r="V10250" s="43"/>
      <c r="W10250" s="43"/>
      <c r="X10250" s="43"/>
      <c r="Y10250" s="43"/>
      <c r="Z10250" s="43"/>
      <c r="AA10250" s="43"/>
      <c r="AB10250" s="43"/>
      <c r="AC10250" s="43"/>
      <c r="AD10250" s="43"/>
      <c r="AE10250" s="43"/>
      <c r="AF10250" s="43"/>
      <c r="AG10250" s="43"/>
      <c r="AH10250" s="43"/>
      <c r="AI10250" s="43"/>
      <c r="AJ10250" s="43"/>
      <c r="AK10250" s="43"/>
      <c r="AL10250" s="43"/>
      <c r="AM10250" s="43"/>
      <c r="AN10250" s="43"/>
      <c r="AO10250" s="43"/>
      <c r="AP10250" s="43"/>
      <c r="AQ10250" s="43"/>
      <c r="AR10250" s="43"/>
      <c r="AS10250" s="43"/>
      <c r="AT10250" s="43"/>
      <c r="AU10250" s="43"/>
      <c r="AV10250" s="43"/>
      <c r="AW10250" s="43"/>
      <c r="AX10250" s="43"/>
      <c r="AY10250" s="43"/>
      <c r="AZ10250" s="43"/>
      <c r="BA10250" s="43"/>
      <c r="BB10250" s="43"/>
      <c r="BC10250" s="43"/>
      <c r="BD10250" s="43"/>
      <c r="BE10250" s="43"/>
      <c r="BF10250" s="43"/>
    </row>
    <row r="10251" spans="5:58" x14ac:dyDescent="0.25">
      <c r="E10251" s="42" t="s">
        <v>1559</v>
      </c>
      <c r="F10251" s="43"/>
      <c r="G10251" s="43"/>
      <c r="H10251" s="43"/>
      <c r="I10251" s="43"/>
      <c r="J10251" s="43"/>
      <c r="K10251" s="43"/>
      <c r="L10251" s="43"/>
      <c r="M10251" s="43"/>
      <c r="N10251" s="43"/>
      <c r="O10251" s="43"/>
      <c r="P10251" s="43"/>
      <c r="Q10251" s="43"/>
      <c r="R10251" s="43"/>
      <c r="S10251" s="43"/>
      <c r="T10251" s="43"/>
      <c r="U10251" s="43"/>
      <c r="V10251" s="43"/>
      <c r="W10251" s="43"/>
      <c r="X10251" s="43"/>
      <c r="Y10251" s="43"/>
      <c r="Z10251" s="43"/>
      <c r="AA10251" s="43"/>
      <c r="AB10251" s="43"/>
      <c r="AC10251" s="43"/>
      <c r="AD10251" s="43"/>
      <c r="AE10251" s="43"/>
      <c r="AF10251" s="43"/>
      <c r="AG10251" s="43"/>
      <c r="AH10251" s="43"/>
      <c r="AI10251" s="43"/>
      <c r="AJ10251" s="43"/>
      <c r="AK10251" s="43"/>
      <c r="AL10251" s="43"/>
      <c r="AM10251" s="43"/>
      <c r="AN10251" s="43"/>
      <c r="AO10251" s="43"/>
      <c r="AP10251" s="43"/>
      <c r="AQ10251" s="43"/>
      <c r="AR10251" s="43"/>
      <c r="AS10251" s="43"/>
      <c r="AT10251" s="43"/>
      <c r="AU10251" s="43"/>
      <c r="AV10251" s="43"/>
      <c r="AW10251" s="43"/>
      <c r="AX10251" s="43"/>
      <c r="AY10251" s="43"/>
      <c r="AZ10251" s="43"/>
      <c r="BA10251" s="43"/>
      <c r="BB10251" s="43"/>
      <c r="BC10251" s="43"/>
      <c r="BD10251" s="43"/>
      <c r="BE10251" s="43"/>
      <c r="BF10251" s="43"/>
    </row>
    <row r="10252" spans="5:58" x14ac:dyDescent="0.25">
      <c r="E10252" s="42" t="s">
        <v>885</v>
      </c>
      <c r="F10252" s="43"/>
      <c r="G10252" s="43"/>
      <c r="H10252" s="43"/>
      <c r="I10252" s="43"/>
      <c r="J10252" s="43"/>
      <c r="K10252" s="43"/>
      <c r="L10252" s="43"/>
      <c r="M10252" s="43"/>
      <c r="N10252" s="43"/>
      <c r="O10252" s="43"/>
      <c r="P10252" s="43"/>
      <c r="Q10252" s="43"/>
      <c r="R10252" s="43"/>
      <c r="S10252" s="43"/>
      <c r="T10252" s="43"/>
      <c r="U10252" s="43"/>
      <c r="V10252" s="43"/>
      <c r="W10252" s="43"/>
      <c r="X10252" s="43"/>
      <c r="Y10252" s="43"/>
      <c r="Z10252" s="43"/>
      <c r="AA10252" s="43"/>
      <c r="AB10252" s="43"/>
      <c r="AC10252" s="43"/>
      <c r="AD10252" s="43"/>
      <c r="AE10252" s="43"/>
      <c r="AF10252" s="43"/>
      <c r="AG10252" s="43"/>
      <c r="AH10252" s="43"/>
      <c r="AI10252" s="43"/>
      <c r="AJ10252" s="43"/>
      <c r="AK10252" s="43"/>
      <c r="AL10252" s="43"/>
      <c r="AM10252" s="43"/>
      <c r="AN10252" s="43"/>
      <c r="AO10252" s="43"/>
      <c r="AP10252" s="43"/>
      <c r="AQ10252" s="43"/>
      <c r="AR10252" s="43"/>
      <c r="AS10252" s="43"/>
      <c r="AT10252" s="43"/>
      <c r="AU10252" s="43"/>
      <c r="AV10252" s="43"/>
      <c r="AW10252" s="43"/>
      <c r="AX10252" s="43"/>
      <c r="AY10252" s="43"/>
      <c r="AZ10252" s="43"/>
      <c r="BA10252" s="43"/>
      <c r="BB10252" s="43"/>
      <c r="BC10252" s="43"/>
      <c r="BD10252" s="43"/>
      <c r="BE10252" s="43"/>
      <c r="BF10252" s="43"/>
    </row>
    <row r="10253" spans="5:58" x14ac:dyDescent="0.25">
      <c r="E10253" s="42" t="s">
        <v>899</v>
      </c>
      <c r="F10253" s="43"/>
      <c r="G10253" s="43"/>
      <c r="H10253" s="43"/>
      <c r="I10253" s="43"/>
      <c r="J10253" s="43"/>
      <c r="K10253" s="43"/>
      <c r="L10253" s="43"/>
      <c r="M10253" s="43"/>
      <c r="N10253" s="43"/>
      <c r="O10253" s="43"/>
      <c r="P10253" s="43"/>
      <c r="Q10253" s="43"/>
      <c r="R10253" s="43"/>
      <c r="S10253" s="43"/>
      <c r="T10253" s="43"/>
      <c r="U10253" s="43"/>
      <c r="V10253" s="43"/>
      <c r="W10253" s="43"/>
      <c r="X10253" s="43"/>
      <c r="Y10253" s="43"/>
      <c r="Z10253" s="43"/>
      <c r="AA10253" s="43"/>
      <c r="AB10253" s="43"/>
      <c r="AC10253" s="43"/>
      <c r="AD10253" s="43"/>
      <c r="AE10253" s="43"/>
      <c r="AF10253" s="43"/>
      <c r="AG10253" s="43"/>
      <c r="AH10253" s="43"/>
      <c r="AI10253" s="43"/>
      <c r="AJ10253" s="43"/>
      <c r="AK10253" s="43"/>
      <c r="AL10253" s="43"/>
      <c r="AM10253" s="43"/>
      <c r="AN10253" s="43"/>
      <c r="AO10253" s="43"/>
      <c r="AP10253" s="43"/>
      <c r="AQ10253" s="43"/>
      <c r="AR10253" s="43"/>
      <c r="AS10253" s="43"/>
      <c r="AT10253" s="43"/>
      <c r="AU10253" s="43"/>
      <c r="AV10253" s="43"/>
      <c r="AW10253" s="43"/>
      <c r="AX10253" s="43"/>
      <c r="AY10253" s="43"/>
      <c r="AZ10253" s="43"/>
      <c r="BA10253" s="43"/>
      <c r="BB10253" s="43"/>
      <c r="BC10253" s="43"/>
      <c r="BD10253" s="43"/>
      <c r="BE10253" s="43"/>
      <c r="BF10253" s="43"/>
    </row>
    <row r="10254" spans="5:58" x14ac:dyDescent="0.25">
      <c r="E10254" s="42" t="s">
        <v>1236</v>
      </c>
      <c r="F10254" s="43"/>
      <c r="G10254" s="43"/>
      <c r="H10254" s="43"/>
      <c r="I10254" s="43"/>
      <c r="J10254" s="43"/>
      <c r="K10254" s="43"/>
      <c r="L10254" s="43"/>
      <c r="M10254" s="43"/>
      <c r="N10254" s="43"/>
      <c r="O10254" s="43"/>
      <c r="P10254" s="43"/>
      <c r="Q10254" s="43"/>
      <c r="R10254" s="43"/>
      <c r="S10254" s="43"/>
      <c r="T10254" s="43"/>
      <c r="U10254" s="43"/>
      <c r="V10254" s="43"/>
      <c r="W10254" s="43"/>
      <c r="X10254" s="43"/>
      <c r="Y10254" s="43"/>
      <c r="Z10254" s="43"/>
      <c r="AA10254" s="43"/>
      <c r="AB10254" s="43"/>
      <c r="AC10254" s="43"/>
      <c r="AD10254" s="43"/>
      <c r="AE10254" s="43"/>
      <c r="AF10254" s="43"/>
      <c r="AG10254" s="43"/>
      <c r="AH10254" s="43"/>
      <c r="AI10254" s="43"/>
      <c r="AJ10254" s="43"/>
      <c r="AK10254" s="43"/>
      <c r="AL10254" s="43"/>
      <c r="AM10254" s="43"/>
      <c r="AN10254" s="43"/>
      <c r="AO10254" s="43"/>
      <c r="AP10254" s="43"/>
      <c r="AQ10254" s="43"/>
      <c r="AR10254" s="43"/>
      <c r="AS10254" s="43"/>
      <c r="AT10254" s="43"/>
      <c r="AU10254" s="43"/>
      <c r="AV10254" s="43"/>
      <c r="AW10254" s="43"/>
      <c r="AX10254" s="43"/>
      <c r="AY10254" s="43"/>
      <c r="AZ10254" s="43"/>
      <c r="BA10254" s="43"/>
      <c r="BB10254" s="43"/>
      <c r="BC10254" s="43"/>
      <c r="BD10254" s="43"/>
      <c r="BE10254" s="43"/>
      <c r="BF10254" s="43"/>
    </row>
    <row r="10255" spans="5:58" x14ac:dyDescent="0.25">
      <c r="E10255" s="42" t="s">
        <v>900</v>
      </c>
      <c r="F10255" s="43"/>
      <c r="G10255" s="43"/>
      <c r="H10255" s="43"/>
      <c r="I10255" s="43"/>
      <c r="J10255" s="43"/>
      <c r="K10255" s="43"/>
      <c r="L10255" s="43"/>
      <c r="M10255" s="43"/>
      <c r="N10255" s="43"/>
      <c r="O10255" s="43"/>
      <c r="P10255" s="43"/>
      <c r="Q10255" s="43"/>
      <c r="R10255" s="43"/>
      <c r="S10255" s="43"/>
      <c r="T10255" s="43"/>
      <c r="U10255" s="43"/>
      <c r="V10255" s="43"/>
      <c r="W10255" s="43"/>
      <c r="X10255" s="43"/>
      <c r="Y10255" s="43"/>
      <c r="Z10255" s="43"/>
      <c r="AA10255" s="43"/>
      <c r="AB10255" s="43"/>
      <c r="AC10255" s="43"/>
      <c r="AD10255" s="43"/>
      <c r="AE10255" s="43"/>
      <c r="AF10255" s="43"/>
      <c r="AG10255" s="43"/>
      <c r="AH10255" s="43"/>
      <c r="AI10255" s="43"/>
      <c r="AJ10255" s="43"/>
      <c r="AK10255" s="43"/>
      <c r="AL10255" s="43"/>
      <c r="AM10255" s="43"/>
      <c r="AN10255" s="43"/>
      <c r="AO10255" s="43"/>
      <c r="AP10255" s="43"/>
      <c r="AQ10255" s="43"/>
      <c r="AR10255" s="43"/>
      <c r="AS10255" s="43"/>
      <c r="AT10255" s="43"/>
      <c r="AU10255" s="43"/>
      <c r="AV10255" s="43"/>
      <c r="AW10255" s="43"/>
      <c r="AX10255" s="43"/>
      <c r="AY10255" s="43"/>
      <c r="AZ10255" s="43"/>
      <c r="BA10255" s="43"/>
      <c r="BB10255" s="43"/>
      <c r="BC10255" s="43"/>
      <c r="BD10255" s="43"/>
      <c r="BE10255" s="43"/>
      <c r="BF10255" s="43"/>
    </row>
    <row r="10257" spans="3:78" x14ac:dyDescent="0.25">
      <c r="E10257" s="44" t="s">
        <v>1577</v>
      </c>
      <c r="F10257" s="41"/>
      <c r="G10257" s="41"/>
      <c r="H10257" s="41"/>
      <c r="I10257" s="41"/>
      <c r="J10257" s="41"/>
      <c r="K10257" s="41"/>
      <c r="L10257" s="41"/>
      <c r="M10257" s="41"/>
      <c r="N10257" s="41"/>
      <c r="O10257" s="41"/>
      <c r="P10257" s="41"/>
      <c r="Q10257" s="41"/>
      <c r="R10257" s="41"/>
      <c r="S10257" s="41"/>
      <c r="T10257" s="41"/>
      <c r="U10257" s="41"/>
      <c r="V10257" s="41"/>
      <c r="W10257" s="41"/>
      <c r="X10257" s="41"/>
      <c r="Y10257" s="41"/>
      <c r="Z10257" s="41"/>
      <c r="AA10257" s="41"/>
      <c r="AB10257" s="41"/>
      <c r="AC10257" s="41"/>
      <c r="AD10257" s="41"/>
      <c r="AE10257" s="41"/>
      <c r="AF10257" s="41"/>
      <c r="AG10257" s="41"/>
    </row>
    <row r="10258" spans="3:78" x14ac:dyDescent="0.25">
      <c r="E10258" s="44" t="s">
        <v>1572</v>
      </c>
      <c r="F10258" s="41"/>
      <c r="G10258" s="41"/>
      <c r="H10258" s="41"/>
      <c r="I10258" s="41"/>
      <c r="J10258" s="41"/>
      <c r="K10258" s="41"/>
      <c r="L10258" s="41"/>
      <c r="M10258" s="41"/>
      <c r="N10258" s="41"/>
      <c r="O10258" s="41"/>
      <c r="P10258" s="41"/>
      <c r="Q10258" s="41"/>
      <c r="R10258" s="41"/>
      <c r="S10258" s="41"/>
      <c r="T10258" s="41"/>
      <c r="U10258" s="41"/>
      <c r="V10258" s="41"/>
      <c r="W10258" s="41"/>
      <c r="X10258" s="41"/>
      <c r="Y10258" s="41"/>
      <c r="Z10258" s="41"/>
      <c r="AA10258" s="41"/>
      <c r="AB10258" s="41"/>
      <c r="AC10258" s="41"/>
      <c r="AD10258" s="41"/>
      <c r="AE10258" s="41"/>
      <c r="AF10258" s="41"/>
      <c r="AG10258" s="41"/>
    </row>
    <row r="10259" spans="3:78" x14ac:dyDescent="0.25">
      <c r="E10259" s="44" t="s">
        <v>1573</v>
      </c>
      <c r="F10259" s="41"/>
      <c r="G10259" s="41"/>
      <c r="H10259" s="41"/>
      <c r="I10259" s="41"/>
      <c r="J10259" s="41"/>
      <c r="K10259" s="41"/>
      <c r="L10259" s="41"/>
      <c r="M10259" s="41"/>
      <c r="N10259" s="41"/>
      <c r="O10259" s="41"/>
      <c r="P10259" s="41"/>
      <c r="Q10259" s="41"/>
      <c r="R10259" s="41"/>
      <c r="S10259" s="41"/>
      <c r="T10259" s="41"/>
      <c r="U10259" s="41"/>
      <c r="V10259" s="41"/>
      <c r="W10259" s="41"/>
      <c r="X10259" s="41"/>
      <c r="Y10259" s="41"/>
      <c r="Z10259" s="41"/>
      <c r="AA10259" s="41"/>
      <c r="AB10259" s="41"/>
      <c r="AC10259" s="41"/>
      <c r="AD10259" s="41"/>
      <c r="AE10259" s="41"/>
      <c r="AF10259" s="41"/>
      <c r="AG10259" s="41"/>
    </row>
    <row r="10260" spans="3:78" x14ac:dyDescent="0.25">
      <c r="E10260" s="44" t="s">
        <v>851</v>
      </c>
      <c r="F10260" s="41"/>
      <c r="G10260" s="41"/>
      <c r="H10260" s="41"/>
      <c r="I10260" s="41"/>
      <c r="J10260" s="41"/>
      <c r="K10260" s="41"/>
      <c r="L10260" s="41"/>
      <c r="M10260" s="41"/>
      <c r="N10260" s="41"/>
      <c r="O10260" s="41"/>
      <c r="P10260" s="41"/>
      <c r="Q10260" s="41"/>
      <c r="R10260" s="41"/>
      <c r="S10260" s="41"/>
      <c r="T10260" s="41"/>
      <c r="U10260" s="41"/>
      <c r="V10260" s="41"/>
      <c r="W10260" s="41"/>
      <c r="X10260" s="41"/>
      <c r="Y10260" s="41"/>
      <c r="Z10260" s="41"/>
      <c r="AA10260" s="41"/>
      <c r="AB10260" s="41"/>
      <c r="AC10260" s="41"/>
      <c r="AD10260" s="41"/>
      <c r="AE10260" s="41"/>
      <c r="AF10260" s="41"/>
      <c r="AG10260" s="41"/>
    </row>
    <row r="10261" spans="3:78" x14ac:dyDescent="0.25">
      <c r="E10261" s="44" t="s">
        <v>1578</v>
      </c>
      <c r="F10261" s="41"/>
      <c r="G10261" s="41"/>
      <c r="H10261" s="41"/>
      <c r="I10261" s="41"/>
      <c r="J10261" s="41"/>
      <c r="K10261" s="41"/>
      <c r="L10261" s="41"/>
      <c r="M10261" s="41"/>
      <c r="N10261" s="41"/>
      <c r="O10261" s="41"/>
      <c r="P10261" s="41"/>
      <c r="Q10261" s="41"/>
      <c r="R10261" s="41"/>
      <c r="S10261" s="41"/>
      <c r="T10261" s="41"/>
      <c r="U10261" s="41"/>
      <c r="V10261" s="41"/>
      <c r="W10261" s="41"/>
      <c r="X10261" s="41"/>
      <c r="Y10261" s="41"/>
      <c r="Z10261" s="41"/>
      <c r="AA10261" s="41"/>
      <c r="AB10261" s="41"/>
      <c r="AC10261" s="41"/>
      <c r="AD10261" s="41"/>
      <c r="AE10261" s="41"/>
      <c r="AF10261" s="41"/>
      <c r="AG10261" s="41"/>
    </row>
    <row r="10262" spans="3:78" x14ac:dyDescent="0.25">
      <c r="E10262" s="44" t="s">
        <v>1579</v>
      </c>
      <c r="F10262" s="41"/>
      <c r="G10262" s="41"/>
      <c r="H10262" s="41"/>
      <c r="I10262" s="41"/>
      <c r="J10262" s="41"/>
      <c r="K10262" s="41"/>
      <c r="L10262" s="41"/>
      <c r="M10262" s="41"/>
      <c r="N10262" s="41"/>
      <c r="O10262" s="41"/>
      <c r="P10262" s="41"/>
      <c r="Q10262" s="41"/>
      <c r="R10262" s="41"/>
      <c r="S10262" s="41"/>
      <c r="T10262" s="41"/>
      <c r="U10262" s="41"/>
      <c r="V10262" s="41"/>
      <c r="W10262" s="41"/>
      <c r="X10262" s="41"/>
      <c r="Y10262" s="41"/>
      <c r="Z10262" s="41"/>
      <c r="AA10262" s="41"/>
      <c r="AB10262" s="41"/>
      <c r="AC10262" s="41"/>
      <c r="AD10262" s="41"/>
      <c r="AE10262" s="41"/>
      <c r="AF10262" s="41"/>
      <c r="AG10262" s="41"/>
    </row>
    <row r="10263" spans="3:78" x14ac:dyDescent="0.25">
      <c r="E10263" s="44" t="s">
        <v>1574</v>
      </c>
      <c r="F10263" s="41"/>
      <c r="G10263" s="41"/>
      <c r="H10263" s="41"/>
      <c r="I10263" s="41"/>
      <c r="J10263" s="41"/>
      <c r="K10263" s="41"/>
      <c r="L10263" s="41"/>
      <c r="M10263" s="41"/>
      <c r="N10263" s="41"/>
      <c r="O10263" s="41"/>
      <c r="P10263" s="41"/>
      <c r="Q10263" s="41"/>
      <c r="R10263" s="41"/>
      <c r="S10263" s="41"/>
      <c r="T10263" s="41"/>
      <c r="U10263" s="41"/>
      <c r="V10263" s="41"/>
      <c r="W10263" s="41"/>
      <c r="X10263" s="41"/>
      <c r="Y10263" s="41"/>
      <c r="Z10263" s="41"/>
      <c r="AA10263" s="41"/>
      <c r="AB10263" s="41"/>
      <c r="AC10263" s="41"/>
      <c r="AD10263" s="41"/>
      <c r="AE10263" s="41"/>
      <c r="AF10263" s="41"/>
      <c r="AG10263" s="41"/>
    </row>
    <row r="10264" spans="3:78" x14ac:dyDescent="0.25">
      <c r="E10264" s="44" t="s">
        <v>1575</v>
      </c>
      <c r="F10264" s="41"/>
      <c r="G10264" s="41"/>
      <c r="H10264" s="41"/>
      <c r="I10264" s="41"/>
      <c r="J10264" s="41"/>
      <c r="K10264" s="41"/>
      <c r="L10264" s="41"/>
      <c r="M10264" s="41"/>
      <c r="N10264" s="41"/>
      <c r="O10264" s="41"/>
      <c r="P10264" s="41"/>
      <c r="Q10264" s="41"/>
      <c r="R10264" s="41"/>
      <c r="S10264" s="41"/>
      <c r="T10264" s="41"/>
      <c r="U10264" s="41"/>
      <c r="V10264" s="41"/>
      <c r="W10264" s="41"/>
      <c r="X10264" s="41"/>
      <c r="Y10264" s="41"/>
      <c r="Z10264" s="41"/>
      <c r="AA10264" s="41"/>
      <c r="AB10264" s="41"/>
      <c r="AC10264" s="41"/>
      <c r="AD10264" s="41"/>
      <c r="AE10264" s="41"/>
      <c r="AF10264" s="41"/>
      <c r="AG10264" s="41"/>
    </row>
    <row r="10265" spans="3:78" x14ac:dyDescent="0.25">
      <c r="E10265" s="44" t="s">
        <v>1576</v>
      </c>
      <c r="F10265" s="41"/>
      <c r="G10265" s="41"/>
      <c r="H10265" s="41"/>
      <c r="I10265" s="41"/>
      <c r="J10265" s="41"/>
      <c r="K10265" s="41"/>
      <c r="L10265" s="41"/>
      <c r="M10265" s="41"/>
      <c r="N10265" s="41"/>
      <c r="O10265" s="41"/>
      <c r="P10265" s="41"/>
      <c r="Q10265" s="41"/>
      <c r="R10265" s="41"/>
      <c r="S10265" s="41"/>
      <c r="T10265" s="41"/>
      <c r="U10265" s="41"/>
      <c r="V10265" s="41"/>
      <c r="W10265" s="41"/>
      <c r="X10265" s="41"/>
      <c r="Y10265" s="41"/>
      <c r="Z10265" s="41"/>
      <c r="AA10265" s="41"/>
      <c r="AB10265" s="41"/>
      <c r="AC10265" s="41"/>
      <c r="AD10265" s="41"/>
      <c r="AE10265" s="41"/>
      <c r="AF10265" s="41"/>
      <c r="AG10265" s="41"/>
    </row>
    <row r="10270" spans="3:78" x14ac:dyDescent="0.25">
      <c r="C10270" s="13">
        <v>0</v>
      </c>
      <c r="E10270" s="4" t="s">
        <v>1541</v>
      </c>
    </row>
    <row r="10272" spans="3:78" x14ac:dyDescent="0.25">
      <c r="BZ10272" s="4" t="s">
        <v>816</v>
      </c>
    </row>
    <row r="10273" spans="78:78" x14ac:dyDescent="0.25">
      <c r="BZ10273" s="1" t="s">
        <v>1352</v>
      </c>
    </row>
    <row r="10313" spans="78:78" x14ac:dyDescent="0.25">
      <c r="BZ10313" s="4" t="s">
        <v>1544</v>
      </c>
    </row>
    <row r="10314" spans="78:78" x14ac:dyDescent="0.25">
      <c r="BZ10314" s="1" t="s">
        <v>1545</v>
      </c>
    </row>
    <row r="10322" spans="79:79" x14ac:dyDescent="0.25">
      <c r="CA10322" s="4" t="s">
        <v>1546</v>
      </c>
    </row>
    <row r="10323" spans="79:79" x14ac:dyDescent="0.25">
      <c r="CA10323" s="1" t="s">
        <v>1543</v>
      </c>
    </row>
    <row r="10357" spans="79:79" x14ac:dyDescent="0.25">
      <c r="CA10357" s="4" t="s">
        <v>1547</v>
      </c>
    </row>
    <row r="10358" spans="79:79" x14ac:dyDescent="0.25">
      <c r="CA10358" s="34" t="s">
        <v>1542</v>
      </c>
    </row>
    <row r="10381" spans="5:40" x14ac:dyDescent="0.25">
      <c r="E10381" s="42" t="s">
        <v>1649</v>
      </c>
      <c r="F10381" s="43"/>
      <c r="G10381" s="43"/>
      <c r="H10381" s="43"/>
      <c r="I10381" s="43"/>
      <c r="J10381" s="43"/>
      <c r="K10381" s="43"/>
      <c r="L10381" s="43"/>
      <c r="M10381" s="43"/>
      <c r="N10381" s="43"/>
      <c r="O10381" s="43"/>
      <c r="P10381" s="43"/>
      <c r="Q10381" s="43"/>
      <c r="R10381" s="43"/>
      <c r="S10381" s="43"/>
      <c r="T10381" s="43"/>
      <c r="U10381" s="43"/>
      <c r="V10381" s="43"/>
      <c r="W10381" s="43"/>
      <c r="X10381" s="43"/>
      <c r="Y10381" s="43"/>
      <c r="Z10381" s="43"/>
      <c r="AA10381" s="43"/>
      <c r="AB10381" s="43"/>
      <c r="AC10381" s="43"/>
      <c r="AD10381" s="43"/>
      <c r="AE10381" s="43"/>
      <c r="AF10381" s="43"/>
      <c r="AG10381" s="43"/>
      <c r="AH10381" s="43"/>
      <c r="AI10381" s="43"/>
      <c r="AJ10381" s="43"/>
      <c r="AK10381" s="43"/>
      <c r="AL10381" s="43"/>
      <c r="AM10381" s="43"/>
      <c r="AN10381" s="43"/>
    </row>
    <row r="10382" spans="5:40" x14ac:dyDescent="0.25">
      <c r="E10382" s="42"/>
      <c r="F10382" s="43"/>
      <c r="G10382" s="43"/>
      <c r="H10382" s="43"/>
      <c r="I10382" s="43"/>
      <c r="J10382" s="43"/>
      <c r="K10382" s="43"/>
      <c r="L10382" s="43"/>
      <c r="M10382" s="43"/>
      <c r="N10382" s="43"/>
      <c r="O10382" s="43"/>
      <c r="P10382" s="43"/>
      <c r="Q10382" s="43"/>
      <c r="R10382" s="43"/>
      <c r="S10382" s="43"/>
      <c r="T10382" s="43"/>
      <c r="U10382" s="43"/>
      <c r="V10382" s="43"/>
      <c r="W10382" s="43"/>
      <c r="X10382" s="43"/>
      <c r="Y10382" s="43"/>
      <c r="Z10382" s="43"/>
      <c r="AA10382" s="43"/>
      <c r="AB10382" s="43"/>
      <c r="AC10382" s="43"/>
      <c r="AD10382" s="43"/>
      <c r="AE10382" s="43"/>
      <c r="AF10382" s="43"/>
      <c r="AG10382" s="43"/>
      <c r="AH10382" s="43"/>
      <c r="AI10382" s="43"/>
      <c r="AJ10382" s="43"/>
      <c r="AK10382" s="43"/>
      <c r="AL10382" s="43"/>
      <c r="AM10382" s="43"/>
      <c r="AN10382" s="43"/>
    </row>
    <row r="10383" spans="5:40" x14ac:dyDescent="0.25">
      <c r="E10383" s="42" t="s">
        <v>1895</v>
      </c>
      <c r="F10383" s="43"/>
      <c r="G10383" s="43"/>
      <c r="H10383" s="43"/>
      <c r="I10383" s="43"/>
      <c r="J10383" s="43"/>
      <c r="K10383" s="43"/>
      <c r="L10383" s="43"/>
      <c r="M10383" s="43"/>
      <c r="N10383" s="43"/>
      <c r="O10383" s="43"/>
      <c r="P10383" s="43"/>
      <c r="Q10383" s="43"/>
      <c r="R10383" s="43"/>
      <c r="S10383" s="43"/>
      <c r="T10383" s="43"/>
      <c r="U10383" s="43"/>
      <c r="V10383" s="43"/>
      <c r="W10383" s="43"/>
      <c r="X10383" s="43"/>
      <c r="Y10383" s="43"/>
      <c r="Z10383" s="43"/>
      <c r="AA10383" s="43"/>
      <c r="AB10383" s="43"/>
      <c r="AC10383" s="43"/>
      <c r="AD10383" s="43"/>
      <c r="AE10383" s="43"/>
      <c r="AF10383" s="43"/>
      <c r="AG10383" s="43"/>
      <c r="AH10383" s="43"/>
      <c r="AI10383" s="43"/>
      <c r="AJ10383" s="43"/>
      <c r="AK10383" s="43"/>
      <c r="AL10383" s="43"/>
      <c r="AM10383" s="43"/>
      <c r="AN10383" s="43"/>
    </row>
    <row r="10384" spans="5:40" x14ac:dyDescent="0.25">
      <c r="E10384" s="42" t="s">
        <v>1896</v>
      </c>
      <c r="F10384" s="43"/>
      <c r="G10384" s="43"/>
      <c r="H10384" s="43"/>
      <c r="I10384" s="43"/>
      <c r="J10384" s="43"/>
      <c r="K10384" s="43"/>
      <c r="L10384" s="43"/>
      <c r="M10384" s="43"/>
      <c r="N10384" s="43"/>
      <c r="O10384" s="43"/>
      <c r="P10384" s="43"/>
      <c r="Q10384" s="43"/>
      <c r="R10384" s="43"/>
      <c r="S10384" s="43"/>
      <c r="T10384" s="43"/>
      <c r="U10384" s="43"/>
      <c r="V10384" s="43"/>
      <c r="W10384" s="43"/>
      <c r="X10384" s="43"/>
      <c r="Y10384" s="43"/>
      <c r="Z10384" s="43"/>
      <c r="AA10384" s="43"/>
      <c r="AB10384" s="43"/>
      <c r="AC10384" s="43"/>
      <c r="AD10384" s="43"/>
      <c r="AE10384" s="43"/>
      <c r="AF10384" s="43"/>
      <c r="AG10384" s="43"/>
      <c r="AH10384" s="43"/>
      <c r="AI10384" s="43"/>
      <c r="AJ10384" s="43"/>
      <c r="AK10384" s="43"/>
      <c r="AL10384" s="43"/>
      <c r="AM10384" s="43"/>
      <c r="AN10384" s="43"/>
    </row>
    <row r="10385" spans="5:40" x14ac:dyDescent="0.25">
      <c r="E10385" s="42" t="s">
        <v>1897</v>
      </c>
      <c r="F10385" s="43"/>
      <c r="G10385" s="43"/>
      <c r="H10385" s="43"/>
      <c r="I10385" s="43"/>
      <c r="J10385" s="43"/>
      <c r="K10385" s="43"/>
      <c r="L10385" s="43"/>
      <c r="M10385" s="43"/>
      <c r="N10385" s="43"/>
      <c r="O10385" s="43"/>
      <c r="P10385" s="43"/>
      <c r="Q10385" s="43"/>
      <c r="R10385" s="43"/>
      <c r="S10385" s="43"/>
      <c r="T10385" s="43"/>
      <c r="U10385" s="43"/>
      <c r="V10385" s="43"/>
      <c r="W10385" s="43"/>
      <c r="X10385" s="43"/>
      <c r="Y10385" s="43"/>
      <c r="Z10385" s="43"/>
      <c r="AA10385" s="43"/>
      <c r="AB10385" s="43"/>
      <c r="AC10385" s="43"/>
      <c r="AD10385" s="43"/>
      <c r="AE10385" s="43"/>
      <c r="AF10385" s="43"/>
      <c r="AG10385" s="43"/>
      <c r="AH10385" s="43"/>
      <c r="AI10385" s="43"/>
      <c r="AJ10385" s="43"/>
      <c r="AK10385" s="43"/>
      <c r="AL10385" s="43"/>
      <c r="AM10385" s="43"/>
      <c r="AN10385" s="43"/>
    </row>
    <row r="10386" spans="5:40" x14ac:dyDescent="0.25">
      <c r="E10386" s="42" t="s">
        <v>1900</v>
      </c>
      <c r="F10386" s="43"/>
      <c r="G10386" s="43"/>
      <c r="H10386" s="43"/>
      <c r="I10386" s="43"/>
      <c r="J10386" s="43"/>
      <c r="K10386" s="43"/>
      <c r="L10386" s="43"/>
      <c r="M10386" s="43"/>
      <c r="N10386" s="43"/>
      <c r="O10386" s="43"/>
      <c r="P10386" s="43"/>
      <c r="Q10386" s="43"/>
      <c r="R10386" s="43"/>
      <c r="S10386" s="43"/>
      <c r="T10386" s="43"/>
      <c r="U10386" s="43"/>
      <c r="V10386" s="43"/>
      <c r="W10386" s="43"/>
      <c r="X10386" s="43"/>
      <c r="Y10386" s="43"/>
      <c r="Z10386" s="43"/>
      <c r="AA10386" s="43"/>
      <c r="AB10386" s="43"/>
      <c r="AC10386" s="43"/>
      <c r="AD10386" s="43"/>
      <c r="AE10386" s="43"/>
      <c r="AF10386" s="43"/>
      <c r="AG10386" s="43"/>
      <c r="AH10386" s="43"/>
      <c r="AI10386" s="43"/>
      <c r="AJ10386" s="43"/>
      <c r="AK10386" s="43"/>
      <c r="AL10386" s="43"/>
      <c r="AM10386" s="43"/>
      <c r="AN10386" s="43"/>
    </row>
    <row r="10387" spans="5:40" x14ac:dyDescent="0.25">
      <c r="E10387" s="42" t="s">
        <v>1901</v>
      </c>
      <c r="F10387" s="43"/>
      <c r="G10387" s="43"/>
      <c r="H10387" s="43"/>
      <c r="I10387" s="43"/>
      <c r="J10387" s="43"/>
      <c r="K10387" s="43"/>
      <c r="L10387" s="43"/>
      <c r="M10387" s="43"/>
      <c r="N10387" s="43"/>
      <c r="O10387" s="43"/>
      <c r="P10387" s="43"/>
      <c r="Q10387" s="43"/>
      <c r="R10387" s="43"/>
      <c r="S10387" s="43"/>
      <c r="T10387" s="43"/>
      <c r="U10387" s="43"/>
      <c r="V10387" s="43"/>
      <c r="W10387" s="43"/>
      <c r="X10387" s="43"/>
      <c r="Y10387" s="43"/>
      <c r="Z10387" s="43"/>
      <c r="AA10387" s="43"/>
      <c r="AB10387" s="43"/>
      <c r="AC10387" s="43"/>
      <c r="AD10387" s="43"/>
      <c r="AE10387" s="43"/>
      <c r="AF10387" s="43"/>
      <c r="AG10387" s="43"/>
      <c r="AH10387" s="43"/>
      <c r="AI10387" s="43"/>
      <c r="AJ10387" s="43"/>
      <c r="AK10387" s="43"/>
      <c r="AL10387" s="43"/>
      <c r="AM10387" s="43"/>
      <c r="AN10387" s="43"/>
    </row>
    <row r="10388" spans="5:40" x14ac:dyDescent="0.25">
      <c r="E10388" s="42" t="s">
        <v>1902</v>
      </c>
      <c r="F10388" s="43"/>
      <c r="G10388" s="43"/>
      <c r="H10388" s="43"/>
      <c r="I10388" s="43"/>
      <c r="J10388" s="43"/>
      <c r="K10388" s="43"/>
      <c r="L10388" s="43"/>
      <c r="M10388" s="43"/>
      <c r="N10388" s="43"/>
      <c r="O10388" s="43"/>
      <c r="P10388" s="43"/>
      <c r="Q10388" s="43"/>
      <c r="R10388" s="43"/>
      <c r="S10388" s="43"/>
      <c r="T10388" s="43"/>
      <c r="U10388" s="43"/>
      <c r="V10388" s="43"/>
      <c r="W10388" s="43"/>
      <c r="X10388" s="43"/>
      <c r="Y10388" s="43"/>
      <c r="Z10388" s="43"/>
      <c r="AA10388" s="43"/>
      <c r="AB10388" s="43"/>
      <c r="AC10388" s="43"/>
      <c r="AD10388" s="43"/>
      <c r="AE10388" s="43"/>
      <c r="AF10388" s="43"/>
      <c r="AG10388" s="43"/>
      <c r="AH10388" s="43"/>
      <c r="AI10388" s="43"/>
      <c r="AJ10388" s="43"/>
      <c r="AK10388" s="43"/>
      <c r="AL10388" s="43"/>
      <c r="AM10388" s="43"/>
      <c r="AN10388" s="43"/>
    </row>
    <row r="10389" spans="5:40" x14ac:dyDescent="0.25">
      <c r="E10389" s="42"/>
      <c r="F10389" s="43"/>
      <c r="G10389" s="43"/>
      <c r="H10389" s="43"/>
      <c r="I10389" s="43"/>
      <c r="J10389" s="43"/>
      <c r="K10389" s="43"/>
      <c r="L10389" s="43"/>
      <c r="M10389" s="43"/>
      <c r="N10389" s="43"/>
      <c r="O10389" s="43"/>
      <c r="P10389" s="43"/>
      <c r="Q10389" s="43"/>
      <c r="R10389" s="43"/>
      <c r="S10389" s="43"/>
      <c r="T10389" s="43"/>
      <c r="U10389" s="43"/>
      <c r="V10389" s="43"/>
      <c r="W10389" s="43"/>
      <c r="X10389" s="43"/>
      <c r="Y10389" s="43"/>
      <c r="Z10389" s="43"/>
      <c r="AA10389" s="43"/>
      <c r="AB10389" s="43"/>
      <c r="AC10389" s="43"/>
      <c r="AD10389" s="43"/>
      <c r="AE10389" s="43"/>
      <c r="AF10389" s="43"/>
      <c r="AG10389" s="43"/>
      <c r="AH10389" s="43"/>
      <c r="AI10389" s="43"/>
      <c r="AJ10389" s="43"/>
      <c r="AK10389" s="43"/>
      <c r="AL10389" s="43"/>
      <c r="AM10389" s="43"/>
      <c r="AN10389" s="43"/>
    </row>
    <row r="10390" spans="5:40" x14ac:dyDescent="0.25">
      <c r="E10390" s="42" t="s">
        <v>1903</v>
      </c>
      <c r="F10390" s="43"/>
      <c r="G10390" s="43"/>
      <c r="H10390" s="43"/>
      <c r="I10390" s="43"/>
      <c r="J10390" s="43"/>
      <c r="K10390" s="43"/>
      <c r="L10390" s="43"/>
      <c r="M10390" s="43"/>
      <c r="N10390" s="43"/>
      <c r="O10390" s="43"/>
      <c r="P10390" s="43"/>
      <c r="Q10390" s="43"/>
      <c r="R10390" s="43"/>
      <c r="S10390" s="43"/>
      <c r="T10390" s="43"/>
      <c r="U10390" s="43"/>
      <c r="V10390" s="43"/>
      <c r="W10390" s="43"/>
      <c r="X10390" s="43"/>
      <c r="Y10390" s="43"/>
      <c r="Z10390" s="43"/>
      <c r="AA10390" s="43"/>
      <c r="AB10390" s="43"/>
      <c r="AC10390" s="43"/>
      <c r="AD10390" s="43"/>
      <c r="AE10390" s="43"/>
      <c r="AF10390" s="43"/>
      <c r="AG10390" s="43"/>
      <c r="AH10390" s="43"/>
      <c r="AI10390" s="43"/>
      <c r="AJ10390" s="43"/>
      <c r="AK10390" s="43"/>
      <c r="AL10390" s="43"/>
      <c r="AM10390" s="43"/>
      <c r="AN10390" s="43"/>
    </row>
    <row r="10391" spans="5:40" x14ac:dyDescent="0.25">
      <c r="E10391" s="42" t="s">
        <v>864</v>
      </c>
      <c r="F10391" s="43"/>
      <c r="G10391" s="43"/>
      <c r="H10391" s="43"/>
      <c r="I10391" s="43"/>
      <c r="J10391" s="43"/>
      <c r="K10391" s="43"/>
      <c r="L10391" s="43"/>
      <c r="M10391" s="43"/>
      <c r="N10391" s="43"/>
      <c r="O10391" s="43"/>
      <c r="P10391" s="43"/>
      <c r="Q10391" s="43"/>
      <c r="R10391" s="43"/>
      <c r="S10391" s="43"/>
      <c r="T10391" s="43"/>
      <c r="U10391" s="43"/>
      <c r="V10391" s="43"/>
      <c r="W10391" s="43"/>
      <c r="X10391" s="43"/>
      <c r="Y10391" s="43"/>
      <c r="Z10391" s="43"/>
      <c r="AA10391" s="43"/>
      <c r="AB10391" s="43"/>
      <c r="AC10391" s="43"/>
      <c r="AD10391" s="43"/>
      <c r="AE10391" s="43"/>
      <c r="AF10391" s="43"/>
      <c r="AG10391" s="43"/>
      <c r="AH10391" s="43"/>
      <c r="AI10391" s="43"/>
      <c r="AJ10391" s="43"/>
      <c r="AK10391" s="43"/>
      <c r="AL10391" s="43"/>
      <c r="AM10391" s="43"/>
      <c r="AN10391" s="43"/>
    </row>
    <row r="10392" spans="5:40" x14ac:dyDescent="0.25">
      <c r="E10392" s="42" t="s">
        <v>1860</v>
      </c>
      <c r="F10392" s="43"/>
      <c r="G10392" s="43"/>
      <c r="H10392" s="43"/>
      <c r="I10392" s="43"/>
      <c r="J10392" s="43"/>
      <c r="K10392" s="43"/>
      <c r="L10392" s="43"/>
      <c r="M10392" s="43"/>
      <c r="N10392" s="43"/>
      <c r="O10392" s="43"/>
      <c r="P10392" s="43"/>
      <c r="Q10392" s="43"/>
      <c r="R10392" s="43"/>
      <c r="S10392" s="43"/>
      <c r="T10392" s="43"/>
      <c r="U10392" s="43"/>
      <c r="V10392" s="43"/>
      <c r="W10392" s="43"/>
      <c r="X10392" s="43"/>
      <c r="Y10392" s="43"/>
      <c r="Z10392" s="43"/>
      <c r="AA10392" s="43"/>
      <c r="AB10392" s="43"/>
      <c r="AC10392" s="43"/>
      <c r="AD10392" s="43"/>
      <c r="AE10392" s="43"/>
      <c r="AF10392" s="43"/>
      <c r="AG10392" s="43"/>
      <c r="AH10392" s="43"/>
      <c r="AI10392" s="43"/>
      <c r="AJ10392" s="43"/>
      <c r="AK10392" s="43"/>
      <c r="AL10392" s="43"/>
      <c r="AM10392" s="43"/>
      <c r="AN10392" s="43"/>
    </row>
    <row r="10393" spans="5:40" x14ac:dyDescent="0.25">
      <c r="E10393" s="42" t="s">
        <v>1861</v>
      </c>
      <c r="F10393" s="43"/>
      <c r="G10393" s="43"/>
      <c r="H10393" s="43"/>
      <c r="I10393" s="43"/>
      <c r="J10393" s="43"/>
      <c r="K10393" s="43"/>
      <c r="L10393" s="43"/>
      <c r="M10393" s="43"/>
      <c r="N10393" s="43"/>
      <c r="O10393" s="43"/>
      <c r="P10393" s="43"/>
      <c r="Q10393" s="43"/>
      <c r="R10393" s="43"/>
      <c r="S10393" s="43"/>
      <c r="T10393" s="43"/>
      <c r="U10393" s="43"/>
      <c r="V10393" s="43"/>
      <c r="W10393" s="43"/>
      <c r="X10393" s="43"/>
      <c r="Y10393" s="43"/>
      <c r="Z10393" s="43"/>
      <c r="AA10393" s="43"/>
      <c r="AB10393" s="43"/>
      <c r="AC10393" s="43"/>
      <c r="AD10393" s="43"/>
      <c r="AE10393" s="43"/>
      <c r="AF10393" s="43"/>
      <c r="AG10393" s="43"/>
      <c r="AH10393" s="43"/>
      <c r="AI10393" s="43"/>
      <c r="AJ10393" s="43"/>
      <c r="AK10393" s="43"/>
      <c r="AL10393" s="43"/>
      <c r="AM10393" s="43"/>
      <c r="AN10393" s="43"/>
    </row>
    <row r="10394" spans="5:40" x14ac:dyDescent="0.25">
      <c r="E10394" s="42" t="s">
        <v>1862</v>
      </c>
      <c r="F10394" s="43"/>
      <c r="G10394" s="43"/>
      <c r="H10394" s="43"/>
      <c r="I10394" s="43"/>
      <c r="J10394" s="43"/>
      <c r="K10394" s="43"/>
      <c r="L10394" s="43"/>
      <c r="M10394" s="43"/>
      <c r="N10394" s="43"/>
      <c r="O10394" s="43"/>
      <c r="P10394" s="43"/>
      <c r="Q10394" s="43"/>
      <c r="R10394" s="43"/>
      <c r="S10394" s="43"/>
      <c r="T10394" s="43"/>
      <c r="U10394" s="43"/>
      <c r="V10394" s="43"/>
      <c r="W10394" s="43"/>
      <c r="X10394" s="43"/>
      <c r="Y10394" s="43"/>
      <c r="Z10394" s="43"/>
      <c r="AA10394" s="43"/>
      <c r="AB10394" s="43"/>
      <c r="AC10394" s="43"/>
      <c r="AD10394" s="43"/>
      <c r="AE10394" s="43"/>
      <c r="AF10394" s="43"/>
      <c r="AG10394" s="43"/>
      <c r="AH10394" s="43"/>
      <c r="AI10394" s="43"/>
      <c r="AJ10394" s="43"/>
      <c r="AK10394" s="43"/>
      <c r="AL10394" s="43"/>
      <c r="AM10394" s="43"/>
      <c r="AN10394" s="43"/>
    </row>
    <row r="10395" spans="5:40" x14ac:dyDescent="0.25">
      <c r="E10395" s="42" t="s">
        <v>882</v>
      </c>
      <c r="F10395" s="43"/>
      <c r="G10395" s="43"/>
      <c r="H10395" s="43"/>
      <c r="I10395" s="43"/>
      <c r="J10395" s="43"/>
      <c r="K10395" s="43"/>
      <c r="L10395" s="43"/>
      <c r="M10395" s="43"/>
      <c r="N10395" s="43"/>
      <c r="O10395" s="43"/>
      <c r="P10395" s="43"/>
      <c r="Q10395" s="43"/>
      <c r="R10395" s="43"/>
      <c r="S10395" s="43"/>
      <c r="T10395" s="43"/>
      <c r="U10395" s="43"/>
      <c r="V10395" s="43"/>
      <c r="W10395" s="43"/>
      <c r="X10395" s="43"/>
      <c r="Y10395" s="43"/>
      <c r="Z10395" s="43"/>
      <c r="AA10395" s="43"/>
      <c r="AB10395" s="43"/>
      <c r="AC10395" s="43"/>
      <c r="AD10395" s="43"/>
      <c r="AE10395" s="43"/>
      <c r="AF10395" s="43"/>
      <c r="AG10395" s="43"/>
      <c r="AH10395" s="43"/>
      <c r="AI10395" s="43"/>
      <c r="AJ10395" s="43"/>
      <c r="AK10395" s="43"/>
      <c r="AL10395" s="43"/>
      <c r="AM10395" s="43"/>
      <c r="AN10395" s="43"/>
    </row>
    <row r="10396" spans="5:40" x14ac:dyDescent="0.25">
      <c r="E10396" s="42"/>
      <c r="F10396" s="43"/>
      <c r="G10396" s="43"/>
      <c r="H10396" s="43"/>
      <c r="I10396" s="43"/>
      <c r="J10396" s="43"/>
      <c r="K10396" s="43"/>
      <c r="L10396" s="43"/>
      <c r="M10396" s="43"/>
      <c r="N10396" s="43"/>
      <c r="O10396" s="43"/>
      <c r="P10396" s="43"/>
      <c r="Q10396" s="43"/>
      <c r="R10396" s="43"/>
      <c r="S10396" s="43"/>
      <c r="T10396" s="43"/>
      <c r="U10396" s="43"/>
      <c r="V10396" s="43"/>
      <c r="W10396" s="43"/>
      <c r="X10396" s="43"/>
      <c r="Y10396" s="43"/>
      <c r="Z10396" s="43"/>
      <c r="AA10396" s="43"/>
      <c r="AB10396" s="43"/>
      <c r="AC10396" s="43"/>
      <c r="AD10396" s="43"/>
      <c r="AE10396" s="43"/>
      <c r="AF10396" s="43"/>
      <c r="AG10396" s="43"/>
      <c r="AH10396" s="43"/>
      <c r="AI10396" s="43"/>
      <c r="AJ10396" s="43"/>
      <c r="AK10396" s="43"/>
      <c r="AL10396" s="43"/>
      <c r="AM10396" s="43"/>
      <c r="AN10396" s="43"/>
    </row>
    <row r="10397" spans="5:40" x14ac:dyDescent="0.25">
      <c r="E10397" s="42" t="s">
        <v>1548</v>
      </c>
      <c r="F10397" s="43"/>
      <c r="G10397" s="43"/>
      <c r="H10397" s="43"/>
      <c r="I10397" s="43"/>
      <c r="J10397" s="43"/>
      <c r="K10397" s="43"/>
      <c r="L10397" s="43"/>
      <c r="M10397" s="43"/>
      <c r="N10397" s="43"/>
      <c r="O10397" s="43"/>
      <c r="P10397" s="43"/>
      <c r="Q10397" s="43"/>
      <c r="R10397" s="43"/>
      <c r="S10397" s="43"/>
      <c r="T10397" s="43"/>
      <c r="U10397" s="43"/>
      <c r="V10397" s="43"/>
      <c r="W10397" s="43"/>
      <c r="X10397" s="43"/>
      <c r="Y10397" s="43"/>
      <c r="Z10397" s="43"/>
      <c r="AA10397" s="43"/>
      <c r="AB10397" s="43"/>
      <c r="AC10397" s="43"/>
      <c r="AD10397" s="43"/>
      <c r="AE10397" s="43"/>
      <c r="AF10397" s="43"/>
      <c r="AG10397" s="43"/>
      <c r="AH10397" s="43"/>
      <c r="AI10397" s="43"/>
      <c r="AJ10397" s="43"/>
      <c r="AK10397" s="43"/>
      <c r="AL10397" s="43"/>
      <c r="AM10397" s="43"/>
      <c r="AN10397" s="43"/>
    </row>
    <row r="10398" spans="5:40" x14ac:dyDescent="0.25">
      <c r="E10398" s="42" t="s">
        <v>864</v>
      </c>
      <c r="F10398" s="43"/>
      <c r="G10398" s="43"/>
      <c r="H10398" s="43"/>
      <c r="I10398" s="43"/>
      <c r="J10398" s="43"/>
      <c r="K10398" s="43"/>
      <c r="L10398" s="43"/>
      <c r="M10398" s="43"/>
      <c r="N10398" s="43"/>
      <c r="O10398" s="43"/>
      <c r="P10398" s="43"/>
      <c r="Q10398" s="43"/>
      <c r="R10398" s="43"/>
      <c r="S10398" s="43"/>
      <c r="T10398" s="43"/>
      <c r="U10398" s="43"/>
      <c r="V10398" s="43"/>
      <c r="W10398" s="43"/>
      <c r="X10398" s="43"/>
      <c r="Y10398" s="43"/>
      <c r="Z10398" s="43"/>
      <c r="AA10398" s="43"/>
      <c r="AB10398" s="43"/>
      <c r="AC10398" s="43"/>
      <c r="AD10398" s="43"/>
      <c r="AE10398" s="43"/>
      <c r="AF10398" s="43"/>
      <c r="AG10398" s="43"/>
      <c r="AH10398" s="43"/>
      <c r="AI10398" s="43"/>
      <c r="AJ10398" s="43"/>
      <c r="AK10398" s="43"/>
      <c r="AL10398" s="43"/>
      <c r="AM10398" s="43"/>
      <c r="AN10398" s="43"/>
    </row>
    <row r="10399" spans="5:40" x14ac:dyDescent="0.25">
      <c r="E10399" s="42" t="s">
        <v>1863</v>
      </c>
      <c r="F10399" s="43"/>
      <c r="G10399" s="43"/>
      <c r="H10399" s="43"/>
      <c r="I10399" s="43"/>
      <c r="J10399" s="43"/>
      <c r="K10399" s="43"/>
      <c r="L10399" s="43"/>
      <c r="M10399" s="43"/>
      <c r="N10399" s="43"/>
      <c r="O10399" s="43"/>
      <c r="P10399" s="43"/>
      <c r="Q10399" s="43"/>
      <c r="R10399" s="43"/>
      <c r="S10399" s="43"/>
      <c r="T10399" s="43"/>
      <c r="U10399" s="43"/>
      <c r="V10399" s="43"/>
      <c r="W10399" s="43"/>
      <c r="X10399" s="43"/>
      <c r="Y10399" s="43"/>
      <c r="Z10399" s="43"/>
      <c r="AA10399" s="43"/>
      <c r="AB10399" s="43"/>
      <c r="AC10399" s="43"/>
      <c r="AD10399" s="43"/>
      <c r="AE10399" s="43"/>
      <c r="AF10399" s="43"/>
      <c r="AG10399" s="43"/>
      <c r="AH10399" s="43"/>
      <c r="AI10399" s="43"/>
      <c r="AJ10399" s="43"/>
      <c r="AK10399" s="43"/>
      <c r="AL10399" s="43"/>
      <c r="AM10399" s="43"/>
      <c r="AN10399" s="43"/>
    </row>
    <row r="10400" spans="5:40" x14ac:dyDescent="0.25">
      <c r="E10400" s="42" t="s">
        <v>1864</v>
      </c>
      <c r="F10400" s="43"/>
      <c r="G10400" s="43"/>
      <c r="H10400" s="43"/>
      <c r="I10400" s="43"/>
      <c r="J10400" s="43"/>
      <c r="K10400" s="43"/>
      <c r="L10400" s="43"/>
      <c r="M10400" s="43"/>
      <c r="N10400" s="43"/>
      <c r="O10400" s="43"/>
      <c r="P10400" s="43"/>
      <c r="Q10400" s="43"/>
      <c r="R10400" s="43"/>
      <c r="S10400" s="43"/>
      <c r="T10400" s="43"/>
      <c r="U10400" s="43"/>
      <c r="V10400" s="43"/>
      <c r="W10400" s="43"/>
      <c r="X10400" s="43"/>
      <c r="Y10400" s="43"/>
      <c r="Z10400" s="43"/>
      <c r="AA10400" s="43"/>
      <c r="AB10400" s="43"/>
      <c r="AC10400" s="43"/>
      <c r="AD10400" s="43"/>
      <c r="AE10400" s="43"/>
      <c r="AF10400" s="43"/>
      <c r="AG10400" s="43"/>
      <c r="AH10400" s="43"/>
      <c r="AI10400" s="43"/>
      <c r="AJ10400" s="43"/>
      <c r="AK10400" s="43"/>
      <c r="AL10400" s="43"/>
      <c r="AM10400" s="43"/>
      <c r="AN10400" s="43"/>
    </row>
    <row r="10401" spans="5:40" x14ac:dyDescent="0.25">
      <c r="E10401" s="42" t="s">
        <v>1862</v>
      </c>
      <c r="F10401" s="43"/>
      <c r="G10401" s="43"/>
      <c r="H10401" s="43"/>
      <c r="I10401" s="43"/>
      <c r="J10401" s="43"/>
      <c r="K10401" s="43"/>
      <c r="L10401" s="43"/>
      <c r="M10401" s="43"/>
      <c r="N10401" s="43"/>
      <c r="O10401" s="43"/>
      <c r="P10401" s="43"/>
      <c r="Q10401" s="43"/>
      <c r="R10401" s="43"/>
      <c r="S10401" s="43"/>
      <c r="T10401" s="43"/>
      <c r="U10401" s="43"/>
      <c r="V10401" s="43"/>
      <c r="W10401" s="43"/>
      <c r="X10401" s="43"/>
      <c r="Y10401" s="43"/>
      <c r="Z10401" s="43"/>
      <c r="AA10401" s="43"/>
      <c r="AB10401" s="43"/>
      <c r="AC10401" s="43"/>
      <c r="AD10401" s="43"/>
      <c r="AE10401" s="43"/>
      <c r="AF10401" s="43"/>
      <c r="AG10401" s="43"/>
      <c r="AH10401" s="43"/>
      <c r="AI10401" s="43"/>
      <c r="AJ10401" s="43"/>
      <c r="AK10401" s="43"/>
      <c r="AL10401" s="43"/>
      <c r="AM10401" s="43"/>
      <c r="AN10401" s="43"/>
    </row>
    <row r="10402" spans="5:40" x14ac:dyDescent="0.25">
      <c r="E10402" s="42" t="s">
        <v>1480</v>
      </c>
      <c r="F10402" s="43"/>
      <c r="G10402" s="43"/>
      <c r="H10402" s="43"/>
      <c r="I10402" s="43"/>
      <c r="J10402" s="43"/>
      <c r="K10402" s="43"/>
      <c r="L10402" s="43"/>
      <c r="M10402" s="43"/>
      <c r="N10402" s="43"/>
      <c r="O10402" s="43"/>
      <c r="P10402" s="43"/>
      <c r="Q10402" s="43"/>
      <c r="R10402" s="43"/>
      <c r="S10402" s="43"/>
      <c r="T10402" s="43"/>
      <c r="U10402" s="43"/>
      <c r="V10402" s="43"/>
      <c r="W10402" s="43"/>
      <c r="X10402" s="43"/>
      <c r="Y10402" s="43"/>
      <c r="Z10402" s="43"/>
      <c r="AA10402" s="43"/>
      <c r="AB10402" s="43"/>
      <c r="AC10402" s="43"/>
      <c r="AD10402" s="43"/>
      <c r="AE10402" s="43"/>
      <c r="AF10402" s="43"/>
      <c r="AG10402" s="43"/>
      <c r="AH10402" s="43"/>
      <c r="AI10402" s="43"/>
      <c r="AJ10402" s="43"/>
      <c r="AK10402" s="43"/>
      <c r="AL10402" s="43"/>
      <c r="AM10402" s="43"/>
      <c r="AN10402" s="43"/>
    </row>
    <row r="10403" spans="5:40" x14ac:dyDescent="0.25">
      <c r="E10403" s="42"/>
      <c r="F10403" s="43"/>
      <c r="G10403" s="43"/>
      <c r="H10403" s="43"/>
      <c r="I10403" s="43"/>
      <c r="J10403" s="43"/>
      <c r="K10403" s="43"/>
      <c r="L10403" s="43"/>
      <c r="M10403" s="43"/>
      <c r="N10403" s="43"/>
      <c r="O10403" s="43"/>
      <c r="P10403" s="43"/>
      <c r="Q10403" s="43"/>
      <c r="R10403" s="43"/>
      <c r="S10403" s="43"/>
      <c r="T10403" s="43"/>
      <c r="U10403" s="43"/>
      <c r="V10403" s="43"/>
      <c r="W10403" s="43"/>
      <c r="X10403" s="43"/>
      <c r="Y10403" s="43"/>
      <c r="Z10403" s="43"/>
      <c r="AA10403" s="43"/>
      <c r="AB10403" s="43"/>
      <c r="AC10403" s="43"/>
      <c r="AD10403" s="43"/>
      <c r="AE10403" s="43"/>
      <c r="AF10403" s="43"/>
      <c r="AG10403" s="43"/>
      <c r="AH10403" s="43"/>
      <c r="AI10403" s="43"/>
      <c r="AJ10403" s="43"/>
      <c r="AK10403" s="43"/>
      <c r="AL10403" s="43"/>
      <c r="AM10403" s="43"/>
      <c r="AN10403" s="43"/>
    </row>
    <row r="10404" spans="5:40" x14ac:dyDescent="0.25">
      <c r="E10404" s="42" t="s">
        <v>1865</v>
      </c>
      <c r="F10404" s="43"/>
      <c r="G10404" s="43"/>
      <c r="H10404" s="43"/>
      <c r="I10404" s="43"/>
      <c r="J10404" s="43"/>
      <c r="K10404" s="43"/>
      <c r="L10404" s="43"/>
      <c r="M10404" s="43"/>
      <c r="N10404" s="43"/>
      <c r="O10404" s="43"/>
      <c r="P10404" s="43"/>
      <c r="Q10404" s="43"/>
      <c r="R10404" s="43"/>
      <c r="S10404" s="43"/>
      <c r="T10404" s="43"/>
      <c r="U10404" s="43"/>
      <c r="V10404" s="43"/>
      <c r="W10404" s="43"/>
      <c r="X10404" s="43"/>
      <c r="Y10404" s="43"/>
      <c r="Z10404" s="43"/>
      <c r="AA10404" s="43"/>
      <c r="AB10404" s="43"/>
      <c r="AC10404" s="43"/>
      <c r="AD10404" s="43"/>
      <c r="AE10404" s="43"/>
      <c r="AF10404" s="43"/>
      <c r="AG10404" s="43"/>
      <c r="AH10404" s="43"/>
      <c r="AI10404" s="43"/>
      <c r="AJ10404" s="43"/>
      <c r="AK10404" s="43"/>
      <c r="AL10404" s="43"/>
      <c r="AM10404" s="43"/>
      <c r="AN10404" s="43"/>
    </row>
    <row r="10405" spans="5:40" x14ac:dyDescent="0.25">
      <c r="E10405" s="42" t="s">
        <v>734</v>
      </c>
      <c r="F10405" s="43"/>
      <c r="G10405" s="43"/>
      <c r="H10405" s="43"/>
      <c r="I10405" s="43"/>
      <c r="J10405" s="43"/>
      <c r="K10405" s="43"/>
      <c r="L10405" s="43"/>
      <c r="M10405" s="43"/>
      <c r="N10405" s="43"/>
      <c r="O10405" s="43"/>
      <c r="P10405" s="43"/>
      <c r="Q10405" s="43"/>
      <c r="R10405" s="43"/>
      <c r="S10405" s="43"/>
      <c r="T10405" s="43"/>
      <c r="U10405" s="43"/>
      <c r="V10405" s="43"/>
      <c r="W10405" s="43"/>
      <c r="X10405" s="43"/>
      <c r="Y10405" s="43"/>
      <c r="Z10405" s="43"/>
      <c r="AA10405" s="43"/>
      <c r="AB10405" s="43"/>
      <c r="AC10405" s="43"/>
      <c r="AD10405" s="43"/>
      <c r="AE10405" s="43"/>
      <c r="AF10405" s="43"/>
      <c r="AG10405" s="43"/>
      <c r="AH10405" s="43"/>
      <c r="AI10405" s="43"/>
      <c r="AJ10405" s="43"/>
      <c r="AK10405" s="43"/>
      <c r="AL10405" s="43"/>
      <c r="AM10405" s="43"/>
      <c r="AN10405" s="43"/>
    </row>
    <row r="10406" spans="5:40" x14ac:dyDescent="0.25">
      <c r="E10406" s="42" t="s">
        <v>1866</v>
      </c>
      <c r="F10406" s="43"/>
      <c r="G10406" s="43"/>
      <c r="H10406" s="43"/>
      <c r="I10406" s="43"/>
      <c r="J10406" s="43"/>
      <c r="K10406" s="43"/>
      <c r="L10406" s="43"/>
      <c r="M10406" s="43"/>
      <c r="N10406" s="43"/>
      <c r="O10406" s="43"/>
      <c r="P10406" s="43"/>
      <c r="Q10406" s="43"/>
      <c r="R10406" s="43"/>
      <c r="S10406" s="43"/>
      <c r="T10406" s="43"/>
      <c r="U10406" s="43"/>
      <c r="V10406" s="43"/>
      <c r="W10406" s="43"/>
      <c r="X10406" s="43"/>
      <c r="Y10406" s="43"/>
      <c r="Z10406" s="43"/>
      <c r="AA10406" s="43"/>
      <c r="AB10406" s="43"/>
      <c r="AC10406" s="43"/>
      <c r="AD10406" s="43"/>
      <c r="AE10406" s="43"/>
      <c r="AF10406" s="43"/>
      <c r="AG10406" s="43"/>
      <c r="AH10406" s="43"/>
      <c r="AI10406" s="43"/>
      <c r="AJ10406" s="43"/>
      <c r="AK10406" s="43"/>
      <c r="AL10406" s="43"/>
      <c r="AM10406" s="43"/>
      <c r="AN10406" s="43"/>
    </row>
    <row r="10407" spans="5:40" x14ac:dyDescent="0.25">
      <c r="E10407" s="46" t="s">
        <v>1867</v>
      </c>
      <c r="F10407" s="43"/>
      <c r="G10407" s="43"/>
      <c r="H10407" s="43"/>
      <c r="I10407" s="43"/>
      <c r="J10407" s="43"/>
      <c r="K10407" s="43"/>
      <c r="L10407" s="43"/>
      <c r="M10407" s="43"/>
      <c r="N10407" s="43"/>
      <c r="O10407" s="43"/>
      <c r="P10407" s="43"/>
      <c r="Q10407" s="43"/>
      <c r="R10407" s="43"/>
      <c r="S10407" s="43"/>
      <c r="T10407" s="43"/>
      <c r="U10407" s="43"/>
      <c r="V10407" s="43"/>
      <c r="W10407" s="43"/>
      <c r="X10407" s="43"/>
      <c r="Y10407" s="43"/>
      <c r="Z10407" s="43"/>
      <c r="AA10407" s="43"/>
      <c r="AB10407" s="43"/>
      <c r="AC10407" s="43"/>
      <c r="AD10407" s="43"/>
      <c r="AE10407" s="43"/>
      <c r="AF10407" s="43"/>
      <c r="AG10407" s="43"/>
      <c r="AH10407" s="43"/>
      <c r="AI10407" s="43"/>
      <c r="AJ10407" s="43"/>
      <c r="AK10407" s="43"/>
      <c r="AL10407" s="43"/>
      <c r="AM10407" s="43"/>
      <c r="AN10407" s="43"/>
    </row>
    <row r="10408" spans="5:40" x14ac:dyDescent="0.25">
      <c r="E10408" s="42"/>
      <c r="F10408" s="43"/>
      <c r="G10408" s="43"/>
      <c r="H10408" s="43"/>
      <c r="I10408" s="43"/>
      <c r="J10408" s="43"/>
      <c r="K10408" s="43"/>
      <c r="L10408" s="43"/>
      <c r="M10408" s="43"/>
      <c r="N10408" s="43"/>
      <c r="O10408" s="43"/>
      <c r="P10408" s="43"/>
      <c r="Q10408" s="43"/>
      <c r="R10408" s="43"/>
      <c r="S10408" s="43"/>
      <c r="T10408" s="43"/>
      <c r="U10408" s="43"/>
      <c r="V10408" s="43"/>
      <c r="W10408" s="43"/>
      <c r="X10408" s="43"/>
      <c r="Y10408" s="43"/>
      <c r="Z10408" s="43"/>
      <c r="AA10408" s="43"/>
      <c r="AB10408" s="43"/>
      <c r="AC10408" s="43"/>
      <c r="AD10408" s="43"/>
      <c r="AE10408" s="43"/>
      <c r="AF10408" s="43"/>
      <c r="AG10408" s="43"/>
      <c r="AH10408" s="43"/>
      <c r="AI10408" s="43"/>
      <c r="AJ10408" s="43"/>
      <c r="AK10408" s="43"/>
      <c r="AL10408" s="43"/>
      <c r="AM10408" s="43"/>
      <c r="AN10408" s="43"/>
    </row>
    <row r="10409" spans="5:40" x14ac:dyDescent="0.25">
      <c r="E10409" s="42" t="s">
        <v>1868</v>
      </c>
      <c r="F10409" s="43"/>
      <c r="G10409" s="43"/>
      <c r="H10409" s="43"/>
      <c r="I10409" s="43"/>
      <c r="J10409" s="43"/>
      <c r="K10409" s="43"/>
      <c r="L10409" s="43"/>
      <c r="M10409" s="43"/>
      <c r="N10409" s="43"/>
      <c r="O10409" s="43"/>
      <c r="P10409" s="43"/>
      <c r="Q10409" s="43"/>
      <c r="R10409" s="43"/>
      <c r="S10409" s="43"/>
      <c r="T10409" s="43"/>
      <c r="U10409" s="43"/>
      <c r="V10409" s="43"/>
      <c r="W10409" s="43"/>
      <c r="X10409" s="43"/>
      <c r="Y10409" s="43"/>
      <c r="Z10409" s="43"/>
      <c r="AA10409" s="43"/>
      <c r="AB10409" s="43"/>
      <c r="AC10409" s="43"/>
      <c r="AD10409" s="43"/>
      <c r="AE10409" s="43"/>
      <c r="AF10409" s="43"/>
      <c r="AG10409" s="43"/>
      <c r="AH10409" s="43"/>
      <c r="AI10409" s="43"/>
      <c r="AJ10409" s="43"/>
      <c r="AK10409" s="43"/>
      <c r="AL10409" s="43"/>
      <c r="AM10409" s="43"/>
      <c r="AN10409" s="43"/>
    </row>
    <row r="10410" spans="5:40" x14ac:dyDescent="0.25">
      <c r="E10410" s="42" t="s">
        <v>734</v>
      </c>
      <c r="F10410" s="43"/>
      <c r="G10410" s="43"/>
      <c r="H10410" s="43"/>
      <c r="I10410" s="43"/>
      <c r="J10410" s="43"/>
      <c r="K10410" s="43"/>
      <c r="L10410" s="43"/>
      <c r="M10410" s="43"/>
      <c r="N10410" s="43"/>
      <c r="O10410" s="43"/>
      <c r="P10410" s="43"/>
      <c r="Q10410" s="43"/>
      <c r="R10410" s="43"/>
      <c r="S10410" s="43"/>
      <c r="T10410" s="43"/>
      <c r="U10410" s="43"/>
      <c r="V10410" s="43"/>
      <c r="W10410" s="43"/>
      <c r="X10410" s="43"/>
      <c r="Y10410" s="43"/>
      <c r="Z10410" s="43"/>
      <c r="AA10410" s="43"/>
      <c r="AB10410" s="43"/>
      <c r="AC10410" s="43"/>
      <c r="AD10410" s="43"/>
      <c r="AE10410" s="43"/>
      <c r="AF10410" s="43"/>
      <c r="AG10410" s="43"/>
      <c r="AH10410" s="43"/>
      <c r="AI10410" s="43"/>
      <c r="AJ10410" s="43"/>
      <c r="AK10410" s="43"/>
      <c r="AL10410" s="43"/>
      <c r="AM10410" s="43"/>
      <c r="AN10410" s="43"/>
    </row>
    <row r="10411" spans="5:40" x14ac:dyDescent="0.25">
      <c r="E10411" s="42" t="s">
        <v>1866</v>
      </c>
      <c r="F10411" s="43"/>
      <c r="G10411" s="43"/>
      <c r="H10411" s="43"/>
      <c r="I10411" s="43"/>
      <c r="J10411" s="43"/>
      <c r="K10411" s="43"/>
      <c r="L10411" s="43"/>
      <c r="M10411" s="43"/>
      <c r="N10411" s="43"/>
      <c r="O10411" s="43"/>
      <c r="P10411" s="43"/>
      <c r="Q10411" s="43"/>
      <c r="R10411" s="43"/>
      <c r="S10411" s="43"/>
      <c r="T10411" s="43"/>
      <c r="U10411" s="43"/>
      <c r="V10411" s="43"/>
      <c r="W10411" s="43"/>
      <c r="X10411" s="43"/>
      <c r="Y10411" s="43"/>
      <c r="Z10411" s="43"/>
      <c r="AA10411" s="43"/>
      <c r="AB10411" s="43"/>
      <c r="AC10411" s="43"/>
      <c r="AD10411" s="43"/>
      <c r="AE10411" s="43"/>
      <c r="AF10411" s="43"/>
      <c r="AG10411" s="43"/>
      <c r="AH10411" s="43"/>
      <c r="AI10411" s="43"/>
      <c r="AJ10411" s="43"/>
      <c r="AK10411" s="43"/>
      <c r="AL10411" s="43"/>
      <c r="AM10411" s="43"/>
      <c r="AN10411" s="43"/>
    </row>
    <row r="10412" spans="5:40" x14ac:dyDescent="0.25">
      <c r="E10412" s="42" t="s">
        <v>1869</v>
      </c>
      <c r="F10412" s="43"/>
      <c r="G10412" s="43"/>
      <c r="H10412" s="43"/>
      <c r="I10412" s="43"/>
      <c r="J10412" s="43"/>
      <c r="K10412" s="43"/>
      <c r="L10412" s="43"/>
      <c r="M10412" s="43"/>
      <c r="N10412" s="43"/>
      <c r="O10412" s="43"/>
      <c r="P10412" s="43"/>
      <c r="Q10412" s="43"/>
      <c r="R10412" s="43"/>
      <c r="S10412" s="43"/>
      <c r="T10412" s="43"/>
      <c r="U10412" s="43"/>
      <c r="V10412" s="43"/>
      <c r="W10412" s="43"/>
      <c r="X10412" s="43"/>
      <c r="Y10412" s="43"/>
      <c r="Z10412" s="43"/>
      <c r="AA10412" s="43"/>
      <c r="AB10412" s="43"/>
      <c r="AC10412" s="43"/>
      <c r="AD10412" s="43"/>
      <c r="AE10412" s="43"/>
      <c r="AF10412" s="43"/>
      <c r="AG10412" s="43"/>
      <c r="AH10412" s="43"/>
      <c r="AI10412" s="43"/>
      <c r="AJ10412" s="43"/>
      <c r="AK10412" s="43"/>
      <c r="AL10412" s="43"/>
      <c r="AM10412" s="43"/>
      <c r="AN10412" s="43"/>
    </row>
    <row r="10413" spans="5:40" x14ac:dyDescent="0.25">
      <c r="E10413" s="42"/>
      <c r="F10413" s="43"/>
      <c r="G10413" s="43"/>
      <c r="H10413" s="43"/>
      <c r="I10413" s="43"/>
      <c r="J10413" s="43"/>
      <c r="K10413" s="43"/>
      <c r="L10413" s="43"/>
      <c r="M10413" s="43"/>
      <c r="N10413" s="43"/>
      <c r="O10413" s="43"/>
      <c r="P10413" s="43"/>
      <c r="Q10413" s="43"/>
      <c r="R10413" s="43"/>
      <c r="S10413" s="43"/>
      <c r="T10413" s="43"/>
      <c r="U10413" s="43"/>
      <c r="V10413" s="43"/>
      <c r="W10413" s="43"/>
      <c r="X10413" s="43"/>
      <c r="Y10413" s="43"/>
      <c r="Z10413" s="43"/>
      <c r="AA10413" s="43"/>
      <c r="AB10413" s="43"/>
      <c r="AC10413" s="43"/>
      <c r="AD10413" s="43"/>
      <c r="AE10413" s="43"/>
      <c r="AF10413" s="43"/>
      <c r="AG10413" s="43"/>
      <c r="AH10413" s="43"/>
      <c r="AI10413" s="43"/>
      <c r="AJ10413" s="43"/>
      <c r="AK10413" s="43"/>
      <c r="AL10413" s="43"/>
      <c r="AM10413" s="43"/>
      <c r="AN10413" s="43"/>
    </row>
    <row r="10414" spans="5:40" x14ac:dyDescent="0.25">
      <c r="E10414" s="46" t="s">
        <v>1898</v>
      </c>
      <c r="F10414" s="43"/>
      <c r="G10414" s="43"/>
      <c r="H10414" s="43"/>
      <c r="I10414" s="43"/>
      <c r="J10414" s="43"/>
      <c r="K10414" s="43"/>
      <c r="L10414" s="43"/>
      <c r="M10414" s="43"/>
      <c r="N10414" s="43"/>
      <c r="O10414" s="43"/>
      <c r="P10414" s="43"/>
      <c r="Q10414" s="43"/>
      <c r="R10414" s="43"/>
      <c r="S10414" s="43"/>
      <c r="T10414" s="43"/>
      <c r="U10414" s="43"/>
      <c r="V10414" s="43"/>
      <c r="W10414" s="43"/>
      <c r="X10414" s="43"/>
      <c r="Y10414" s="43"/>
      <c r="Z10414" s="43"/>
      <c r="AA10414" s="43"/>
      <c r="AB10414" s="43"/>
      <c r="AC10414" s="43"/>
      <c r="AD10414" s="43"/>
      <c r="AE10414" s="43"/>
      <c r="AF10414" s="43"/>
      <c r="AG10414" s="43"/>
      <c r="AH10414" s="43"/>
      <c r="AI10414" s="43"/>
      <c r="AJ10414" s="43"/>
      <c r="AK10414" s="43"/>
      <c r="AL10414" s="43"/>
      <c r="AM10414" s="43"/>
      <c r="AN10414" s="43"/>
    </row>
    <row r="10415" spans="5:40" x14ac:dyDescent="0.25">
      <c r="E10415" s="42" t="s">
        <v>1870</v>
      </c>
      <c r="F10415" s="43"/>
      <c r="G10415" s="43"/>
      <c r="H10415" s="43"/>
      <c r="I10415" s="43"/>
      <c r="J10415" s="43"/>
      <c r="K10415" s="43"/>
      <c r="L10415" s="43"/>
      <c r="M10415" s="43"/>
      <c r="N10415" s="43"/>
      <c r="O10415" s="43"/>
      <c r="P10415" s="43"/>
      <c r="Q10415" s="43"/>
      <c r="R10415" s="43"/>
      <c r="S10415" s="43"/>
      <c r="T10415" s="43"/>
      <c r="U10415" s="43"/>
      <c r="V10415" s="43"/>
      <c r="W10415" s="43"/>
      <c r="X10415" s="43"/>
      <c r="Y10415" s="43"/>
      <c r="Z10415" s="43"/>
      <c r="AA10415" s="43"/>
      <c r="AB10415" s="43"/>
      <c r="AC10415" s="43"/>
      <c r="AD10415" s="43"/>
      <c r="AE10415" s="43"/>
      <c r="AF10415" s="43"/>
      <c r="AG10415" s="43"/>
      <c r="AH10415" s="43"/>
      <c r="AI10415" s="43"/>
      <c r="AJ10415" s="43"/>
      <c r="AK10415" s="43"/>
      <c r="AL10415" s="43"/>
      <c r="AM10415" s="43"/>
      <c r="AN10415" s="43"/>
    </row>
    <row r="10416" spans="5:40" x14ac:dyDescent="0.25">
      <c r="E10416" s="42" t="s">
        <v>709</v>
      </c>
      <c r="F10416" s="43"/>
      <c r="G10416" s="43"/>
      <c r="H10416" s="43"/>
      <c r="I10416" s="43"/>
      <c r="J10416" s="43"/>
      <c r="K10416" s="43"/>
      <c r="L10416" s="43"/>
      <c r="M10416" s="43"/>
      <c r="N10416" s="43"/>
      <c r="O10416" s="43"/>
      <c r="P10416" s="43"/>
      <c r="Q10416" s="43"/>
      <c r="R10416" s="43"/>
      <c r="S10416" s="43"/>
      <c r="T10416" s="43"/>
      <c r="U10416" s="43"/>
      <c r="V10416" s="43"/>
      <c r="W10416" s="43"/>
      <c r="X10416" s="43"/>
      <c r="Y10416" s="43"/>
      <c r="Z10416" s="43"/>
      <c r="AA10416" s="43"/>
      <c r="AB10416" s="43"/>
      <c r="AC10416" s="43"/>
      <c r="AD10416" s="43"/>
      <c r="AE10416" s="43"/>
      <c r="AF10416" s="43"/>
      <c r="AG10416" s="43"/>
      <c r="AH10416" s="43"/>
      <c r="AI10416" s="43"/>
      <c r="AJ10416" s="43"/>
      <c r="AK10416" s="43"/>
      <c r="AL10416" s="43"/>
      <c r="AM10416" s="43"/>
      <c r="AN10416" s="43"/>
    </row>
    <row r="10417" spans="5:40" x14ac:dyDescent="0.25">
      <c r="E10417" s="42" t="s">
        <v>1871</v>
      </c>
      <c r="F10417" s="43"/>
      <c r="G10417" s="43"/>
      <c r="H10417" s="43"/>
      <c r="I10417" s="43"/>
      <c r="J10417" s="43"/>
      <c r="K10417" s="43"/>
      <c r="L10417" s="43"/>
      <c r="M10417" s="43"/>
      <c r="N10417" s="43"/>
      <c r="O10417" s="43"/>
      <c r="P10417" s="43"/>
      <c r="Q10417" s="43"/>
      <c r="R10417" s="43"/>
      <c r="S10417" s="43"/>
      <c r="T10417" s="43"/>
      <c r="U10417" s="43"/>
      <c r="V10417" s="43"/>
      <c r="W10417" s="43"/>
      <c r="X10417" s="43"/>
      <c r="Y10417" s="43"/>
      <c r="Z10417" s="43"/>
      <c r="AA10417" s="43"/>
      <c r="AB10417" s="43"/>
      <c r="AC10417" s="43"/>
      <c r="AD10417" s="43"/>
      <c r="AE10417" s="43"/>
      <c r="AF10417" s="43"/>
      <c r="AG10417" s="43"/>
      <c r="AH10417" s="43"/>
      <c r="AI10417" s="43"/>
      <c r="AJ10417" s="43"/>
      <c r="AK10417" s="43"/>
      <c r="AL10417" s="43"/>
      <c r="AM10417" s="43"/>
      <c r="AN10417" s="43"/>
    </row>
    <row r="10418" spans="5:40" x14ac:dyDescent="0.25">
      <c r="E10418" s="42" t="s">
        <v>1872</v>
      </c>
      <c r="F10418" s="43"/>
      <c r="G10418" s="43"/>
      <c r="H10418" s="43"/>
      <c r="I10418" s="43"/>
      <c r="J10418" s="43"/>
      <c r="K10418" s="43"/>
      <c r="L10418" s="43"/>
      <c r="M10418" s="43"/>
      <c r="N10418" s="43"/>
      <c r="O10418" s="43"/>
      <c r="P10418" s="43"/>
      <c r="Q10418" s="43"/>
      <c r="R10418" s="43"/>
      <c r="S10418" s="43"/>
      <c r="T10418" s="43"/>
      <c r="U10418" s="43"/>
      <c r="V10418" s="43"/>
      <c r="W10418" s="43"/>
      <c r="X10418" s="43"/>
      <c r="Y10418" s="43"/>
      <c r="Z10418" s="43"/>
      <c r="AA10418" s="43"/>
      <c r="AB10418" s="43"/>
      <c r="AC10418" s="43"/>
      <c r="AD10418" s="43"/>
      <c r="AE10418" s="43"/>
      <c r="AF10418" s="43"/>
      <c r="AG10418" s="43"/>
      <c r="AH10418" s="43"/>
      <c r="AI10418" s="43"/>
      <c r="AJ10418" s="43"/>
      <c r="AK10418" s="43"/>
      <c r="AL10418" s="43"/>
      <c r="AM10418" s="43"/>
      <c r="AN10418" s="43"/>
    </row>
    <row r="10419" spans="5:40" x14ac:dyDescent="0.25">
      <c r="E10419" s="42" t="s">
        <v>1873</v>
      </c>
      <c r="F10419" s="43"/>
      <c r="G10419" s="43"/>
      <c r="H10419" s="43"/>
      <c r="I10419" s="43"/>
      <c r="J10419" s="43"/>
      <c r="K10419" s="43"/>
      <c r="L10419" s="43"/>
      <c r="M10419" s="43"/>
      <c r="N10419" s="43"/>
      <c r="O10419" s="43"/>
      <c r="P10419" s="43"/>
      <c r="Q10419" s="43"/>
      <c r="R10419" s="43"/>
      <c r="S10419" s="43"/>
      <c r="T10419" s="43"/>
      <c r="U10419" s="43"/>
      <c r="V10419" s="43"/>
      <c r="W10419" s="43"/>
      <c r="X10419" s="43"/>
      <c r="Y10419" s="43"/>
      <c r="Z10419" s="43"/>
      <c r="AA10419" s="43"/>
      <c r="AB10419" s="43"/>
      <c r="AC10419" s="43"/>
      <c r="AD10419" s="43"/>
      <c r="AE10419" s="43"/>
      <c r="AF10419" s="43"/>
      <c r="AG10419" s="43"/>
      <c r="AH10419" s="43"/>
      <c r="AI10419" s="43"/>
      <c r="AJ10419" s="43"/>
      <c r="AK10419" s="43"/>
      <c r="AL10419" s="43"/>
      <c r="AM10419" s="43"/>
      <c r="AN10419" s="43"/>
    </row>
    <row r="10420" spans="5:40" x14ac:dyDescent="0.25">
      <c r="E10420" s="42" t="s">
        <v>1874</v>
      </c>
      <c r="F10420" s="43"/>
      <c r="G10420" s="43"/>
      <c r="H10420" s="43"/>
      <c r="I10420" s="43"/>
      <c r="J10420" s="43"/>
      <c r="K10420" s="43"/>
      <c r="L10420" s="43"/>
      <c r="M10420" s="43"/>
      <c r="N10420" s="43"/>
      <c r="O10420" s="43"/>
      <c r="P10420" s="43"/>
      <c r="Q10420" s="43"/>
      <c r="R10420" s="43"/>
      <c r="S10420" s="43"/>
      <c r="T10420" s="43"/>
      <c r="U10420" s="43"/>
      <c r="V10420" s="43"/>
      <c r="W10420" s="43"/>
      <c r="X10420" s="43"/>
      <c r="Y10420" s="43"/>
      <c r="Z10420" s="43"/>
      <c r="AA10420" s="43"/>
      <c r="AB10420" s="43"/>
      <c r="AC10420" s="43"/>
      <c r="AD10420" s="43"/>
      <c r="AE10420" s="43"/>
      <c r="AF10420" s="43"/>
      <c r="AG10420" s="43"/>
      <c r="AH10420" s="43"/>
      <c r="AI10420" s="43"/>
      <c r="AJ10420" s="43"/>
      <c r="AK10420" s="43"/>
      <c r="AL10420" s="43"/>
      <c r="AM10420" s="43"/>
      <c r="AN10420" s="43"/>
    </row>
    <row r="10421" spans="5:40" x14ac:dyDescent="0.25">
      <c r="E10421" s="42" t="s">
        <v>1875</v>
      </c>
      <c r="F10421" s="43"/>
      <c r="G10421" s="43"/>
      <c r="H10421" s="43"/>
      <c r="I10421" s="43"/>
      <c r="J10421" s="43"/>
      <c r="K10421" s="43"/>
      <c r="L10421" s="43"/>
      <c r="M10421" s="43"/>
      <c r="N10421" s="43"/>
      <c r="O10421" s="43"/>
      <c r="P10421" s="43"/>
      <c r="Q10421" s="43"/>
      <c r="R10421" s="43"/>
      <c r="S10421" s="43"/>
      <c r="T10421" s="43"/>
      <c r="U10421" s="43"/>
      <c r="V10421" s="43"/>
      <c r="W10421" s="43"/>
      <c r="X10421" s="43"/>
      <c r="Y10421" s="43"/>
      <c r="Z10421" s="43"/>
      <c r="AA10421" s="43"/>
      <c r="AB10421" s="43"/>
      <c r="AC10421" s="43"/>
      <c r="AD10421" s="43"/>
      <c r="AE10421" s="43"/>
      <c r="AF10421" s="43"/>
      <c r="AG10421" s="43"/>
      <c r="AH10421" s="43"/>
      <c r="AI10421" s="43"/>
      <c r="AJ10421" s="43"/>
      <c r="AK10421" s="43"/>
      <c r="AL10421" s="43"/>
      <c r="AM10421" s="43"/>
      <c r="AN10421" s="43"/>
    </row>
    <row r="10422" spans="5:40" x14ac:dyDescent="0.25">
      <c r="E10422" s="42" t="s">
        <v>1876</v>
      </c>
      <c r="F10422" s="43"/>
      <c r="G10422" s="43"/>
      <c r="H10422" s="43"/>
      <c r="I10422" s="43"/>
      <c r="J10422" s="43"/>
      <c r="K10422" s="43"/>
      <c r="L10422" s="43"/>
      <c r="M10422" s="43"/>
      <c r="N10422" s="43"/>
      <c r="O10422" s="43"/>
      <c r="P10422" s="43"/>
      <c r="Q10422" s="43"/>
      <c r="R10422" s="43"/>
      <c r="S10422" s="43"/>
      <c r="T10422" s="43"/>
      <c r="U10422" s="43"/>
      <c r="V10422" s="43"/>
      <c r="W10422" s="43"/>
      <c r="X10422" s="43"/>
      <c r="Y10422" s="43"/>
      <c r="Z10422" s="43"/>
      <c r="AA10422" s="43"/>
      <c r="AB10422" s="43"/>
      <c r="AC10422" s="43"/>
      <c r="AD10422" s="43"/>
      <c r="AE10422" s="43"/>
      <c r="AF10422" s="43"/>
      <c r="AG10422" s="43"/>
      <c r="AH10422" s="43"/>
      <c r="AI10422" s="43"/>
      <c r="AJ10422" s="43"/>
      <c r="AK10422" s="43"/>
      <c r="AL10422" s="43"/>
      <c r="AM10422" s="43"/>
      <c r="AN10422" s="43"/>
    </row>
    <row r="10423" spans="5:40" x14ac:dyDescent="0.25">
      <c r="E10423" s="42" t="s">
        <v>1877</v>
      </c>
      <c r="F10423" s="43"/>
      <c r="G10423" s="43"/>
      <c r="H10423" s="43"/>
      <c r="I10423" s="43"/>
      <c r="J10423" s="43"/>
      <c r="K10423" s="43"/>
      <c r="L10423" s="43"/>
      <c r="M10423" s="43"/>
      <c r="N10423" s="43"/>
      <c r="O10423" s="43"/>
      <c r="P10423" s="43"/>
      <c r="Q10423" s="43"/>
      <c r="R10423" s="43"/>
      <c r="S10423" s="43"/>
      <c r="T10423" s="43"/>
      <c r="U10423" s="43"/>
      <c r="V10423" s="43"/>
      <c r="W10423" s="43"/>
      <c r="X10423" s="43"/>
      <c r="Y10423" s="43"/>
      <c r="Z10423" s="43"/>
      <c r="AA10423" s="43"/>
      <c r="AB10423" s="43"/>
      <c r="AC10423" s="43"/>
      <c r="AD10423" s="43"/>
      <c r="AE10423" s="43"/>
      <c r="AF10423" s="43"/>
      <c r="AG10423" s="43"/>
      <c r="AH10423" s="43"/>
      <c r="AI10423" s="43"/>
      <c r="AJ10423" s="43"/>
      <c r="AK10423" s="43"/>
      <c r="AL10423" s="43"/>
      <c r="AM10423" s="43"/>
      <c r="AN10423" s="43"/>
    </row>
    <row r="10424" spans="5:40" x14ac:dyDescent="0.25">
      <c r="E10424" s="42" t="s">
        <v>1878</v>
      </c>
      <c r="F10424" s="43"/>
      <c r="G10424" s="43"/>
      <c r="H10424" s="43"/>
      <c r="I10424" s="43"/>
      <c r="J10424" s="43"/>
      <c r="K10424" s="43"/>
      <c r="L10424" s="43"/>
      <c r="M10424" s="43"/>
      <c r="N10424" s="43"/>
      <c r="O10424" s="43"/>
      <c r="P10424" s="43"/>
      <c r="Q10424" s="43"/>
      <c r="R10424" s="43"/>
      <c r="S10424" s="43"/>
      <c r="T10424" s="43"/>
      <c r="U10424" s="43"/>
      <c r="V10424" s="43"/>
      <c r="W10424" s="43"/>
      <c r="X10424" s="43"/>
      <c r="Y10424" s="43"/>
      <c r="Z10424" s="43"/>
      <c r="AA10424" s="43"/>
      <c r="AB10424" s="43"/>
      <c r="AC10424" s="43"/>
      <c r="AD10424" s="43"/>
      <c r="AE10424" s="43"/>
      <c r="AF10424" s="43"/>
      <c r="AG10424" s="43"/>
      <c r="AH10424" s="43"/>
      <c r="AI10424" s="43"/>
      <c r="AJ10424" s="43"/>
      <c r="AK10424" s="43"/>
      <c r="AL10424" s="43"/>
      <c r="AM10424" s="43"/>
      <c r="AN10424" s="43"/>
    </row>
    <row r="10425" spans="5:40" x14ac:dyDescent="0.25">
      <c r="E10425" s="42" t="s">
        <v>160</v>
      </c>
      <c r="F10425" s="43"/>
      <c r="G10425" s="43"/>
      <c r="H10425" s="43"/>
      <c r="I10425" s="43"/>
      <c r="J10425" s="43"/>
      <c r="K10425" s="43"/>
      <c r="L10425" s="43"/>
      <c r="M10425" s="43"/>
      <c r="N10425" s="43"/>
      <c r="O10425" s="43"/>
      <c r="P10425" s="43"/>
      <c r="Q10425" s="43"/>
      <c r="R10425" s="43"/>
      <c r="S10425" s="43"/>
      <c r="T10425" s="43"/>
      <c r="U10425" s="43"/>
      <c r="V10425" s="43"/>
      <c r="W10425" s="43"/>
      <c r="X10425" s="43"/>
      <c r="Y10425" s="43"/>
      <c r="Z10425" s="43"/>
      <c r="AA10425" s="43"/>
      <c r="AB10425" s="43"/>
      <c r="AC10425" s="43"/>
      <c r="AD10425" s="43"/>
      <c r="AE10425" s="43"/>
      <c r="AF10425" s="43"/>
      <c r="AG10425" s="43"/>
      <c r="AH10425" s="43"/>
      <c r="AI10425" s="43"/>
      <c r="AJ10425" s="43"/>
      <c r="AK10425" s="43"/>
      <c r="AL10425" s="43"/>
      <c r="AM10425" s="43"/>
      <c r="AN10425" s="43"/>
    </row>
    <row r="10426" spans="5:40" x14ac:dyDescent="0.25">
      <c r="E10426" s="42" t="s">
        <v>720</v>
      </c>
      <c r="F10426" s="43"/>
      <c r="G10426" s="43"/>
      <c r="H10426" s="43"/>
      <c r="I10426" s="43"/>
      <c r="J10426" s="43"/>
      <c r="K10426" s="43"/>
      <c r="L10426" s="43"/>
      <c r="M10426" s="43"/>
      <c r="N10426" s="43"/>
      <c r="O10426" s="43"/>
      <c r="P10426" s="43"/>
      <c r="Q10426" s="43"/>
      <c r="R10426" s="43"/>
      <c r="S10426" s="43"/>
      <c r="T10426" s="43"/>
      <c r="U10426" s="43"/>
      <c r="V10426" s="43"/>
      <c r="W10426" s="43"/>
      <c r="X10426" s="43"/>
      <c r="Y10426" s="43"/>
      <c r="Z10426" s="43"/>
      <c r="AA10426" s="43"/>
      <c r="AB10426" s="43"/>
      <c r="AC10426" s="43"/>
      <c r="AD10426" s="43"/>
      <c r="AE10426" s="43"/>
      <c r="AF10426" s="43"/>
      <c r="AG10426" s="43"/>
      <c r="AH10426" s="43"/>
      <c r="AI10426" s="43"/>
      <c r="AJ10426" s="43"/>
      <c r="AK10426" s="43"/>
      <c r="AL10426" s="43"/>
      <c r="AM10426" s="43"/>
      <c r="AN10426" s="43"/>
    </row>
    <row r="10427" spans="5:40" x14ac:dyDescent="0.25">
      <c r="E10427" s="42" t="s">
        <v>709</v>
      </c>
      <c r="F10427" s="43"/>
      <c r="G10427" s="43"/>
      <c r="H10427" s="43"/>
      <c r="I10427" s="43"/>
      <c r="J10427" s="43"/>
      <c r="K10427" s="43"/>
      <c r="L10427" s="43"/>
      <c r="M10427" s="43"/>
      <c r="N10427" s="43"/>
      <c r="O10427" s="43"/>
      <c r="P10427" s="43"/>
      <c r="Q10427" s="43"/>
      <c r="R10427" s="43"/>
      <c r="S10427" s="43"/>
      <c r="T10427" s="43"/>
      <c r="U10427" s="43"/>
      <c r="V10427" s="43"/>
      <c r="W10427" s="43"/>
      <c r="X10427" s="43"/>
      <c r="Y10427" s="43"/>
      <c r="Z10427" s="43"/>
      <c r="AA10427" s="43"/>
      <c r="AB10427" s="43"/>
      <c r="AC10427" s="43"/>
      <c r="AD10427" s="43"/>
      <c r="AE10427" s="43"/>
      <c r="AF10427" s="43"/>
      <c r="AG10427" s="43"/>
      <c r="AH10427" s="43"/>
      <c r="AI10427" s="43"/>
      <c r="AJ10427" s="43"/>
      <c r="AK10427" s="43"/>
      <c r="AL10427" s="43"/>
      <c r="AM10427" s="43"/>
      <c r="AN10427" s="43"/>
    </row>
    <row r="10428" spans="5:40" x14ac:dyDescent="0.25">
      <c r="E10428" s="42" t="s">
        <v>1879</v>
      </c>
      <c r="F10428" s="43"/>
      <c r="G10428" s="43"/>
      <c r="H10428" s="43"/>
      <c r="I10428" s="43"/>
      <c r="J10428" s="43"/>
      <c r="K10428" s="43"/>
      <c r="L10428" s="43"/>
      <c r="M10428" s="43"/>
      <c r="N10428" s="43"/>
      <c r="O10428" s="43"/>
      <c r="P10428" s="43"/>
      <c r="Q10428" s="43"/>
      <c r="R10428" s="43"/>
      <c r="S10428" s="43"/>
      <c r="T10428" s="43"/>
      <c r="U10428" s="43"/>
      <c r="V10428" s="43"/>
      <c r="W10428" s="43"/>
      <c r="X10428" s="43"/>
      <c r="Y10428" s="43"/>
      <c r="Z10428" s="43"/>
      <c r="AA10428" s="43"/>
      <c r="AB10428" s="43"/>
      <c r="AC10428" s="43"/>
      <c r="AD10428" s="43"/>
      <c r="AE10428" s="43"/>
      <c r="AF10428" s="43"/>
      <c r="AG10428" s="43"/>
      <c r="AH10428" s="43"/>
      <c r="AI10428" s="43"/>
      <c r="AJ10428" s="43"/>
      <c r="AK10428" s="43"/>
      <c r="AL10428" s="43"/>
      <c r="AM10428" s="43"/>
      <c r="AN10428" s="43"/>
    </row>
    <row r="10429" spans="5:40" x14ac:dyDescent="0.25">
      <c r="E10429" s="42" t="s">
        <v>1880</v>
      </c>
      <c r="F10429" s="43"/>
      <c r="G10429" s="43"/>
      <c r="H10429" s="43"/>
      <c r="I10429" s="43"/>
      <c r="J10429" s="43"/>
      <c r="K10429" s="43"/>
      <c r="L10429" s="43"/>
      <c r="M10429" s="43"/>
      <c r="N10429" s="43"/>
      <c r="O10429" s="43"/>
      <c r="P10429" s="43"/>
      <c r="Q10429" s="43"/>
      <c r="R10429" s="43"/>
      <c r="S10429" s="43"/>
      <c r="T10429" s="43"/>
      <c r="U10429" s="43"/>
      <c r="V10429" s="43"/>
      <c r="W10429" s="43"/>
      <c r="X10429" s="43"/>
      <c r="Y10429" s="43"/>
      <c r="Z10429" s="43"/>
      <c r="AA10429" s="43"/>
      <c r="AB10429" s="43"/>
      <c r="AC10429" s="43"/>
      <c r="AD10429" s="43"/>
      <c r="AE10429" s="43"/>
      <c r="AF10429" s="43"/>
      <c r="AG10429" s="43"/>
      <c r="AH10429" s="43"/>
      <c r="AI10429" s="43"/>
      <c r="AJ10429" s="43"/>
      <c r="AK10429" s="43"/>
      <c r="AL10429" s="43"/>
      <c r="AM10429" s="43"/>
      <c r="AN10429" s="43"/>
    </row>
    <row r="10430" spans="5:40" x14ac:dyDescent="0.25">
      <c r="E10430" s="42" t="s">
        <v>1881</v>
      </c>
      <c r="F10430" s="43"/>
      <c r="G10430" s="43"/>
      <c r="H10430" s="43"/>
      <c r="I10430" s="43"/>
      <c r="J10430" s="43"/>
      <c r="K10430" s="43"/>
      <c r="L10430" s="43"/>
      <c r="M10430" s="43"/>
      <c r="N10430" s="43"/>
      <c r="O10430" s="43"/>
      <c r="P10430" s="43"/>
      <c r="Q10430" s="43"/>
      <c r="R10430" s="43"/>
      <c r="S10430" s="43"/>
      <c r="T10430" s="43"/>
      <c r="U10430" s="43"/>
      <c r="V10430" s="43"/>
      <c r="W10430" s="43"/>
      <c r="X10430" s="43"/>
      <c r="Y10430" s="43"/>
      <c r="Z10430" s="43"/>
      <c r="AA10430" s="43"/>
      <c r="AB10430" s="43"/>
      <c r="AC10430" s="43"/>
      <c r="AD10430" s="43"/>
      <c r="AE10430" s="43"/>
      <c r="AF10430" s="43"/>
      <c r="AG10430" s="43"/>
      <c r="AH10430" s="43"/>
      <c r="AI10430" s="43"/>
      <c r="AJ10430" s="43"/>
      <c r="AK10430" s="43"/>
      <c r="AL10430" s="43"/>
      <c r="AM10430" s="43"/>
      <c r="AN10430" s="43"/>
    </row>
    <row r="10431" spans="5:40" x14ac:dyDescent="0.25">
      <c r="E10431" s="42" t="s">
        <v>1882</v>
      </c>
      <c r="F10431" s="43"/>
      <c r="G10431" s="43"/>
      <c r="H10431" s="43"/>
      <c r="I10431" s="43"/>
      <c r="J10431" s="43"/>
      <c r="K10431" s="43"/>
      <c r="L10431" s="43"/>
      <c r="M10431" s="43"/>
      <c r="N10431" s="43"/>
      <c r="O10431" s="43"/>
      <c r="P10431" s="43"/>
      <c r="Q10431" s="43"/>
      <c r="R10431" s="43"/>
      <c r="S10431" s="43"/>
      <c r="T10431" s="43"/>
      <c r="U10431" s="43"/>
      <c r="V10431" s="43"/>
      <c r="W10431" s="43"/>
      <c r="X10431" s="43"/>
      <c r="Y10431" s="43"/>
      <c r="Z10431" s="43"/>
      <c r="AA10431" s="43"/>
      <c r="AB10431" s="43"/>
      <c r="AC10431" s="43"/>
      <c r="AD10431" s="43"/>
      <c r="AE10431" s="43"/>
      <c r="AF10431" s="43"/>
      <c r="AG10431" s="43"/>
      <c r="AH10431" s="43"/>
      <c r="AI10431" s="43"/>
      <c r="AJ10431" s="43"/>
      <c r="AK10431" s="43"/>
      <c r="AL10431" s="43"/>
      <c r="AM10431" s="43"/>
      <c r="AN10431" s="43"/>
    </row>
    <row r="10432" spans="5:40" x14ac:dyDescent="0.25">
      <c r="E10432" s="42" t="s">
        <v>1883</v>
      </c>
      <c r="F10432" s="43"/>
      <c r="G10432" s="43"/>
      <c r="H10432" s="43"/>
      <c r="I10432" s="43"/>
      <c r="J10432" s="43"/>
      <c r="K10432" s="43"/>
      <c r="L10432" s="43"/>
      <c r="M10432" s="43"/>
      <c r="N10432" s="43"/>
      <c r="O10432" s="43"/>
      <c r="P10432" s="43"/>
      <c r="Q10432" s="43"/>
      <c r="R10432" s="43"/>
      <c r="S10432" s="43"/>
      <c r="T10432" s="43"/>
      <c r="U10432" s="43"/>
      <c r="V10432" s="43"/>
      <c r="W10432" s="43"/>
      <c r="X10432" s="43"/>
      <c r="Y10432" s="43"/>
      <c r="Z10432" s="43"/>
      <c r="AA10432" s="43"/>
      <c r="AB10432" s="43"/>
      <c r="AC10432" s="43"/>
      <c r="AD10432" s="43"/>
      <c r="AE10432" s="43"/>
      <c r="AF10432" s="43"/>
      <c r="AG10432" s="43"/>
      <c r="AH10432" s="43"/>
      <c r="AI10432" s="43"/>
      <c r="AJ10432" s="43"/>
      <c r="AK10432" s="43"/>
      <c r="AL10432" s="43"/>
      <c r="AM10432" s="43"/>
      <c r="AN10432" s="43"/>
    </row>
    <row r="10433" spans="5:40" x14ac:dyDescent="0.25">
      <c r="E10433" s="42" t="s">
        <v>1884</v>
      </c>
      <c r="F10433" s="43"/>
      <c r="G10433" s="43"/>
      <c r="H10433" s="43"/>
      <c r="I10433" s="43"/>
      <c r="J10433" s="43"/>
      <c r="K10433" s="43"/>
      <c r="L10433" s="43"/>
      <c r="M10433" s="43"/>
      <c r="N10433" s="43"/>
      <c r="O10433" s="43"/>
      <c r="P10433" s="43"/>
      <c r="Q10433" s="43"/>
      <c r="R10433" s="43"/>
      <c r="S10433" s="43"/>
      <c r="T10433" s="43"/>
      <c r="U10433" s="43"/>
      <c r="V10433" s="43"/>
      <c r="W10433" s="43"/>
      <c r="X10433" s="43"/>
      <c r="Y10433" s="43"/>
      <c r="Z10433" s="43"/>
      <c r="AA10433" s="43"/>
      <c r="AB10433" s="43"/>
      <c r="AC10433" s="43"/>
      <c r="AD10433" s="43"/>
      <c r="AE10433" s="43"/>
      <c r="AF10433" s="43"/>
      <c r="AG10433" s="43"/>
      <c r="AH10433" s="43"/>
      <c r="AI10433" s="43"/>
      <c r="AJ10433" s="43"/>
      <c r="AK10433" s="43"/>
      <c r="AL10433" s="43"/>
      <c r="AM10433" s="43"/>
      <c r="AN10433" s="43"/>
    </row>
    <row r="10434" spans="5:40" x14ac:dyDescent="0.25">
      <c r="E10434" s="42" t="s">
        <v>1885</v>
      </c>
      <c r="F10434" s="43"/>
      <c r="G10434" s="43"/>
      <c r="H10434" s="43"/>
      <c r="I10434" s="43"/>
      <c r="J10434" s="43"/>
      <c r="K10434" s="43"/>
      <c r="L10434" s="43"/>
      <c r="M10434" s="43"/>
      <c r="N10434" s="43"/>
      <c r="O10434" s="43"/>
      <c r="P10434" s="43"/>
      <c r="Q10434" s="43"/>
      <c r="R10434" s="43"/>
      <c r="S10434" s="43"/>
      <c r="T10434" s="43"/>
      <c r="U10434" s="43"/>
      <c r="V10434" s="43"/>
      <c r="W10434" s="43"/>
      <c r="X10434" s="43"/>
      <c r="Y10434" s="43"/>
      <c r="Z10434" s="43"/>
      <c r="AA10434" s="43"/>
      <c r="AB10434" s="43"/>
      <c r="AC10434" s="43"/>
      <c r="AD10434" s="43"/>
      <c r="AE10434" s="43"/>
      <c r="AF10434" s="43"/>
      <c r="AG10434" s="43"/>
      <c r="AH10434" s="43"/>
      <c r="AI10434" s="43"/>
      <c r="AJ10434" s="43"/>
      <c r="AK10434" s="43"/>
      <c r="AL10434" s="43"/>
      <c r="AM10434" s="43"/>
      <c r="AN10434" s="43"/>
    </row>
    <row r="10435" spans="5:40" x14ac:dyDescent="0.25">
      <c r="E10435" s="42" t="s">
        <v>1886</v>
      </c>
      <c r="F10435" s="43"/>
      <c r="G10435" s="43"/>
      <c r="H10435" s="43"/>
      <c r="I10435" s="43"/>
      <c r="J10435" s="43"/>
      <c r="K10435" s="43"/>
      <c r="L10435" s="43"/>
      <c r="M10435" s="43"/>
      <c r="N10435" s="43"/>
      <c r="O10435" s="43"/>
      <c r="P10435" s="43"/>
      <c r="Q10435" s="43"/>
      <c r="R10435" s="43"/>
      <c r="S10435" s="43"/>
      <c r="T10435" s="43"/>
      <c r="U10435" s="43"/>
      <c r="V10435" s="43"/>
      <c r="W10435" s="43"/>
      <c r="X10435" s="43"/>
      <c r="Y10435" s="43"/>
      <c r="Z10435" s="43"/>
      <c r="AA10435" s="43"/>
      <c r="AB10435" s="43"/>
      <c r="AC10435" s="43"/>
      <c r="AD10435" s="43"/>
      <c r="AE10435" s="43"/>
      <c r="AF10435" s="43"/>
      <c r="AG10435" s="43"/>
      <c r="AH10435" s="43"/>
      <c r="AI10435" s="43"/>
      <c r="AJ10435" s="43"/>
      <c r="AK10435" s="43"/>
      <c r="AL10435" s="43"/>
      <c r="AM10435" s="43"/>
      <c r="AN10435" s="43"/>
    </row>
    <row r="10436" spans="5:40" x14ac:dyDescent="0.25">
      <c r="E10436" s="42" t="s">
        <v>160</v>
      </c>
      <c r="F10436" s="43"/>
      <c r="G10436" s="43"/>
      <c r="H10436" s="43"/>
      <c r="I10436" s="43"/>
      <c r="J10436" s="43"/>
      <c r="K10436" s="43"/>
      <c r="L10436" s="43"/>
      <c r="M10436" s="43"/>
      <c r="N10436" s="43"/>
      <c r="O10436" s="43"/>
      <c r="P10436" s="43"/>
      <c r="Q10436" s="43"/>
      <c r="R10436" s="43"/>
      <c r="S10436" s="43"/>
      <c r="T10436" s="43"/>
      <c r="U10436" s="43"/>
      <c r="V10436" s="43"/>
      <c r="W10436" s="43"/>
      <c r="X10436" s="43"/>
      <c r="Y10436" s="43"/>
      <c r="Z10436" s="43"/>
      <c r="AA10436" s="43"/>
      <c r="AB10436" s="43"/>
      <c r="AC10436" s="43"/>
      <c r="AD10436" s="43"/>
      <c r="AE10436" s="43"/>
      <c r="AF10436" s="43"/>
      <c r="AG10436" s="43"/>
      <c r="AH10436" s="43"/>
      <c r="AI10436" s="43"/>
      <c r="AJ10436" s="43"/>
      <c r="AK10436" s="43"/>
      <c r="AL10436" s="43"/>
      <c r="AM10436" s="43"/>
      <c r="AN10436" s="43"/>
    </row>
    <row r="10437" spans="5:40" x14ac:dyDescent="0.25">
      <c r="E10437" s="42"/>
      <c r="F10437" s="43"/>
      <c r="G10437" s="43"/>
      <c r="H10437" s="43"/>
      <c r="I10437" s="43"/>
      <c r="J10437" s="43"/>
      <c r="K10437" s="43"/>
      <c r="L10437" s="43"/>
      <c r="M10437" s="43"/>
      <c r="N10437" s="43"/>
      <c r="O10437" s="43"/>
      <c r="P10437" s="43"/>
      <c r="Q10437" s="43"/>
      <c r="R10437" s="43"/>
      <c r="S10437" s="43"/>
      <c r="T10437" s="43"/>
      <c r="U10437" s="43"/>
      <c r="V10437" s="43"/>
      <c r="W10437" s="43"/>
      <c r="X10437" s="43"/>
      <c r="Y10437" s="43"/>
      <c r="Z10437" s="43"/>
      <c r="AA10437" s="43"/>
      <c r="AB10437" s="43"/>
      <c r="AC10437" s="43"/>
      <c r="AD10437" s="43"/>
      <c r="AE10437" s="43"/>
      <c r="AF10437" s="43"/>
      <c r="AG10437" s="43"/>
      <c r="AH10437" s="43"/>
      <c r="AI10437" s="43"/>
      <c r="AJ10437" s="43"/>
      <c r="AK10437" s="43"/>
      <c r="AL10437" s="43"/>
      <c r="AM10437" s="43"/>
      <c r="AN10437" s="43"/>
    </row>
    <row r="10438" spans="5:40" x14ac:dyDescent="0.25">
      <c r="E10438" s="42" t="s">
        <v>1870</v>
      </c>
      <c r="F10438" s="43"/>
      <c r="G10438" s="43"/>
      <c r="H10438" s="43"/>
      <c r="I10438" s="43"/>
      <c r="J10438" s="43"/>
      <c r="K10438" s="43"/>
      <c r="L10438" s="43"/>
      <c r="M10438" s="43"/>
      <c r="N10438" s="43"/>
      <c r="O10438" s="43"/>
      <c r="P10438" s="43"/>
      <c r="Q10438" s="43"/>
      <c r="R10438" s="43"/>
      <c r="S10438" s="43"/>
      <c r="T10438" s="43"/>
      <c r="U10438" s="43"/>
      <c r="V10438" s="43"/>
      <c r="W10438" s="43"/>
      <c r="X10438" s="43"/>
      <c r="Y10438" s="43"/>
      <c r="Z10438" s="43"/>
      <c r="AA10438" s="43"/>
      <c r="AB10438" s="43"/>
      <c r="AC10438" s="43"/>
      <c r="AD10438" s="43"/>
      <c r="AE10438" s="43"/>
      <c r="AF10438" s="43"/>
      <c r="AG10438" s="43"/>
      <c r="AH10438" s="43"/>
      <c r="AI10438" s="43"/>
      <c r="AJ10438" s="43"/>
      <c r="AK10438" s="43"/>
      <c r="AL10438" s="43"/>
      <c r="AM10438" s="43"/>
      <c r="AN10438" s="43"/>
    </row>
    <row r="10439" spans="5:40" x14ac:dyDescent="0.25">
      <c r="E10439" s="42" t="s">
        <v>709</v>
      </c>
      <c r="F10439" s="43"/>
      <c r="G10439" s="43"/>
      <c r="H10439" s="43"/>
      <c r="I10439" s="43"/>
      <c r="J10439" s="43"/>
      <c r="K10439" s="43"/>
      <c r="L10439" s="43"/>
      <c r="M10439" s="43"/>
      <c r="N10439" s="43"/>
      <c r="O10439" s="43"/>
      <c r="P10439" s="43"/>
      <c r="Q10439" s="43"/>
      <c r="R10439" s="43"/>
      <c r="S10439" s="43"/>
      <c r="T10439" s="43"/>
      <c r="U10439" s="43"/>
      <c r="V10439" s="43"/>
      <c r="W10439" s="43"/>
      <c r="X10439" s="43"/>
      <c r="Y10439" s="43"/>
      <c r="Z10439" s="43"/>
      <c r="AA10439" s="43"/>
      <c r="AB10439" s="43"/>
      <c r="AC10439" s="43"/>
      <c r="AD10439" s="43"/>
      <c r="AE10439" s="43"/>
      <c r="AF10439" s="43"/>
      <c r="AG10439" s="43"/>
      <c r="AH10439" s="43"/>
      <c r="AI10439" s="43"/>
      <c r="AJ10439" s="43"/>
      <c r="AK10439" s="43"/>
      <c r="AL10439" s="43"/>
      <c r="AM10439" s="43"/>
      <c r="AN10439" s="43"/>
    </row>
    <row r="10440" spans="5:40" x14ac:dyDescent="0.25">
      <c r="E10440" s="42" t="s">
        <v>1549</v>
      </c>
      <c r="F10440" s="43"/>
      <c r="G10440" s="43"/>
      <c r="H10440" s="43"/>
      <c r="I10440" s="43"/>
      <c r="J10440" s="43"/>
      <c r="K10440" s="43"/>
      <c r="L10440" s="43"/>
      <c r="M10440" s="43"/>
      <c r="N10440" s="43"/>
      <c r="O10440" s="43"/>
      <c r="P10440" s="43"/>
      <c r="Q10440" s="43"/>
      <c r="R10440" s="43"/>
      <c r="S10440" s="43"/>
      <c r="T10440" s="43"/>
      <c r="U10440" s="43"/>
      <c r="V10440" s="43"/>
      <c r="W10440" s="43"/>
      <c r="X10440" s="43"/>
      <c r="Y10440" s="43"/>
      <c r="Z10440" s="43"/>
      <c r="AA10440" s="43"/>
      <c r="AB10440" s="43"/>
      <c r="AC10440" s="43"/>
      <c r="AD10440" s="43"/>
      <c r="AE10440" s="43"/>
      <c r="AF10440" s="43"/>
      <c r="AG10440" s="43"/>
      <c r="AH10440" s="43"/>
      <c r="AI10440" s="43"/>
      <c r="AJ10440" s="43"/>
      <c r="AK10440" s="43"/>
      <c r="AL10440" s="43"/>
      <c r="AM10440" s="43"/>
      <c r="AN10440" s="43"/>
    </row>
    <row r="10441" spans="5:40" x14ac:dyDescent="0.25">
      <c r="E10441" s="42" t="s">
        <v>1550</v>
      </c>
      <c r="F10441" s="43"/>
      <c r="G10441" s="43"/>
      <c r="H10441" s="43"/>
      <c r="I10441" s="43"/>
      <c r="J10441" s="43"/>
      <c r="K10441" s="43"/>
      <c r="L10441" s="43"/>
      <c r="M10441" s="43"/>
      <c r="N10441" s="43"/>
      <c r="O10441" s="43"/>
      <c r="P10441" s="43"/>
      <c r="Q10441" s="43"/>
      <c r="R10441" s="43"/>
      <c r="S10441" s="43"/>
      <c r="T10441" s="43"/>
      <c r="U10441" s="43"/>
      <c r="V10441" s="43"/>
      <c r="W10441" s="43"/>
      <c r="X10441" s="43"/>
      <c r="Y10441" s="43"/>
      <c r="Z10441" s="43"/>
      <c r="AA10441" s="43"/>
      <c r="AB10441" s="43"/>
      <c r="AC10441" s="43"/>
      <c r="AD10441" s="43"/>
      <c r="AE10441" s="43"/>
      <c r="AF10441" s="43"/>
      <c r="AG10441" s="43"/>
      <c r="AH10441" s="43"/>
      <c r="AI10441" s="43"/>
      <c r="AJ10441" s="43"/>
      <c r="AK10441" s="43"/>
      <c r="AL10441" s="43"/>
      <c r="AM10441" s="43"/>
      <c r="AN10441" s="43"/>
    </row>
    <row r="10442" spans="5:40" x14ac:dyDescent="0.25">
      <c r="E10442" s="42" t="s">
        <v>1551</v>
      </c>
      <c r="F10442" s="43"/>
      <c r="G10442" s="43"/>
      <c r="H10442" s="43"/>
      <c r="I10442" s="43"/>
      <c r="J10442" s="43"/>
      <c r="K10442" s="43"/>
      <c r="L10442" s="43"/>
      <c r="M10442" s="43"/>
      <c r="N10442" s="43"/>
      <c r="O10442" s="43"/>
      <c r="P10442" s="43"/>
      <c r="Q10442" s="43"/>
      <c r="R10442" s="43"/>
      <c r="S10442" s="43"/>
      <c r="T10442" s="43"/>
      <c r="U10442" s="43"/>
      <c r="V10442" s="43"/>
      <c r="W10442" s="43"/>
      <c r="X10442" s="43"/>
      <c r="Y10442" s="43"/>
      <c r="Z10442" s="43"/>
      <c r="AA10442" s="43"/>
      <c r="AB10442" s="43"/>
      <c r="AC10442" s="43"/>
      <c r="AD10442" s="43"/>
      <c r="AE10442" s="43"/>
      <c r="AF10442" s="43"/>
      <c r="AG10442" s="43"/>
      <c r="AH10442" s="43"/>
      <c r="AI10442" s="43"/>
      <c r="AJ10442" s="43"/>
      <c r="AK10442" s="43"/>
      <c r="AL10442" s="43"/>
      <c r="AM10442" s="43"/>
      <c r="AN10442" s="43"/>
    </row>
    <row r="10443" spans="5:40" x14ac:dyDescent="0.25">
      <c r="E10443" s="42" t="s">
        <v>1552</v>
      </c>
      <c r="F10443" s="43"/>
      <c r="G10443" s="43"/>
      <c r="H10443" s="43"/>
      <c r="I10443" s="43"/>
      <c r="J10443" s="43"/>
      <c r="K10443" s="43"/>
      <c r="L10443" s="43"/>
      <c r="M10443" s="43"/>
      <c r="N10443" s="43"/>
      <c r="O10443" s="43"/>
      <c r="P10443" s="43"/>
      <c r="Q10443" s="43"/>
      <c r="R10443" s="43"/>
      <c r="S10443" s="43"/>
      <c r="T10443" s="43"/>
      <c r="U10443" s="43"/>
      <c r="V10443" s="43"/>
      <c r="W10443" s="43"/>
      <c r="X10443" s="43"/>
      <c r="Y10443" s="43"/>
      <c r="Z10443" s="43"/>
      <c r="AA10443" s="43"/>
      <c r="AB10443" s="43"/>
      <c r="AC10443" s="43"/>
      <c r="AD10443" s="43"/>
      <c r="AE10443" s="43"/>
      <c r="AF10443" s="43"/>
      <c r="AG10443" s="43"/>
      <c r="AH10443" s="43"/>
      <c r="AI10443" s="43"/>
      <c r="AJ10443" s="43"/>
      <c r="AK10443" s="43"/>
      <c r="AL10443" s="43"/>
      <c r="AM10443" s="43"/>
      <c r="AN10443" s="43"/>
    </row>
    <row r="10444" spans="5:40" x14ac:dyDescent="0.25">
      <c r="E10444" s="42" t="s">
        <v>1553</v>
      </c>
      <c r="F10444" s="43"/>
      <c r="G10444" s="43"/>
      <c r="H10444" s="43"/>
      <c r="I10444" s="43"/>
      <c r="J10444" s="43"/>
      <c r="K10444" s="43"/>
      <c r="L10444" s="43"/>
      <c r="M10444" s="43"/>
      <c r="N10444" s="43"/>
      <c r="O10444" s="43"/>
      <c r="P10444" s="43"/>
      <c r="Q10444" s="43"/>
      <c r="R10444" s="43"/>
      <c r="S10444" s="43"/>
      <c r="T10444" s="43"/>
      <c r="U10444" s="43"/>
      <c r="V10444" s="43"/>
      <c r="W10444" s="43"/>
      <c r="X10444" s="43"/>
      <c r="Y10444" s="43"/>
      <c r="Z10444" s="43"/>
      <c r="AA10444" s="43"/>
      <c r="AB10444" s="43"/>
      <c r="AC10444" s="43"/>
      <c r="AD10444" s="43"/>
      <c r="AE10444" s="43"/>
      <c r="AF10444" s="43"/>
      <c r="AG10444" s="43"/>
      <c r="AH10444" s="43"/>
      <c r="AI10444" s="43"/>
      <c r="AJ10444" s="43"/>
      <c r="AK10444" s="43"/>
      <c r="AL10444" s="43"/>
      <c r="AM10444" s="43"/>
      <c r="AN10444" s="43"/>
    </row>
    <row r="10445" spans="5:40" x14ac:dyDescent="0.25">
      <c r="E10445" s="42" t="s">
        <v>1554</v>
      </c>
      <c r="F10445" s="43"/>
      <c r="G10445" s="43"/>
      <c r="H10445" s="43"/>
      <c r="I10445" s="43"/>
      <c r="J10445" s="43"/>
      <c r="K10445" s="43"/>
      <c r="L10445" s="43"/>
      <c r="M10445" s="43"/>
      <c r="N10445" s="43"/>
      <c r="O10445" s="43"/>
      <c r="P10445" s="43"/>
      <c r="Q10445" s="43"/>
      <c r="R10445" s="43"/>
      <c r="S10445" s="43"/>
      <c r="T10445" s="43"/>
      <c r="U10445" s="43"/>
      <c r="V10445" s="43"/>
      <c r="W10445" s="43"/>
      <c r="X10445" s="43"/>
      <c r="Y10445" s="43"/>
      <c r="Z10445" s="43"/>
      <c r="AA10445" s="43"/>
      <c r="AB10445" s="43"/>
      <c r="AC10445" s="43"/>
      <c r="AD10445" s="43"/>
      <c r="AE10445" s="43"/>
      <c r="AF10445" s="43"/>
      <c r="AG10445" s="43"/>
      <c r="AH10445" s="43"/>
      <c r="AI10445" s="43"/>
      <c r="AJ10445" s="43"/>
      <c r="AK10445" s="43"/>
      <c r="AL10445" s="43"/>
      <c r="AM10445" s="43"/>
      <c r="AN10445" s="43"/>
    </row>
    <row r="10446" spans="5:40" x14ac:dyDescent="0.25">
      <c r="E10446" s="42" t="s">
        <v>1555</v>
      </c>
      <c r="F10446" s="43"/>
      <c r="G10446" s="43"/>
      <c r="H10446" s="43"/>
      <c r="I10446" s="43"/>
      <c r="J10446" s="43"/>
      <c r="K10446" s="43"/>
      <c r="L10446" s="43"/>
      <c r="M10446" s="43"/>
      <c r="N10446" s="43"/>
      <c r="O10446" s="43"/>
      <c r="P10446" s="43"/>
      <c r="Q10446" s="43"/>
      <c r="R10446" s="43"/>
      <c r="S10446" s="43"/>
      <c r="T10446" s="43"/>
      <c r="U10446" s="43"/>
      <c r="V10446" s="43"/>
      <c r="W10446" s="43"/>
      <c r="X10446" s="43"/>
      <c r="Y10446" s="43"/>
      <c r="Z10446" s="43"/>
      <c r="AA10446" s="43"/>
      <c r="AB10446" s="43"/>
      <c r="AC10446" s="43"/>
      <c r="AD10446" s="43"/>
      <c r="AE10446" s="43"/>
      <c r="AF10446" s="43"/>
      <c r="AG10446" s="43"/>
      <c r="AH10446" s="43"/>
      <c r="AI10446" s="43"/>
      <c r="AJ10446" s="43"/>
      <c r="AK10446" s="43"/>
      <c r="AL10446" s="43"/>
      <c r="AM10446" s="43"/>
      <c r="AN10446" s="43"/>
    </row>
    <row r="10447" spans="5:40" x14ac:dyDescent="0.25">
      <c r="E10447" s="42" t="s">
        <v>1556</v>
      </c>
      <c r="F10447" s="43"/>
      <c r="G10447" s="43"/>
      <c r="H10447" s="43"/>
      <c r="I10447" s="43"/>
      <c r="J10447" s="43"/>
      <c r="K10447" s="43"/>
      <c r="L10447" s="43"/>
      <c r="M10447" s="43"/>
      <c r="N10447" s="43"/>
      <c r="O10447" s="43"/>
      <c r="P10447" s="43"/>
      <c r="Q10447" s="43"/>
      <c r="R10447" s="43"/>
      <c r="S10447" s="43"/>
      <c r="T10447" s="43"/>
      <c r="U10447" s="43"/>
      <c r="V10447" s="43"/>
      <c r="W10447" s="43"/>
      <c r="X10447" s="43"/>
      <c r="Y10447" s="43"/>
      <c r="Z10447" s="43"/>
      <c r="AA10447" s="43"/>
      <c r="AB10447" s="43"/>
      <c r="AC10447" s="43"/>
      <c r="AD10447" s="43"/>
      <c r="AE10447" s="43"/>
      <c r="AF10447" s="43"/>
      <c r="AG10447" s="43"/>
      <c r="AH10447" s="43"/>
      <c r="AI10447" s="43"/>
      <c r="AJ10447" s="43"/>
      <c r="AK10447" s="43"/>
      <c r="AL10447" s="43"/>
      <c r="AM10447" s="43"/>
      <c r="AN10447" s="43"/>
    </row>
    <row r="10448" spans="5:40" x14ac:dyDescent="0.25">
      <c r="E10448" s="42" t="s">
        <v>160</v>
      </c>
      <c r="F10448" s="43"/>
      <c r="G10448" s="43"/>
      <c r="H10448" s="43"/>
      <c r="I10448" s="43"/>
      <c r="J10448" s="43"/>
      <c r="K10448" s="43"/>
      <c r="L10448" s="43"/>
      <c r="M10448" s="43"/>
      <c r="N10448" s="43"/>
      <c r="O10448" s="43"/>
      <c r="P10448" s="43"/>
      <c r="Q10448" s="43"/>
      <c r="R10448" s="43"/>
      <c r="S10448" s="43"/>
      <c r="T10448" s="43"/>
      <c r="U10448" s="43"/>
      <c r="V10448" s="43"/>
      <c r="W10448" s="43"/>
      <c r="X10448" s="43"/>
      <c r="Y10448" s="43"/>
      <c r="Z10448" s="43"/>
      <c r="AA10448" s="43"/>
      <c r="AB10448" s="43"/>
      <c r="AC10448" s="43"/>
      <c r="AD10448" s="43"/>
      <c r="AE10448" s="43"/>
      <c r="AF10448" s="43"/>
      <c r="AG10448" s="43"/>
      <c r="AH10448" s="43"/>
      <c r="AI10448" s="43"/>
      <c r="AJ10448" s="43"/>
      <c r="AK10448" s="43"/>
      <c r="AL10448" s="43"/>
      <c r="AM10448" s="43"/>
      <c r="AN10448" s="43"/>
    </row>
    <row r="10449" spans="5:40" x14ac:dyDescent="0.25">
      <c r="E10449" s="42" t="s">
        <v>720</v>
      </c>
      <c r="F10449" s="43"/>
      <c r="G10449" s="43"/>
      <c r="H10449" s="43"/>
      <c r="I10449" s="43"/>
      <c r="J10449" s="43"/>
      <c r="K10449" s="43"/>
      <c r="L10449" s="43"/>
      <c r="M10449" s="43"/>
      <c r="N10449" s="43"/>
      <c r="O10449" s="43"/>
      <c r="P10449" s="43"/>
      <c r="Q10449" s="43"/>
      <c r="R10449" s="43"/>
      <c r="S10449" s="43"/>
      <c r="T10449" s="43"/>
      <c r="U10449" s="43"/>
      <c r="V10449" s="43"/>
      <c r="W10449" s="43"/>
      <c r="X10449" s="43"/>
      <c r="Y10449" s="43"/>
      <c r="Z10449" s="43"/>
      <c r="AA10449" s="43"/>
      <c r="AB10449" s="43"/>
      <c r="AC10449" s="43"/>
      <c r="AD10449" s="43"/>
      <c r="AE10449" s="43"/>
      <c r="AF10449" s="43"/>
      <c r="AG10449" s="43"/>
      <c r="AH10449" s="43"/>
      <c r="AI10449" s="43"/>
      <c r="AJ10449" s="43"/>
      <c r="AK10449" s="43"/>
      <c r="AL10449" s="43"/>
      <c r="AM10449" s="43"/>
      <c r="AN10449" s="43"/>
    </row>
    <row r="10450" spans="5:40" x14ac:dyDescent="0.25">
      <c r="E10450" s="42" t="s">
        <v>709</v>
      </c>
      <c r="F10450" s="43"/>
      <c r="G10450" s="43"/>
      <c r="H10450" s="43"/>
      <c r="I10450" s="43"/>
      <c r="J10450" s="43"/>
      <c r="K10450" s="43"/>
      <c r="L10450" s="43"/>
      <c r="M10450" s="43"/>
      <c r="N10450" s="43"/>
      <c r="O10450" s="43"/>
      <c r="P10450" s="43"/>
      <c r="Q10450" s="43"/>
      <c r="R10450" s="43"/>
      <c r="S10450" s="43"/>
      <c r="T10450" s="43"/>
      <c r="U10450" s="43"/>
      <c r="V10450" s="43"/>
      <c r="W10450" s="43"/>
      <c r="X10450" s="43"/>
      <c r="Y10450" s="43"/>
      <c r="Z10450" s="43"/>
      <c r="AA10450" s="43"/>
      <c r="AB10450" s="43"/>
      <c r="AC10450" s="43"/>
      <c r="AD10450" s="43"/>
      <c r="AE10450" s="43"/>
      <c r="AF10450" s="43"/>
      <c r="AG10450" s="43"/>
      <c r="AH10450" s="43"/>
      <c r="AI10450" s="43"/>
      <c r="AJ10450" s="43"/>
      <c r="AK10450" s="43"/>
      <c r="AL10450" s="43"/>
      <c r="AM10450" s="43"/>
      <c r="AN10450" s="43"/>
    </row>
    <row r="10451" spans="5:40" x14ac:dyDescent="0.25">
      <c r="E10451" s="42" t="s">
        <v>1879</v>
      </c>
      <c r="F10451" s="43"/>
      <c r="G10451" s="43"/>
      <c r="H10451" s="43"/>
      <c r="I10451" s="43"/>
      <c r="J10451" s="43"/>
      <c r="K10451" s="43"/>
      <c r="L10451" s="43"/>
      <c r="M10451" s="43"/>
      <c r="N10451" s="43"/>
      <c r="O10451" s="43"/>
      <c r="P10451" s="43"/>
      <c r="Q10451" s="43"/>
      <c r="R10451" s="43"/>
      <c r="S10451" s="43"/>
      <c r="T10451" s="43"/>
      <c r="U10451" s="43"/>
      <c r="V10451" s="43"/>
      <c r="W10451" s="43"/>
      <c r="X10451" s="43"/>
      <c r="Y10451" s="43"/>
      <c r="Z10451" s="43"/>
      <c r="AA10451" s="43"/>
      <c r="AB10451" s="43"/>
      <c r="AC10451" s="43"/>
      <c r="AD10451" s="43"/>
      <c r="AE10451" s="43"/>
      <c r="AF10451" s="43"/>
      <c r="AG10451" s="43"/>
      <c r="AH10451" s="43"/>
      <c r="AI10451" s="43"/>
      <c r="AJ10451" s="43"/>
      <c r="AK10451" s="43"/>
      <c r="AL10451" s="43"/>
      <c r="AM10451" s="43"/>
      <c r="AN10451" s="43"/>
    </row>
    <row r="10452" spans="5:40" x14ac:dyDescent="0.25">
      <c r="E10452" s="42" t="s">
        <v>1880</v>
      </c>
      <c r="F10452" s="43"/>
      <c r="G10452" s="43"/>
      <c r="H10452" s="43"/>
      <c r="I10452" s="43"/>
      <c r="J10452" s="43"/>
      <c r="K10452" s="43"/>
      <c r="L10452" s="43"/>
      <c r="M10452" s="43"/>
      <c r="N10452" s="43"/>
      <c r="O10452" s="43"/>
      <c r="P10452" s="43"/>
      <c r="Q10452" s="43"/>
      <c r="R10452" s="43"/>
      <c r="S10452" s="43"/>
      <c r="T10452" s="43"/>
      <c r="U10452" s="43"/>
      <c r="V10452" s="43"/>
      <c r="W10452" s="43"/>
      <c r="X10452" s="43"/>
      <c r="Y10452" s="43"/>
      <c r="Z10452" s="43"/>
      <c r="AA10452" s="43"/>
      <c r="AB10452" s="43"/>
      <c r="AC10452" s="43"/>
      <c r="AD10452" s="43"/>
      <c r="AE10452" s="43"/>
      <c r="AF10452" s="43"/>
      <c r="AG10452" s="43"/>
      <c r="AH10452" s="43"/>
      <c r="AI10452" s="43"/>
      <c r="AJ10452" s="43"/>
      <c r="AK10452" s="43"/>
      <c r="AL10452" s="43"/>
      <c r="AM10452" s="43"/>
      <c r="AN10452" s="43"/>
    </row>
    <row r="10453" spans="5:40" x14ac:dyDescent="0.25">
      <c r="E10453" s="42" t="s">
        <v>1887</v>
      </c>
      <c r="F10453" s="43"/>
      <c r="G10453" s="43"/>
      <c r="H10453" s="43"/>
      <c r="I10453" s="43"/>
      <c r="J10453" s="43"/>
      <c r="K10453" s="43"/>
      <c r="L10453" s="43"/>
      <c r="M10453" s="43"/>
      <c r="N10453" s="43"/>
      <c r="O10453" s="43"/>
      <c r="P10453" s="43"/>
      <c r="Q10453" s="43"/>
      <c r="R10453" s="43"/>
      <c r="S10453" s="43"/>
      <c r="T10453" s="43"/>
      <c r="U10453" s="43"/>
      <c r="V10453" s="43"/>
      <c r="W10453" s="43"/>
      <c r="X10453" s="43"/>
      <c r="Y10453" s="43"/>
      <c r="Z10453" s="43"/>
      <c r="AA10453" s="43"/>
      <c r="AB10453" s="43"/>
      <c r="AC10453" s="43"/>
      <c r="AD10453" s="43"/>
      <c r="AE10453" s="43"/>
      <c r="AF10453" s="43"/>
      <c r="AG10453" s="43"/>
      <c r="AH10453" s="43"/>
      <c r="AI10453" s="43"/>
      <c r="AJ10453" s="43"/>
      <c r="AK10453" s="43"/>
      <c r="AL10453" s="43"/>
      <c r="AM10453" s="43"/>
      <c r="AN10453" s="43"/>
    </row>
    <row r="10454" spans="5:40" x14ac:dyDescent="0.25">
      <c r="E10454" s="42" t="s">
        <v>1888</v>
      </c>
      <c r="F10454" s="43"/>
      <c r="G10454" s="43"/>
      <c r="H10454" s="43"/>
      <c r="I10454" s="43"/>
      <c r="J10454" s="43"/>
      <c r="K10454" s="43"/>
      <c r="L10454" s="43"/>
      <c r="M10454" s="43"/>
      <c r="N10454" s="43"/>
      <c r="O10454" s="43"/>
      <c r="P10454" s="43"/>
      <c r="Q10454" s="43"/>
      <c r="R10454" s="43"/>
      <c r="S10454" s="43"/>
      <c r="T10454" s="43"/>
      <c r="U10454" s="43"/>
      <c r="V10454" s="43"/>
      <c r="W10454" s="43"/>
      <c r="X10454" s="43"/>
      <c r="Y10454" s="43"/>
      <c r="Z10454" s="43"/>
      <c r="AA10454" s="43"/>
      <c r="AB10454" s="43"/>
      <c r="AC10454" s="43"/>
      <c r="AD10454" s="43"/>
      <c r="AE10454" s="43"/>
      <c r="AF10454" s="43"/>
      <c r="AG10454" s="43"/>
      <c r="AH10454" s="43"/>
      <c r="AI10454" s="43"/>
      <c r="AJ10454" s="43"/>
      <c r="AK10454" s="43"/>
      <c r="AL10454" s="43"/>
      <c r="AM10454" s="43"/>
      <c r="AN10454" s="43"/>
    </row>
    <row r="10455" spans="5:40" x14ac:dyDescent="0.25">
      <c r="E10455" s="42" t="s">
        <v>1883</v>
      </c>
      <c r="F10455" s="43"/>
      <c r="G10455" s="43"/>
      <c r="H10455" s="43"/>
      <c r="I10455" s="43"/>
      <c r="J10455" s="43"/>
      <c r="K10455" s="43"/>
      <c r="L10455" s="43"/>
      <c r="M10455" s="43"/>
      <c r="N10455" s="43"/>
      <c r="O10455" s="43"/>
      <c r="P10455" s="43"/>
      <c r="Q10455" s="43"/>
      <c r="R10455" s="43"/>
      <c r="S10455" s="43"/>
      <c r="T10455" s="43"/>
      <c r="U10455" s="43"/>
      <c r="V10455" s="43"/>
      <c r="W10455" s="43"/>
      <c r="X10455" s="43"/>
      <c r="Y10455" s="43"/>
      <c r="Z10455" s="43"/>
      <c r="AA10455" s="43"/>
      <c r="AB10455" s="43"/>
      <c r="AC10455" s="43"/>
      <c r="AD10455" s="43"/>
      <c r="AE10455" s="43"/>
      <c r="AF10455" s="43"/>
      <c r="AG10455" s="43"/>
      <c r="AH10455" s="43"/>
      <c r="AI10455" s="43"/>
      <c r="AJ10455" s="43"/>
      <c r="AK10455" s="43"/>
      <c r="AL10455" s="43"/>
      <c r="AM10455" s="43"/>
      <c r="AN10455" s="43"/>
    </row>
    <row r="10456" spans="5:40" x14ac:dyDescent="0.25">
      <c r="E10456" s="42" t="s">
        <v>1884</v>
      </c>
      <c r="F10456" s="43"/>
      <c r="G10456" s="43"/>
      <c r="H10456" s="43"/>
      <c r="I10456" s="43"/>
      <c r="J10456" s="43"/>
      <c r="K10456" s="43"/>
      <c r="L10456" s="43"/>
      <c r="M10456" s="43"/>
      <c r="N10456" s="43"/>
      <c r="O10456" s="43"/>
      <c r="P10456" s="43"/>
      <c r="Q10456" s="43"/>
      <c r="R10456" s="43"/>
      <c r="S10456" s="43"/>
      <c r="T10456" s="43"/>
      <c r="U10456" s="43"/>
      <c r="V10456" s="43"/>
      <c r="W10456" s="43"/>
      <c r="X10456" s="43"/>
      <c r="Y10456" s="43"/>
      <c r="Z10456" s="43"/>
      <c r="AA10456" s="43"/>
      <c r="AB10456" s="43"/>
      <c r="AC10456" s="43"/>
      <c r="AD10456" s="43"/>
      <c r="AE10456" s="43"/>
      <c r="AF10456" s="43"/>
      <c r="AG10456" s="43"/>
      <c r="AH10456" s="43"/>
      <c r="AI10456" s="43"/>
      <c r="AJ10456" s="43"/>
      <c r="AK10456" s="43"/>
      <c r="AL10456" s="43"/>
      <c r="AM10456" s="43"/>
      <c r="AN10456" s="43"/>
    </row>
    <row r="10457" spans="5:40" x14ac:dyDescent="0.25">
      <c r="E10457" s="42" t="s">
        <v>1885</v>
      </c>
      <c r="F10457" s="43"/>
      <c r="G10457" s="43"/>
      <c r="H10457" s="43"/>
      <c r="I10457" s="43"/>
      <c r="J10457" s="43"/>
      <c r="K10457" s="43"/>
      <c r="L10457" s="43"/>
      <c r="M10457" s="43"/>
      <c r="N10457" s="43"/>
      <c r="O10457" s="43"/>
      <c r="P10457" s="43"/>
      <c r="Q10457" s="43"/>
      <c r="R10457" s="43"/>
      <c r="S10457" s="43"/>
      <c r="T10457" s="43"/>
      <c r="U10457" s="43"/>
      <c r="V10457" s="43"/>
      <c r="W10457" s="43"/>
      <c r="X10457" s="43"/>
      <c r="Y10457" s="43"/>
      <c r="Z10457" s="43"/>
      <c r="AA10457" s="43"/>
      <c r="AB10457" s="43"/>
      <c r="AC10457" s="43"/>
      <c r="AD10457" s="43"/>
      <c r="AE10457" s="43"/>
      <c r="AF10457" s="43"/>
      <c r="AG10457" s="43"/>
      <c r="AH10457" s="43"/>
      <c r="AI10457" s="43"/>
      <c r="AJ10457" s="43"/>
      <c r="AK10457" s="43"/>
      <c r="AL10457" s="43"/>
      <c r="AM10457" s="43"/>
      <c r="AN10457" s="43"/>
    </row>
    <row r="10458" spans="5:40" x14ac:dyDescent="0.25">
      <c r="E10458" s="42" t="s">
        <v>1886</v>
      </c>
      <c r="F10458" s="43"/>
      <c r="G10458" s="43"/>
      <c r="H10458" s="43"/>
      <c r="I10458" s="43"/>
      <c r="J10458" s="43"/>
      <c r="K10458" s="43"/>
      <c r="L10458" s="43"/>
      <c r="M10458" s="43"/>
      <c r="N10458" s="43"/>
      <c r="O10458" s="43"/>
      <c r="P10458" s="43"/>
      <c r="Q10458" s="43"/>
      <c r="R10458" s="43"/>
      <c r="S10458" s="43"/>
      <c r="T10458" s="43"/>
      <c r="U10458" s="43"/>
      <c r="V10458" s="43"/>
      <c r="W10458" s="43"/>
      <c r="X10458" s="43"/>
      <c r="Y10458" s="43"/>
      <c r="Z10458" s="43"/>
      <c r="AA10458" s="43"/>
      <c r="AB10458" s="43"/>
      <c r="AC10458" s="43"/>
      <c r="AD10458" s="43"/>
      <c r="AE10458" s="43"/>
      <c r="AF10458" s="43"/>
      <c r="AG10458" s="43"/>
      <c r="AH10458" s="43"/>
      <c r="AI10458" s="43"/>
      <c r="AJ10458" s="43"/>
      <c r="AK10458" s="43"/>
      <c r="AL10458" s="43"/>
      <c r="AM10458" s="43"/>
      <c r="AN10458" s="43"/>
    </row>
    <row r="10459" spans="5:40" x14ac:dyDescent="0.25">
      <c r="E10459" s="42" t="s">
        <v>160</v>
      </c>
      <c r="F10459" s="43"/>
      <c r="G10459" s="43"/>
      <c r="H10459" s="43"/>
      <c r="I10459" s="43"/>
      <c r="J10459" s="43"/>
      <c r="K10459" s="43"/>
      <c r="L10459" s="43"/>
      <c r="M10459" s="43"/>
      <c r="N10459" s="43"/>
      <c r="O10459" s="43"/>
      <c r="P10459" s="43"/>
      <c r="Q10459" s="43"/>
      <c r="R10459" s="43"/>
      <c r="S10459" s="43"/>
      <c r="T10459" s="43"/>
      <c r="U10459" s="43"/>
      <c r="V10459" s="43"/>
      <c r="W10459" s="43"/>
      <c r="X10459" s="43"/>
      <c r="Y10459" s="43"/>
      <c r="Z10459" s="43"/>
      <c r="AA10459" s="43"/>
      <c r="AB10459" s="43"/>
      <c r="AC10459" s="43"/>
      <c r="AD10459" s="43"/>
      <c r="AE10459" s="43"/>
      <c r="AF10459" s="43"/>
      <c r="AG10459" s="43"/>
      <c r="AH10459" s="43"/>
      <c r="AI10459" s="43"/>
      <c r="AJ10459" s="43"/>
      <c r="AK10459" s="43"/>
      <c r="AL10459" s="43"/>
      <c r="AM10459" s="43"/>
      <c r="AN10459" s="43"/>
    </row>
    <row r="10460" spans="5:40" x14ac:dyDescent="0.25">
      <c r="E10460" s="42"/>
      <c r="F10460" s="43"/>
      <c r="G10460" s="43"/>
      <c r="H10460" s="43"/>
      <c r="I10460" s="43"/>
      <c r="J10460" s="43"/>
      <c r="K10460" s="43"/>
      <c r="L10460" s="43"/>
      <c r="M10460" s="43"/>
      <c r="N10460" s="43"/>
      <c r="O10460" s="43"/>
      <c r="P10460" s="43"/>
      <c r="Q10460" s="43"/>
      <c r="R10460" s="43"/>
      <c r="S10460" s="43"/>
      <c r="T10460" s="43"/>
      <c r="U10460" s="43"/>
      <c r="V10460" s="43"/>
      <c r="W10460" s="43"/>
      <c r="X10460" s="43"/>
      <c r="Y10460" s="43"/>
      <c r="Z10460" s="43"/>
      <c r="AA10460" s="43"/>
      <c r="AB10460" s="43"/>
      <c r="AC10460" s="43"/>
      <c r="AD10460" s="43"/>
      <c r="AE10460" s="43"/>
      <c r="AF10460" s="43"/>
      <c r="AG10460" s="43"/>
      <c r="AH10460" s="43"/>
      <c r="AI10460" s="43"/>
      <c r="AJ10460" s="43"/>
      <c r="AK10460" s="43"/>
      <c r="AL10460" s="43"/>
      <c r="AM10460" s="43"/>
      <c r="AN10460" s="43"/>
    </row>
    <row r="10461" spans="5:40" x14ac:dyDescent="0.25">
      <c r="E10461" s="42"/>
      <c r="F10461" s="43"/>
      <c r="G10461" s="43"/>
      <c r="H10461" s="43"/>
      <c r="I10461" s="43"/>
      <c r="J10461" s="43"/>
      <c r="K10461" s="43"/>
      <c r="L10461" s="43"/>
      <c r="M10461" s="43"/>
      <c r="N10461" s="43"/>
      <c r="O10461" s="43"/>
      <c r="P10461" s="43"/>
      <c r="Q10461" s="43"/>
      <c r="R10461" s="43"/>
      <c r="S10461" s="43"/>
      <c r="T10461" s="43"/>
      <c r="U10461" s="43"/>
      <c r="V10461" s="43"/>
      <c r="W10461" s="43"/>
      <c r="X10461" s="43"/>
      <c r="Y10461" s="43"/>
      <c r="Z10461" s="43"/>
      <c r="AA10461" s="43"/>
      <c r="AB10461" s="43"/>
      <c r="AC10461" s="43"/>
      <c r="AD10461" s="43"/>
      <c r="AE10461" s="43"/>
      <c r="AF10461" s="43"/>
      <c r="AG10461" s="43"/>
      <c r="AH10461" s="43"/>
      <c r="AI10461" s="43"/>
      <c r="AJ10461" s="43"/>
      <c r="AK10461" s="43"/>
      <c r="AL10461" s="43"/>
      <c r="AM10461" s="43"/>
      <c r="AN10461" s="43"/>
    </row>
    <row r="10462" spans="5:40" x14ac:dyDescent="0.25">
      <c r="E10462" s="42"/>
      <c r="F10462" s="43"/>
      <c r="G10462" s="43"/>
      <c r="H10462" s="43"/>
      <c r="I10462" s="43"/>
      <c r="J10462" s="43"/>
      <c r="K10462" s="43"/>
      <c r="L10462" s="43"/>
      <c r="M10462" s="43"/>
      <c r="N10462" s="43"/>
      <c r="O10462" s="43"/>
      <c r="P10462" s="43"/>
      <c r="Q10462" s="43"/>
      <c r="R10462" s="43"/>
      <c r="S10462" s="43"/>
      <c r="T10462" s="43"/>
      <c r="U10462" s="43"/>
      <c r="V10462" s="43"/>
      <c r="W10462" s="43"/>
      <c r="X10462" s="43"/>
      <c r="Y10462" s="43"/>
      <c r="Z10462" s="43"/>
      <c r="AA10462" s="43"/>
      <c r="AB10462" s="43"/>
      <c r="AC10462" s="43"/>
      <c r="AD10462" s="43"/>
      <c r="AE10462" s="43"/>
      <c r="AF10462" s="43"/>
      <c r="AG10462" s="43"/>
      <c r="AH10462" s="43"/>
      <c r="AI10462" s="43"/>
      <c r="AJ10462" s="43"/>
      <c r="AK10462" s="43"/>
      <c r="AL10462" s="43"/>
      <c r="AM10462" s="43"/>
      <c r="AN10462" s="43"/>
    </row>
    <row r="10463" spans="5:40" x14ac:dyDescent="0.25">
      <c r="E10463" s="42" t="s">
        <v>1889</v>
      </c>
      <c r="F10463" s="43"/>
      <c r="G10463" s="43"/>
      <c r="H10463" s="43"/>
      <c r="I10463" s="43"/>
      <c r="J10463" s="43"/>
      <c r="K10463" s="43"/>
      <c r="L10463" s="43"/>
      <c r="M10463" s="43"/>
      <c r="N10463" s="43"/>
      <c r="O10463" s="43"/>
      <c r="P10463" s="43"/>
      <c r="Q10463" s="43"/>
      <c r="R10463" s="43"/>
      <c r="S10463" s="43"/>
      <c r="T10463" s="43"/>
      <c r="U10463" s="43"/>
      <c r="V10463" s="43"/>
      <c r="W10463" s="43"/>
      <c r="X10463" s="43"/>
      <c r="Y10463" s="43"/>
      <c r="Z10463" s="43"/>
      <c r="AA10463" s="43"/>
      <c r="AB10463" s="43"/>
      <c r="AC10463" s="43"/>
      <c r="AD10463" s="43"/>
      <c r="AE10463" s="43"/>
      <c r="AF10463" s="43"/>
      <c r="AG10463" s="43"/>
      <c r="AH10463" s="43"/>
      <c r="AI10463" s="43"/>
      <c r="AJ10463" s="43"/>
      <c r="AK10463" s="43"/>
      <c r="AL10463" s="43"/>
      <c r="AM10463" s="43"/>
      <c r="AN10463" s="43"/>
    </row>
    <row r="10464" spans="5:40" x14ac:dyDescent="0.25">
      <c r="E10464" s="42"/>
      <c r="F10464" s="43"/>
      <c r="G10464" s="43"/>
      <c r="H10464" s="43"/>
      <c r="I10464" s="43"/>
      <c r="J10464" s="43"/>
      <c r="K10464" s="43"/>
      <c r="L10464" s="43"/>
      <c r="M10464" s="43"/>
      <c r="N10464" s="43"/>
      <c r="O10464" s="43"/>
      <c r="P10464" s="43"/>
      <c r="Q10464" s="43"/>
      <c r="R10464" s="43"/>
      <c r="S10464" s="43"/>
      <c r="T10464" s="43"/>
      <c r="U10464" s="43"/>
      <c r="V10464" s="43"/>
      <c r="W10464" s="43"/>
      <c r="X10464" s="43"/>
      <c r="Y10464" s="43"/>
      <c r="Z10464" s="43"/>
      <c r="AA10464" s="43"/>
      <c r="AB10464" s="43"/>
      <c r="AC10464" s="43"/>
      <c r="AD10464" s="43"/>
      <c r="AE10464" s="43"/>
      <c r="AF10464" s="43"/>
      <c r="AG10464" s="43"/>
      <c r="AH10464" s="43"/>
      <c r="AI10464" s="43"/>
      <c r="AJ10464" s="43"/>
      <c r="AK10464" s="43"/>
      <c r="AL10464" s="43"/>
      <c r="AM10464" s="43"/>
      <c r="AN10464" s="43"/>
    </row>
    <row r="10465" spans="2:40" x14ac:dyDescent="0.25">
      <c r="E10465" s="42" t="s">
        <v>1890</v>
      </c>
      <c r="F10465" s="43"/>
      <c r="G10465" s="43"/>
      <c r="H10465" s="43"/>
      <c r="I10465" s="43"/>
      <c r="J10465" s="43"/>
      <c r="K10465" s="43"/>
      <c r="L10465" s="43"/>
      <c r="M10465" s="43"/>
      <c r="N10465" s="43"/>
      <c r="O10465" s="43"/>
      <c r="P10465" s="43"/>
      <c r="Q10465" s="43"/>
      <c r="R10465" s="43"/>
      <c r="S10465" s="43"/>
      <c r="T10465" s="43"/>
      <c r="U10465" s="43"/>
      <c r="V10465" s="43"/>
      <c r="W10465" s="43"/>
      <c r="X10465" s="43"/>
      <c r="Y10465" s="43"/>
      <c r="Z10465" s="43"/>
      <c r="AA10465" s="43"/>
      <c r="AB10465" s="43"/>
      <c r="AC10465" s="43"/>
      <c r="AD10465" s="43"/>
      <c r="AE10465" s="43"/>
      <c r="AF10465" s="43"/>
      <c r="AG10465" s="43"/>
      <c r="AH10465" s="43"/>
      <c r="AI10465" s="43"/>
      <c r="AJ10465" s="43"/>
      <c r="AK10465" s="43"/>
      <c r="AL10465" s="43"/>
      <c r="AM10465" s="43"/>
      <c r="AN10465" s="43"/>
    </row>
    <row r="10466" spans="2:40" x14ac:dyDescent="0.25">
      <c r="E10466" s="42" t="s">
        <v>864</v>
      </c>
      <c r="F10466" s="43"/>
      <c r="G10466" s="43"/>
      <c r="H10466" s="43"/>
      <c r="I10466" s="43"/>
      <c r="J10466" s="43"/>
      <c r="K10466" s="43"/>
      <c r="L10466" s="43"/>
      <c r="M10466" s="43"/>
      <c r="N10466" s="43"/>
      <c r="O10466" s="43"/>
      <c r="P10466" s="43"/>
      <c r="Q10466" s="43"/>
      <c r="R10466" s="43"/>
      <c r="S10466" s="43"/>
      <c r="T10466" s="43"/>
      <c r="U10466" s="43"/>
      <c r="V10466" s="43"/>
      <c r="W10466" s="43"/>
      <c r="X10466" s="43"/>
      <c r="Y10466" s="43"/>
      <c r="Z10466" s="43"/>
      <c r="AA10466" s="43"/>
      <c r="AB10466" s="43"/>
      <c r="AC10466" s="43"/>
      <c r="AD10466" s="43"/>
      <c r="AE10466" s="43"/>
      <c r="AF10466" s="43"/>
      <c r="AG10466" s="43"/>
      <c r="AH10466" s="43"/>
      <c r="AI10466" s="43"/>
      <c r="AJ10466" s="43"/>
      <c r="AK10466" s="43"/>
      <c r="AL10466" s="43"/>
      <c r="AM10466" s="43"/>
      <c r="AN10466" s="43"/>
    </row>
    <row r="10467" spans="2:40" x14ac:dyDescent="0.25">
      <c r="E10467" s="42" t="s">
        <v>1891</v>
      </c>
      <c r="F10467" s="43"/>
      <c r="G10467" s="43"/>
      <c r="H10467" s="43"/>
      <c r="I10467" s="43"/>
      <c r="J10467" s="43"/>
      <c r="K10467" s="43"/>
      <c r="L10467" s="43"/>
      <c r="M10467" s="43"/>
      <c r="N10467" s="43"/>
      <c r="O10467" s="43"/>
      <c r="P10467" s="43"/>
      <c r="Q10467" s="43"/>
      <c r="R10467" s="43"/>
      <c r="S10467" s="43"/>
      <c r="T10467" s="43"/>
      <c r="U10467" s="43"/>
      <c r="V10467" s="43"/>
      <c r="W10467" s="43"/>
      <c r="X10467" s="43"/>
      <c r="Y10467" s="43"/>
      <c r="Z10467" s="43"/>
      <c r="AA10467" s="43"/>
      <c r="AB10467" s="43"/>
      <c r="AC10467" s="43"/>
      <c r="AD10467" s="43"/>
      <c r="AE10467" s="43"/>
      <c r="AF10467" s="43"/>
      <c r="AG10467" s="43"/>
      <c r="AH10467" s="43"/>
      <c r="AI10467" s="43"/>
      <c r="AJ10467" s="43"/>
      <c r="AK10467" s="43"/>
      <c r="AL10467" s="43"/>
      <c r="AM10467" s="43"/>
      <c r="AN10467" s="43"/>
    </row>
    <row r="10468" spans="2:40" x14ac:dyDescent="0.25">
      <c r="E10468" s="42" t="s">
        <v>1892</v>
      </c>
      <c r="F10468" s="43"/>
      <c r="G10468" s="43"/>
      <c r="H10468" s="43"/>
      <c r="I10468" s="43"/>
      <c r="J10468" s="43"/>
      <c r="K10468" s="43"/>
      <c r="L10468" s="43"/>
      <c r="M10468" s="43"/>
      <c r="N10468" s="43"/>
      <c r="O10468" s="43"/>
      <c r="P10468" s="43"/>
      <c r="Q10468" s="43"/>
      <c r="R10468" s="43"/>
      <c r="S10468" s="43"/>
      <c r="T10468" s="43"/>
      <c r="U10468" s="43"/>
      <c r="V10468" s="43"/>
      <c r="W10468" s="43"/>
      <c r="X10468" s="43"/>
      <c r="Y10468" s="43"/>
      <c r="Z10468" s="43"/>
      <c r="AA10468" s="43"/>
      <c r="AB10468" s="43"/>
      <c r="AC10468" s="43"/>
      <c r="AD10468" s="43"/>
      <c r="AE10468" s="43"/>
      <c r="AF10468" s="43"/>
      <c r="AG10468" s="43"/>
      <c r="AH10468" s="43"/>
      <c r="AI10468" s="43"/>
      <c r="AJ10468" s="43"/>
      <c r="AK10468" s="43"/>
      <c r="AL10468" s="43"/>
      <c r="AM10468" s="43"/>
      <c r="AN10468" s="43"/>
    </row>
    <row r="10469" spans="2:40" x14ac:dyDescent="0.25">
      <c r="E10469" s="42" t="s">
        <v>882</v>
      </c>
      <c r="F10469" s="43"/>
      <c r="G10469" s="43"/>
      <c r="H10469" s="43"/>
      <c r="I10469" s="43"/>
      <c r="J10469" s="43"/>
      <c r="K10469" s="43"/>
      <c r="L10469" s="43"/>
      <c r="M10469" s="43"/>
      <c r="N10469" s="43"/>
      <c r="O10469" s="43"/>
      <c r="P10469" s="43"/>
      <c r="Q10469" s="43"/>
      <c r="R10469" s="43"/>
      <c r="S10469" s="43"/>
      <c r="T10469" s="43"/>
      <c r="U10469" s="43"/>
      <c r="V10469" s="43"/>
      <c r="W10469" s="43"/>
      <c r="X10469" s="43"/>
      <c r="Y10469" s="43"/>
      <c r="Z10469" s="43"/>
      <c r="AA10469" s="43"/>
      <c r="AB10469" s="43"/>
      <c r="AC10469" s="43"/>
      <c r="AD10469" s="43"/>
      <c r="AE10469" s="43"/>
      <c r="AF10469" s="43"/>
      <c r="AG10469" s="43"/>
      <c r="AH10469" s="43"/>
      <c r="AI10469" s="43"/>
      <c r="AJ10469" s="43"/>
      <c r="AK10469" s="43"/>
      <c r="AL10469" s="43"/>
      <c r="AM10469" s="43"/>
      <c r="AN10469" s="43"/>
    </row>
    <row r="10470" spans="2:40" x14ac:dyDescent="0.25">
      <c r="E10470" s="42" t="s">
        <v>1893</v>
      </c>
      <c r="F10470" s="43"/>
      <c r="G10470" s="43"/>
      <c r="H10470" s="43"/>
      <c r="I10470" s="43"/>
      <c r="J10470" s="43"/>
      <c r="K10470" s="43"/>
      <c r="L10470" s="43"/>
      <c r="M10470" s="43"/>
      <c r="N10470" s="43"/>
      <c r="O10470" s="43"/>
      <c r="P10470" s="43"/>
      <c r="Q10470" s="43"/>
      <c r="R10470" s="43"/>
      <c r="S10470" s="43"/>
      <c r="T10470" s="43"/>
      <c r="U10470" s="43"/>
      <c r="V10470" s="43"/>
      <c r="W10470" s="43"/>
      <c r="X10470" s="43"/>
      <c r="Y10470" s="43"/>
      <c r="Z10470" s="43"/>
      <c r="AA10470" s="43"/>
      <c r="AB10470" s="43"/>
      <c r="AC10470" s="43"/>
      <c r="AD10470" s="43"/>
      <c r="AE10470" s="43"/>
      <c r="AF10470" s="43"/>
      <c r="AG10470" s="43"/>
      <c r="AH10470" s="43"/>
      <c r="AI10470" s="43"/>
      <c r="AJ10470" s="43"/>
      <c r="AK10470" s="43"/>
      <c r="AL10470" s="43"/>
      <c r="AM10470" s="43"/>
      <c r="AN10470" s="43"/>
    </row>
    <row r="10471" spans="2:40" x14ac:dyDescent="0.25">
      <c r="E10471" s="42" t="s">
        <v>864</v>
      </c>
      <c r="F10471" s="43"/>
      <c r="G10471" s="43"/>
      <c r="H10471" s="43"/>
      <c r="I10471" s="43"/>
      <c r="J10471" s="43"/>
      <c r="K10471" s="43"/>
      <c r="L10471" s="43"/>
      <c r="M10471" s="43"/>
      <c r="N10471" s="43"/>
      <c r="O10471" s="43"/>
      <c r="P10471" s="43"/>
      <c r="Q10471" s="43"/>
      <c r="R10471" s="43"/>
      <c r="S10471" s="43"/>
      <c r="T10471" s="43"/>
      <c r="U10471" s="43"/>
      <c r="V10471" s="43"/>
      <c r="W10471" s="43"/>
      <c r="X10471" s="43"/>
      <c r="Y10471" s="43"/>
      <c r="Z10471" s="43"/>
      <c r="AA10471" s="43"/>
      <c r="AB10471" s="43"/>
      <c r="AC10471" s="43"/>
      <c r="AD10471" s="43"/>
      <c r="AE10471" s="43"/>
      <c r="AF10471" s="43"/>
      <c r="AG10471" s="43"/>
      <c r="AH10471" s="43"/>
      <c r="AI10471" s="43"/>
      <c r="AJ10471" s="43"/>
      <c r="AK10471" s="43"/>
      <c r="AL10471" s="43"/>
      <c r="AM10471" s="43"/>
      <c r="AN10471" s="43"/>
    </row>
    <row r="10472" spans="2:40" x14ac:dyDescent="0.25">
      <c r="E10472" s="42" t="s">
        <v>1891</v>
      </c>
      <c r="F10472" s="43"/>
      <c r="G10472" s="43"/>
      <c r="H10472" s="43"/>
      <c r="I10472" s="43"/>
      <c r="J10472" s="43"/>
      <c r="K10472" s="43"/>
      <c r="L10472" s="43"/>
      <c r="M10472" s="43"/>
      <c r="N10472" s="43"/>
      <c r="O10472" s="43"/>
      <c r="P10472" s="43"/>
      <c r="Q10472" s="43"/>
      <c r="R10472" s="43"/>
      <c r="S10472" s="43"/>
      <c r="T10472" s="43"/>
      <c r="U10472" s="43"/>
      <c r="V10472" s="43"/>
      <c r="W10472" s="43"/>
      <c r="X10472" s="43"/>
      <c r="Y10472" s="43"/>
      <c r="Z10472" s="43"/>
      <c r="AA10472" s="43"/>
      <c r="AB10472" s="43"/>
      <c r="AC10472" s="43"/>
      <c r="AD10472" s="43"/>
      <c r="AE10472" s="43"/>
      <c r="AF10472" s="43"/>
      <c r="AG10472" s="43"/>
      <c r="AH10472" s="43"/>
      <c r="AI10472" s="43"/>
      <c r="AJ10472" s="43"/>
      <c r="AK10472" s="43"/>
      <c r="AL10472" s="43"/>
      <c r="AM10472" s="43"/>
      <c r="AN10472" s="43"/>
    </row>
    <row r="10473" spans="2:40" x14ac:dyDescent="0.25">
      <c r="E10473" s="42" t="s">
        <v>1894</v>
      </c>
      <c r="F10473" s="43"/>
      <c r="G10473" s="43"/>
      <c r="H10473" s="43"/>
      <c r="I10473" s="43"/>
      <c r="J10473" s="43"/>
      <c r="K10473" s="43"/>
      <c r="L10473" s="43"/>
      <c r="M10473" s="43"/>
      <c r="N10473" s="43"/>
      <c r="O10473" s="43"/>
      <c r="P10473" s="43"/>
      <c r="Q10473" s="43"/>
      <c r="R10473" s="43"/>
      <c r="S10473" s="43"/>
      <c r="T10473" s="43"/>
      <c r="U10473" s="43"/>
      <c r="V10473" s="43"/>
      <c r="W10473" s="43"/>
      <c r="X10473" s="43"/>
      <c r="Y10473" s="43"/>
      <c r="Z10473" s="43"/>
      <c r="AA10473" s="43"/>
      <c r="AB10473" s="43"/>
      <c r="AC10473" s="43"/>
      <c r="AD10473" s="43"/>
      <c r="AE10473" s="43"/>
      <c r="AF10473" s="43"/>
      <c r="AG10473" s="43"/>
      <c r="AH10473" s="43"/>
      <c r="AI10473" s="43"/>
      <c r="AJ10473" s="43"/>
      <c r="AK10473" s="43"/>
      <c r="AL10473" s="43"/>
      <c r="AM10473" s="43"/>
      <c r="AN10473" s="43"/>
    </row>
    <row r="10474" spans="2:40" x14ac:dyDescent="0.25">
      <c r="E10474" s="42" t="s">
        <v>1899</v>
      </c>
      <c r="F10474" s="43"/>
      <c r="G10474" s="43"/>
      <c r="H10474" s="43"/>
      <c r="I10474" s="43"/>
      <c r="J10474" s="43"/>
      <c r="K10474" s="43"/>
      <c r="L10474" s="43"/>
      <c r="M10474" s="43"/>
      <c r="N10474" s="43"/>
      <c r="O10474" s="43"/>
      <c r="P10474" s="43"/>
      <c r="Q10474" s="43"/>
      <c r="R10474" s="43"/>
      <c r="S10474" s="43"/>
      <c r="T10474" s="43"/>
      <c r="U10474" s="43"/>
      <c r="V10474" s="43"/>
      <c r="W10474" s="43"/>
      <c r="X10474" s="43"/>
      <c r="Y10474" s="43"/>
      <c r="Z10474" s="43"/>
      <c r="AA10474" s="43"/>
      <c r="AB10474" s="43"/>
      <c r="AC10474" s="43"/>
      <c r="AD10474" s="43"/>
      <c r="AE10474" s="43"/>
      <c r="AF10474" s="43"/>
      <c r="AG10474" s="43"/>
      <c r="AH10474" s="43"/>
      <c r="AI10474" s="43"/>
      <c r="AJ10474" s="43"/>
      <c r="AK10474" s="43"/>
      <c r="AL10474" s="43"/>
      <c r="AM10474" s="43"/>
      <c r="AN10474" s="43"/>
    </row>
    <row r="10475" spans="2:40" x14ac:dyDescent="0.25">
      <c r="E10475" s="42" t="s">
        <v>882</v>
      </c>
      <c r="F10475" s="43"/>
      <c r="G10475" s="43"/>
      <c r="H10475" s="43"/>
      <c r="I10475" s="43"/>
      <c r="J10475" s="43"/>
      <c r="K10475" s="43"/>
      <c r="L10475" s="43"/>
      <c r="M10475" s="43"/>
      <c r="N10475" s="43"/>
      <c r="O10475" s="43"/>
      <c r="P10475" s="43"/>
      <c r="Q10475" s="43"/>
      <c r="R10475" s="43"/>
      <c r="S10475" s="43"/>
      <c r="T10475" s="43"/>
      <c r="U10475" s="43"/>
      <c r="V10475" s="43"/>
      <c r="W10475" s="43"/>
      <c r="X10475" s="43"/>
      <c r="Y10475" s="43"/>
      <c r="Z10475" s="43"/>
      <c r="AA10475" s="43"/>
      <c r="AB10475" s="43"/>
      <c r="AC10475" s="43"/>
      <c r="AD10475" s="43"/>
      <c r="AE10475" s="43"/>
      <c r="AF10475" s="43"/>
      <c r="AG10475" s="43"/>
      <c r="AH10475" s="43"/>
      <c r="AI10475" s="43"/>
      <c r="AJ10475" s="43"/>
      <c r="AK10475" s="43"/>
      <c r="AL10475" s="43"/>
      <c r="AM10475" s="43"/>
      <c r="AN10475" s="43"/>
    </row>
    <row r="10479" spans="2:40" x14ac:dyDescent="0.25">
      <c r="B10479" s="1" t="s">
        <v>1515</v>
      </c>
    </row>
    <row r="10481" spans="3:5" x14ac:dyDescent="0.25">
      <c r="C10481" s="13">
        <v>0</v>
      </c>
      <c r="E10481" s="4" t="s">
        <v>1643</v>
      </c>
    </row>
    <row r="10527" spans="5:105" x14ac:dyDescent="0.25">
      <c r="E10527" s="1" t="s">
        <v>1582</v>
      </c>
      <c r="G10527" s="1" t="s">
        <v>301</v>
      </c>
      <c r="O10527" s="1" t="s">
        <v>1583</v>
      </c>
      <c r="AA10527" s="1" t="s">
        <v>1584</v>
      </c>
      <c r="AI10527" s="1" t="s">
        <v>1585</v>
      </c>
      <c r="AP10527" s="1" t="s">
        <v>1586</v>
      </c>
      <c r="AX10527" s="1" t="s">
        <v>1587</v>
      </c>
      <c r="BO10527" s="1" t="s">
        <v>1588</v>
      </c>
      <c r="CA10527" s="1" t="s">
        <v>1589</v>
      </c>
      <c r="CH10527" s="1" t="s">
        <v>1590</v>
      </c>
      <c r="CR10527" s="1" t="s">
        <v>1591</v>
      </c>
      <c r="DA10527" s="1" t="s">
        <v>1592</v>
      </c>
    </row>
    <row r="10528" spans="5:105" x14ac:dyDescent="0.25">
      <c r="E10528" s="4">
        <v>1</v>
      </c>
      <c r="G10528" s="4" t="s">
        <v>1593</v>
      </c>
      <c r="O10528" s="4" t="s">
        <v>1594</v>
      </c>
      <c r="AA10528" s="39" t="s">
        <v>1637</v>
      </c>
      <c r="AI10528" s="4" t="s">
        <v>1595</v>
      </c>
      <c r="AP10528" s="4" t="s">
        <v>1596</v>
      </c>
      <c r="AX10528" s="4" t="s">
        <v>1597</v>
      </c>
      <c r="BO10528" s="4" t="s">
        <v>1598</v>
      </c>
      <c r="CA10528" s="4" t="s">
        <v>1599</v>
      </c>
      <c r="CH10528" s="4" t="s">
        <v>1600</v>
      </c>
      <c r="CR10528" s="4" t="s">
        <v>1601</v>
      </c>
      <c r="DA10528" s="4" t="s">
        <v>1602</v>
      </c>
    </row>
    <row r="10529" spans="5:120" s="43" customFormat="1" x14ac:dyDescent="0.25">
      <c r="E10529" s="43">
        <v>12</v>
      </c>
      <c r="G10529" s="43" t="s">
        <v>1603</v>
      </c>
      <c r="O10529" s="43" t="s">
        <v>1604</v>
      </c>
      <c r="AA10529" s="53" t="s">
        <v>1638</v>
      </c>
      <c r="AI10529" s="43" t="s">
        <v>1605</v>
      </c>
      <c r="AP10529" s="43" t="s">
        <v>1606</v>
      </c>
      <c r="AX10529" s="43" t="s">
        <v>1607</v>
      </c>
      <c r="BO10529" s="43" t="s">
        <v>1608</v>
      </c>
      <c r="CA10529" s="43" t="s">
        <v>1609</v>
      </c>
      <c r="CH10529" s="43" t="s">
        <v>1610</v>
      </c>
      <c r="CR10529" s="43" t="s">
        <v>1611</v>
      </c>
      <c r="DA10529" s="43" t="s">
        <v>1602</v>
      </c>
    </row>
    <row r="10530" spans="5:120" s="43" customFormat="1" x14ac:dyDescent="0.25">
      <c r="E10530" s="43">
        <v>19</v>
      </c>
      <c r="G10530" s="43" t="s">
        <v>1612</v>
      </c>
      <c r="O10530" s="43" t="s">
        <v>1613</v>
      </c>
      <c r="AA10530" s="53" t="s">
        <v>1639</v>
      </c>
      <c r="AI10530" s="43" t="s">
        <v>1614</v>
      </c>
      <c r="AP10530" s="43" t="s">
        <v>1615</v>
      </c>
      <c r="AX10530" s="43" t="s">
        <v>1607</v>
      </c>
      <c r="BO10530" s="43" t="s">
        <v>1616</v>
      </c>
      <c r="CA10530" s="43" t="s">
        <v>1617</v>
      </c>
      <c r="CH10530" s="43" t="s">
        <v>1618</v>
      </c>
      <c r="CR10530" s="43" t="s">
        <v>1619</v>
      </c>
      <c r="DA10530" s="43" t="s">
        <v>1602</v>
      </c>
    </row>
    <row r="10531" spans="5:120" s="43" customFormat="1" x14ac:dyDescent="0.25">
      <c r="E10531" s="43">
        <v>20</v>
      </c>
      <c r="G10531" s="43" t="s">
        <v>1620</v>
      </c>
      <c r="O10531" s="43" t="s">
        <v>1613</v>
      </c>
      <c r="AA10531" s="53" t="s">
        <v>1640</v>
      </c>
      <c r="AI10531" s="43" t="s">
        <v>1621</v>
      </c>
      <c r="AP10531" s="43" t="s">
        <v>1622</v>
      </c>
      <c r="AX10531" s="43" t="s">
        <v>1597</v>
      </c>
      <c r="BO10531" s="43" t="s">
        <v>1623</v>
      </c>
      <c r="CA10531" s="43" t="s">
        <v>1624</v>
      </c>
      <c r="CH10531" s="43" t="s">
        <v>1625</v>
      </c>
      <c r="CR10531" s="43" t="s">
        <v>1626</v>
      </c>
      <c r="DA10531" s="43" t="s">
        <v>1602</v>
      </c>
    </row>
    <row r="10532" spans="5:120" s="43" customFormat="1" x14ac:dyDescent="0.25">
      <c r="E10532" s="43">
        <v>21</v>
      </c>
      <c r="G10532" s="43" t="s">
        <v>1620</v>
      </c>
      <c r="O10532" s="43" t="s">
        <v>1613</v>
      </c>
      <c r="AA10532" s="53" t="s">
        <v>1641</v>
      </c>
      <c r="AI10532" s="43" t="s">
        <v>1627</v>
      </c>
      <c r="AP10532" s="43" t="s">
        <v>1628</v>
      </c>
      <c r="AX10532" s="43" t="s">
        <v>1597</v>
      </c>
      <c r="BO10532" s="43" t="s">
        <v>1623</v>
      </c>
      <c r="CA10532" s="43" t="s">
        <v>1629</v>
      </c>
      <c r="CH10532" s="43" t="s">
        <v>1630</v>
      </c>
      <c r="CR10532" s="43" t="s">
        <v>1631</v>
      </c>
      <c r="DA10532" s="43" t="s">
        <v>1602</v>
      </c>
    </row>
    <row r="10533" spans="5:120" s="43" customFormat="1" x14ac:dyDescent="0.25">
      <c r="E10533" s="43">
        <v>22</v>
      </c>
      <c r="G10533" s="43" t="s">
        <v>1620</v>
      </c>
      <c r="O10533" s="43" t="s">
        <v>1613</v>
      </c>
      <c r="AA10533" s="53" t="s">
        <v>1642</v>
      </c>
      <c r="AI10533" s="43" t="s">
        <v>1632</v>
      </c>
      <c r="AP10533" s="43" t="s">
        <v>1633</v>
      </c>
      <c r="AX10533" s="43" t="s">
        <v>1597</v>
      </c>
      <c r="BO10533" s="43" t="s">
        <v>1623</v>
      </c>
      <c r="CA10533" s="43" t="s">
        <v>1634</v>
      </c>
      <c r="CH10533" s="43" t="s">
        <v>1635</v>
      </c>
      <c r="CR10533" s="43" t="s">
        <v>1636</v>
      </c>
      <c r="DA10533" s="43" t="s">
        <v>1602</v>
      </c>
    </row>
    <row r="10536" spans="5:120" x14ac:dyDescent="0.25">
      <c r="BQ10536" s="42" t="s">
        <v>1649</v>
      </c>
      <c r="BR10536" s="43"/>
      <c r="BS10536" s="43"/>
      <c r="BT10536" s="43"/>
      <c r="BU10536" s="43"/>
      <c r="BV10536" s="43"/>
      <c r="BW10536" s="43"/>
      <c r="BX10536" s="43"/>
      <c r="BY10536" s="43"/>
      <c r="BZ10536" s="43"/>
      <c r="CA10536" s="43"/>
      <c r="CB10536" s="43"/>
      <c r="CC10536" s="43"/>
      <c r="CD10536" s="43"/>
      <c r="CE10536" s="43"/>
      <c r="CF10536" s="43"/>
      <c r="CG10536" s="43"/>
      <c r="CH10536" s="43"/>
      <c r="CI10536" s="43"/>
      <c r="CJ10536" s="43"/>
      <c r="CK10536" s="43"/>
      <c r="CL10536" s="43"/>
      <c r="CM10536" s="43"/>
      <c r="CN10536" s="43"/>
      <c r="CO10536" s="43"/>
      <c r="CP10536" s="43"/>
      <c r="CQ10536" s="43"/>
      <c r="CR10536" s="43"/>
      <c r="CS10536" s="43"/>
      <c r="CT10536" s="43"/>
      <c r="CU10536" s="43"/>
      <c r="CV10536" s="43"/>
      <c r="CW10536" s="43"/>
      <c r="CX10536" s="43"/>
      <c r="CY10536" s="43"/>
      <c r="CZ10536" s="43"/>
      <c r="DA10536" s="43"/>
      <c r="DB10536" s="43"/>
      <c r="DC10536" s="43"/>
      <c r="DD10536" s="43"/>
      <c r="DE10536" s="43"/>
      <c r="DF10536" s="43"/>
      <c r="DG10536" s="43"/>
      <c r="DH10536" s="43"/>
      <c r="DI10536" s="43"/>
      <c r="DJ10536" s="43"/>
      <c r="DK10536" s="43"/>
      <c r="DL10536" s="43"/>
      <c r="DM10536" s="43"/>
      <c r="DN10536" s="43"/>
      <c r="DO10536" s="43"/>
      <c r="DP10536" s="43"/>
    </row>
    <row r="10537" spans="5:120" x14ac:dyDescent="0.25">
      <c r="BQ10537" s="42"/>
      <c r="BR10537" s="43"/>
      <c r="BS10537" s="43"/>
      <c r="BT10537" s="43"/>
      <c r="BU10537" s="43"/>
      <c r="BV10537" s="43"/>
      <c r="BW10537" s="43"/>
      <c r="BX10537" s="43"/>
      <c r="BY10537" s="43"/>
      <c r="BZ10537" s="43"/>
      <c r="CA10537" s="43"/>
      <c r="CB10537" s="43"/>
      <c r="CC10537" s="43"/>
      <c r="CD10537" s="43"/>
      <c r="CE10537" s="43"/>
      <c r="CF10537" s="43"/>
      <c r="CG10537" s="43"/>
      <c r="CH10537" s="43"/>
      <c r="CI10537" s="43"/>
      <c r="CJ10537" s="43"/>
      <c r="CK10537" s="43"/>
      <c r="CL10537" s="43"/>
      <c r="CM10537" s="43"/>
      <c r="CN10537" s="43"/>
      <c r="CO10537" s="43"/>
      <c r="CP10537" s="43"/>
      <c r="CQ10537" s="43"/>
      <c r="CR10537" s="43"/>
      <c r="CS10537" s="43"/>
      <c r="CT10537" s="43"/>
      <c r="CU10537" s="43"/>
      <c r="CV10537" s="43"/>
      <c r="CW10537" s="43"/>
      <c r="CX10537" s="43"/>
      <c r="CY10537" s="43"/>
      <c r="CZ10537" s="43"/>
      <c r="DA10537" s="43"/>
      <c r="DB10537" s="43"/>
      <c r="DC10537" s="43"/>
      <c r="DD10537" s="43"/>
      <c r="DE10537" s="43"/>
      <c r="DF10537" s="43"/>
      <c r="DG10537" s="43"/>
      <c r="DH10537" s="43"/>
      <c r="DI10537" s="43"/>
      <c r="DJ10537" s="43"/>
      <c r="DK10537" s="43"/>
      <c r="DL10537" s="43"/>
      <c r="DM10537" s="43"/>
      <c r="DN10537" s="43"/>
      <c r="DO10537" s="43"/>
      <c r="DP10537" s="43"/>
    </row>
    <row r="10538" spans="5:120" x14ac:dyDescent="0.25">
      <c r="BQ10538" s="42" t="s">
        <v>1645</v>
      </c>
      <c r="BR10538" s="43"/>
      <c r="BS10538" s="43"/>
      <c r="BT10538" s="43"/>
      <c r="BU10538" s="43"/>
      <c r="BV10538" s="43"/>
      <c r="BW10538" s="43"/>
      <c r="BX10538" s="43"/>
      <c r="BY10538" s="43"/>
      <c r="BZ10538" s="43"/>
      <c r="CA10538" s="43"/>
      <c r="CB10538" s="43"/>
      <c r="CC10538" s="43"/>
      <c r="CD10538" s="43"/>
      <c r="CE10538" s="43"/>
      <c r="CF10538" s="43"/>
      <c r="CG10538" s="43"/>
      <c r="CH10538" s="43"/>
      <c r="CI10538" s="43"/>
      <c r="CJ10538" s="43"/>
      <c r="CK10538" s="43"/>
      <c r="CL10538" s="43"/>
      <c r="CM10538" s="43"/>
      <c r="CN10538" s="43"/>
      <c r="CO10538" s="43"/>
      <c r="CP10538" s="43"/>
      <c r="CQ10538" s="43"/>
      <c r="CR10538" s="43"/>
      <c r="CS10538" s="43"/>
      <c r="CT10538" s="43"/>
      <c r="CU10538" s="43"/>
      <c r="CV10538" s="43"/>
      <c r="CW10538" s="43"/>
      <c r="CX10538" s="43"/>
      <c r="CY10538" s="43"/>
      <c r="CZ10538" s="43"/>
      <c r="DA10538" s="43"/>
      <c r="DB10538" s="43"/>
      <c r="DC10538" s="43"/>
      <c r="DD10538" s="43"/>
      <c r="DE10538" s="43"/>
      <c r="DF10538" s="43"/>
      <c r="DG10538" s="43"/>
      <c r="DH10538" s="43"/>
      <c r="DI10538" s="43"/>
      <c r="DJ10538" s="43"/>
      <c r="DK10538" s="43"/>
      <c r="DL10538" s="43"/>
      <c r="DM10538" s="43"/>
      <c r="DN10538" s="43"/>
      <c r="DO10538" s="43"/>
      <c r="DP10538" s="43"/>
    </row>
    <row r="10539" spans="5:120" x14ac:dyDescent="0.25">
      <c r="BQ10539" s="42" t="s">
        <v>1646</v>
      </c>
      <c r="BR10539" s="43"/>
      <c r="BS10539" s="43"/>
      <c r="BT10539" s="43"/>
      <c r="BU10539" s="43"/>
      <c r="BV10539" s="43"/>
      <c r="BW10539" s="43"/>
      <c r="BX10539" s="43"/>
      <c r="BY10539" s="43"/>
      <c r="BZ10539" s="43"/>
      <c r="CA10539" s="43"/>
      <c r="CB10539" s="43"/>
      <c r="CC10539" s="43"/>
      <c r="CD10539" s="43"/>
      <c r="CE10539" s="43"/>
      <c r="CF10539" s="43"/>
      <c r="CG10539" s="43"/>
      <c r="CH10539" s="43"/>
      <c r="CI10539" s="43"/>
      <c r="CJ10539" s="43"/>
      <c r="CK10539" s="43"/>
      <c r="CL10539" s="43"/>
      <c r="CM10539" s="43"/>
      <c r="CN10539" s="43"/>
      <c r="CO10539" s="43"/>
      <c r="CP10539" s="43"/>
      <c r="CQ10539" s="43"/>
      <c r="CR10539" s="43"/>
      <c r="CS10539" s="43"/>
      <c r="CT10539" s="43"/>
      <c r="CU10539" s="43"/>
      <c r="CV10539" s="43"/>
      <c r="CW10539" s="43"/>
      <c r="CX10539" s="43"/>
      <c r="CY10539" s="43"/>
      <c r="CZ10539" s="43"/>
      <c r="DA10539" s="43"/>
      <c r="DB10539" s="43"/>
      <c r="DC10539" s="43"/>
      <c r="DD10539" s="43"/>
      <c r="DE10539" s="43"/>
      <c r="DF10539" s="43"/>
      <c r="DG10539" s="43"/>
      <c r="DH10539" s="43"/>
      <c r="DI10539" s="43"/>
      <c r="DJ10539" s="43"/>
      <c r="DK10539" s="43"/>
      <c r="DL10539" s="43"/>
      <c r="DM10539" s="43"/>
      <c r="DN10539" s="43"/>
      <c r="DO10539" s="43"/>
      <c r="DP10539" s="43"/>
    </row>
    <row r="10540" spans="5:120" x14ac:dyDescent="0.25">
      <c r="BQ10540" s="42" t="s">
        <v>1651</v>
      </c>
      <c r="BR10540" s="43"/>
      <c r="BS10540" s="43"/>
      <c r="BT10540" s="43"/>
      <c r="BU10540" s="43"/>
      <c r="BV10540" s="43"/>
      <c r="BW10540" s="43"/>
      <c r="BX10540" s="43"/>
      <c r="BY10540" s="43"/>
      <c r="BZ10540" s="43"/>
      <c r="CA10540" s="43"/>
      <c r="CB10540" s="43"/>
      <c r="CC10540" s="43"/>
      <c r="CD10540" s="43"/>
      <c r="CE10540" s="43"/>
      <c r="CF10540" s="43"/>
      <c r="CG10540" s="43"/>
      <c r="CH10540" s="43"/>
      <c r="CI10540" s="43"/>
      <c r="CJ10540" s="43"/>
      <c r="CK10540" s="43"/>
      <c r="CL10540" s="43"/>
      <c r="CM10540" s="43"/>
      <c r="CN10540" s="43"/>
      <c r="CO10540" s="43"/>
      <c r="CP10540" s="43"/>
      <c r="CQ10540" s="43"/>
      <c r="CR10540" s="43"/>
      <c r="CS10540" s="43"/>
      <c r="CT10540" s="43"/>
      <c r="CU10540" s="43"/>
      <c r="CV10540" s="43"/>
      <c r="CW10540" s="43"/>
      <c r="CX10540" s="43"/>
      <c r="CY10540" s="43"/>
      <c r="CZ10540" s="43"/>
      <c r="DA10540" s="43"/>
      <c r="DB10540" s="43"/>
      <c r="DC10540" s="43"/>
      <c r="DD10540" s="43"/>
      <c r="DE10540" s="43"/>
      <c r="DF10540" s="43"/>
      <c r="DG10540" s="43"/>
      <c r="DH10540" s="43"/>
      <c r="DI10540" s="43"/>
      <c r="DJ10540" s="43"/>
      <c r="DK10540" s="43"/>
      <c r="DL10540" s="43"/>
      <c r="DM10540" s="43"/>
      <c r="DN10540" s="43"/>
      <c r="DO10540" s="43"/>
      <c r="DP10540" s="43"/>
    </row>
    <row r="10541" spans="5:120" x14ac:dyDescent="0.25">
      <c r="BQ10541" s="42" t="s">
        <v>1647</v>
      </c>
      <c r="BR10541" s="43"/>
      <c r="BS10541" s="43"/>
      <c r="BT10541" s="43"/>
      <c r="BU10541" s="43"/>
      <c r="BV10541" s="43"/>
      <c r="BW10541" s="43"/>
      <c r="BX10541" s="43"/>
      <c r="BY10541" s="43"/>
      <c r="BZ10541" s="43"/>
      <c r="CA10541" s="43"/>
      <c r="CB10541" s="43"/>
      <c r="CC10541" s="43"/>
      <c r="CD10541" s="43"/>
      <c r="CE10541" s="43"/>
      <c r="CF10541" s="43"/>
      <c r="CG10541" s="43"/>
      <c r="CH10541" s="43"/>
      <c r="CI10541" s="43"/>
      <c r="CJ10541" s="43"/>
      <c r="CK10541" s="43"/>
      <c r="CL10541" s="43"/>
      <c r="CM10541" s="43"/>
      <c r="CN10541" s="43"/>
      <c r="CO10541" s="43"/>
      <c r="CP10541" s="43"/>
      <c r="CQ10541" s="43"/>
      <c r="CR10541" s="43"/>
      <c r="CS10541" s="43"/>
      <c r="CT10541" s="43"/>
      <c r="CU10541" s="43"/>
      <c r="CV10541" s="43"/>
      <c r="CW10541" s="43"/>
      <c r="CX10541" s="43"/>
      <c r="CY10541" s="43"/>
      <c r="CZ10541" s="43"/>
      <c r="DA10541" s="43"/>
      <c r="DB10541" s="43"/>
      <c r="DC10541" s="43"/>
      <c r="DD10541" s="43"/>
      <c r="DE10541" s="43"/>
      <c r="DF10541" s="43"/>
      <c r="DG10541" s="43"/>
      <c r="DH10541" s="43"/>
      <c r="DI10541" s="43"/>
      <c r="DJ10541" s="43"/>
      <c r="DK10541" s="43"/>
      <c r="DL10541" s="43"/>
      <c r="DM10541" s="43"/>
      <c r="DN10541" s="43"/>
      <c r="DO10541" s="43"/>
      <c r="DP10541" s="43"/>
    </row>
    <row r="10542" spans="5:120" x14ac:dyDescent="0.25">
      <c r="BQ10542" s="42" t="s">
        <v>1648</v>
      </c>
      <c r="BR10542" s="43"/>
      <c r="BS10542" s="43"/>
      <c r="BT10542" s="43"/>
      <c r="BU10542" s="43"/>
      <c r="BV10542" s="43"/>
      <c r="BW10542" s="43"/>
      <c r="BX10542" s="43"/>
      <c r="BY10542" s="43"/>
      <c r="BZ10542" s="43"/>
      <c r="CA10542" s="43"/>
      <c r="CB10542" s="43"/>
      <c r="CC10542" s="43"/>
      <c r="CD10542" s="43"/>
      <c r="CE10542" s="43"/>
      <c r="CF10542" s="43"/>
      <c r="CG10542" s="43"/>
      <c r="CH10542" s="43"/>
      <c r="CI10542" s="43"/>
      <c r="CJ10542" s="43"/>
      <c r="CK10542" s="43"/>
      <c r="CL10542" s="43"/>
      <c r="CM10542" s="43"/>
      <c r="CN10542" s="43"/>
      <c r="CO10542" s="43"/>
      <c r="CP10542" s="43"/>
      <c r="CQ10542" s="43"/>
      <c r="CR10542" s="43"/>
      <c r="CS10542" s="43"/>
      <c r="CT10542" s="43"/>
      <c r="CU10542" s="43"/>
      <c r="CV10542" s="43"/>
      <c r="CW10542" s="43"/>
      <c r="CX10542" s="43"/>
      <c r="CY10542" s="43"/>
      <c r="CZ10542" s="43"/>
      <c r="DA10542" s="43"/>
      <c r="DB10542" s="43"/>
      <c r="DC10542" s="43"/>
      <c r="DD10542" s="43"/>
      <c r="DE10542" s="43"/>
      <c r="DF10542" s="43"/>
      <c r="DG10542" s="43"/>
      <c r="DH10542" s="43"/>
      <c r="DI10542" s="43"/>
      <c r="DJ10542" s="43"/>
      <c r="DK10542" s="43"/>
      <c r="DL10542" s="43"/>
      <c r="DM10542" s="43"/>
      <c r="DN10542" s="43"/>
      <c r="DO10542" s="43"/>
      <c r="DP10542" s="43"/>
    </row>
    <row r="10543" spans="5:120" x14ac:dyDescent="0.25">
      <c r="BQ10543" s="42"/>
      <c r="BR10543" s="43"/>
      <c r="BS10543" s="43"/>
      <c r="BT10543" s="43"/>
      <c r="BU10543" s="43"/>
      <c r="BV10543" s="43"/>
      <c r="BW10543" s="43"/>
      <c r="BX10543" s="43"/>
      <c r="BY10543" s="43"/>
      <c r="BZ10543" s="43"/>
      <c r="CA10543" s="43"/>
      <c r="CB10543" s="43"/>
      <c r="CC10543" s="43"/>
      <c r="CD10543" s="43"/>
      <c r="CE10543" s="43"/>
      <c r="CF10543" s="43"/>
      <c r="CG10543" s="43"/>
      <c r="CH10543" s="43"/>
      <c r="CI10543" s="43"/>
      <c r="CJ10543" s="43"/>
      <c r="CK10543" s="43"/>
      <c r="CL10543" s="43"/>
      <c r="CM10543" s="43"/>
      <c r="CN10543" s="43"/>
      <c r="CO10543" s="43"/>
      <c r="CP10543" s="43"/>
      <c r="CQ10543" s="43"/>
      <c r="CR10543" s="43"/>
      <c r="CS10543" s="43"/>
      <c r="CT10543" s="43"/>
      <c r="CU10543" s="43"/>
      <c r="CV10543" s="43"/>
      <c r="CW10543" s="43"/>
      <c r="CX10543" s="43"/>
      <c r="CY10543" s="43"/>
      <c r="CZ10543" s="43"/>
      <c r="DA10543" s="43"/>
      <c r="DB10543" s="43"/>
      <c r="DC10543" s="43"/>
      <c r="DD10543" s="43"/>
      <c r="DE10543" s="43"/>
      <c r="DF10543" s="43"/>
      <c r="DG10543" s="43"/>
      <c r="DH10543" s="43"/>
      <c r="DI10543" s="43"/>
      <c r="DJ10543" s="43"/>
      <c r="DK10543" s="43"/>
      <c r="DL10543" s="43"/>
      <c r="DM10543" s="43"/>
      <c r="DN10543" s="43"/>
      <c r="DO10543" s="43"/>
      <c r="DP10543" s="43"/>
    </row>
    <row r="10544" spans="5:120" x14ac:dyDescent="0.25">
      <c r="BQ10544" s="42" t="s">
        <v>1650</v>
      </c>
      <c r="BR10544" s="43"/>
      <c r="BS10544" s="43"/>
      <c r="BT10544" s="43"/>
      <c r="BU10544" s="43"/>
      <c r="BV10544" s="43"/>
      <c r="BW10544" s="43"/>
      <c r="BX10544" s="43"/>
      <c r="BY10544" s="43"/>
      <c r="BZ10544" s="43"/>
      <c r="CA10544" s="43"/>
      <c r="CB10544" s="43"/>
      <c r="CC10544" s="43"/>
      <c r="CD10544" s="43"/>
      <c r="CE10544" s="43"/>
      <c r="CF10544" s="43"/>
      <c r="CG10544" s="43"/>
      <c r="CH10544" s="43"/>
      <c r="CI10544" s="43"/>
      <c r="CJ10544" s="43"/>
      <c r="CK10544" s="43"/>
      <c r="CL10544" s="43"/>
      <c r="CM10544" s="43"/>
      <c r="CN10544" s="43"/>
      <c r="CO10544" s="43"/>
      <c r="CP10544" s="43"/>
      <c r="CQ10544" s="43"/>
      <c r="CR10544" s="43"/>
      <c r="CS10544" s="43"/>
      <c r="CT10544" s="43"/>
      <c r="CU10544" s="43"/>
      <c r="CV10544" s="43"/>
      <c r="CW10544" s="43"/>
      <c r="CX10544" s="43"/>
      <c r="CY10544" s="43"/>
      <c r="CZ10544" s="43"/>
      <c r="DA10544" s="43"/>
      <c r="DB10544" s="43"/>
      <c r="DC10544" s="43"/>
      <c r="DD10544" s="43"/>
      <c r="DE10544" s="43"/>
      <c r="DF10544" s="43"/>
      <c r="DG10544" s="43"/>
      <c r="DH10544" s="43"/>
      <c r="DI10544" s="43"/>
      <c r="DJ10544" s="43"/>
      <c r="DK10544" s="43"/>
      <c r="DL10544" s="43"/>
      <c r="DM10544" s="43"/>
      <c r="DN10544" s="43"/>
      <c r="DO10544" s="43"/>
      <c r="DP10544" s="43"/>
    </row>
    <row r="10571" spans="3:5" x14ac:dyDescent="0.25">
      <c r="C10571" s="13">
        <v>0</v>
      </c>
      <c r="E10571" s="4" t="s">
        <v>1644</v>
      </c>
    </row>
    <row r="10584" spans="5:5" x14ac:dyDescent="0.25">
      <c r="E10584" s="4" t="s">
        <v>1652</v>
      </c>
    </row>
    <row r="10585" spans="5:5" x14ac:dyDescent="0.25">
      <c r="E10585" s="1" t="s">
        <v>1653</v>
      </c>
    </row>
    <row r="10587" spans="5:5" x14ac:dyDescent="0.25">
      <c r="E10587" s="4" t="s">
        <v>1654</v>
      </c>
    </row>
    <row r="10588" spans="5:5" x14ac:dyDescent="0.25">
      <c r="E10588" s="1" t="s">
        <v>1655</v>
      </c>
    </row>
    <row r="10722" spans="3:36" x14ac:dyDescent="0.25">
      <c r="C10722" s="13">
        <v>0</v>
      </c>
    </row>
    <row r="10732" spans="3:36" x14ac:dyDescent="0.25">
      <c r="AJ10732" s="1" t="s">
        <v>1656</v>
      </c>
    </row>
    <row r="10738" spans="5:45" x14ac:dyDescent="0.25">
      <c r="E10738" s="46" t="s">
        <v>1119</v>
      </c>
      <c r="F10738" s="43"/>
      <c r="G10738" s="43"/>
      <c r="H10738" s="43"/>
      <c r="I10738" s="43"/>
      <c r="J10738" s="43"/>
      <c r="K10738" s="43"/>
      <c r="L10738" s="43"/>
      <c r="M10738" s="43"/>
      <c r="N10738" s="43"/>
      <c r="O10738" s="43"/>
      <c r="P10738" s="43"/>
      <c r="Q10738" s="43"/>
      <c r="R10738" s="43"/>
      <c r="S10738" s="43"/>
      <c r="T10738" s="43"/>
      <c r="U10738" s="43"/>
      <c r="V10738" s="43"/>
      <c r="W10738" s="43"/>
      <c r="X10738" s="43"/>
      <c r="Y10738" s="43"/>
      <c r="Z10738" s="43"/>
      <c r="AA10738" s="43"/>
      <c r="AB10738" s="43"/>
      <c r="AC10738" s="43"/>
      <c r="AD10738" s="43"/>
      <c r="AE10738" s="43"/>
      <c r="AF10738" s="43"/>
      <c r="AG10738" s="43"/>
      <c r="AH10738" s="43"/>
      <c r="AI10738" s="43"/>
      <c r="AJ10738" s="43"/>
      <c r="AK10738" s="43"/>
      <c r="AL10738" s="43"/>
      <c r="AM10738" s="43"/>
      <c r="AN10738" s="43"/>
      <c r="AO10738" s="43"/>
      <c r="AP10738" s="43"/>
      <c r="AQ10738" s="43"/>
      <c r="AR10738" s="43"/>
      <c r="AS10738" s="43"/>
    </row>
    <row r="10739" spans="5:45" x14ac:dyDescent="0.25">
      <c r="E10739" s="42" t="s">
        <v>864</v>
      </c>
      <c r="F10739" s="43"/>
      <c r="G10739" s="43"/>
      <c r="H10739" s="43"/>
      <c r="I10739" s="43"/>
      <c r="J10739" s="43"/>
      <c r="K10739" s="43"/>
      <c r="L10739" s="43"/>
      <c r="M10739" s="43"/>
      <c r="N10739" s="43"/>
      <c r="O10739" s="43"/>
      <c r="P10739" s="43"/>
      <c r="Q10739" s="43"/>
      <c r="R10739" s="43"/>
      <c r="S10739" s="43"/>
      <c r="T10739" s="43"/>
      <c r="U10739" s="43"/>
      <c r="V10739" s="43"/>
      <c r="W10739" s="43"/>
      <c r="X10739" s="43"/>
      <c r="Y10739" s="43"/>
      <c r="Z10739" s="43"/>
      <c r="AA10739" s="43"/>
      <c r="AB10739" s="43"/>
      <c r="AC10739" s="43"/>
      <c r="AD10739" s="43"/>
      <c r="AE10739" s="43"/>
      <c r="AF10739" s="43"/>
      <c r="AG10739" s="43"/>
      <c r="AH10739" s="43"/>
      <c r="AI10739" s="43"/>
      <c r="AJ10739" s="43"/>
      <c r="AK10739" s="43"/>
      <c r="AL10739" s="43"/>
      <c r="AM10739" s="43"/>
      <c r="AN10739" s="43"/>
      <c r="AO10739" s="43"/>
      <c r="AP10739" s="43"/>
      <c r="AQ10739" s="43"/>
      <c r="AR10739" s="43"/>
      <c r="AS10739" s="43"/>
    </row>
    <row r="10740" spans="5:45" x14ac:dyDescent="0.25">
      <c r="E10740" s="42" t="s">
        <v>872</v>
      </c>
      <c r="F10740" s="43"/>
      <c r="G10740" s="43"/>
      <c r="H10740" s="43"/>
      <c r="I10740" s="43"/>
      <c r="J10740" s="43"/>
      <c r="K10740" s="43"/>
      <c r="L10740" s="43"/>
      <c r="M10740" s="43"/>
      <c r="N10740" s="43"/>
      <c r="O10740" s="43"/>
      <c r="P10740" s="43"/>
      <c r="Q10740" s="43"/>
      <c r="R10740" s="43"/>
      <c r="S10740" s="43"/>
      <c r="T10740" s="43"/>
      <c r="U10740" s="43"/>
      <c r="V10740" s="43"/>
      <c r="W10740" s="43"/>
      <c r="X10740" s="43"/>
      <c r="Y10740" s="43"/>
      <c r="Z10740" s="43"/>
      <c r="AA10740" s="43"/>
      <c r="AB10740" s="43"/>
      <c r="AC10740" s="43"/>
      <c r="AD10740" s="43"/>
      <c r="AE10740" s="43"/>
      <c r="AF10740" s="43"/>
      <c r="AG10740" s="43"/>
      <c r="AH10740" s="43"/>
      <c r="AI10740" s="43"/>
      <c r="AJ10740" s="43"/>
      <c r="AK10740" s="43"/>
      <c r="AL10740" s="43"/>
      <c r="AM10740" s="43"/>
      <c r="AN10740" s="43"/>
      <c r="AO10740" s="43"/>
      <c r="AP10740" s="43"/>
      <c r="AQ10740" s="43"/>
      <c r="AR10740" s="43"/>
      <c r="AS10740" s="43"/>
    </row>
    <row r="10741" spans="5:45" x14ac:dyDescent="0.25">
      <c r="E10741" s="42" t="s">
        <v>1290</v>
      </c>
      <c r="F10741" s="43"/>
      <c r="G10741" s="43"/>
      <c r="H10741" s="43"/>
      <c r="I10741" s="43"/>
      <c r="J10741" s="43"/>
      <c r="K10741" s="43"/>
      <c r="L10741" s="43"/>
      <c r="M10741" s="43"/>
      <c r="N10741" s="43"/>
      <c r="O10741" s="43"/>
      <c r="P10741" s="43"/>
      <c r="Q10741" s="43"/>
      <c r="R10741" s="43"/>
      <c r="S10741" s="43"/>
      <c r="T10741" s="43"/>
      <c r="U10741" s="43"/>
      <c r="V10741" s="43"/>
      <c r="W10741" s="43"/>
      <c r="X10741" s="43"/>
      <c r="Y10741" s="43"/>
      <c r="Z10741" s="43"/>
      <c r="AA10741" s="43"/>
      <c r="AB10741" s="43"/>
      <c r="AC10741" s="43"/>
      <c r="AD10741" s="43"/>
      <c r="AE10741" s="43"/>
      <c r="AF10741" s="43"/>
      <c r="AG10741" s="43"/>
      <c r="AH10741" s="43"/>
      <c r="AI10741" s="43"/>
      <c r="AJ10741" s="43"/>
      <c r="AK10741" s="43"/>
      <c r="AL10741" s="43"/>
      <c r="AM10741" s="43"/>
      <c r="AN10741" s="43"/>
      <c r="AO10741" s="43"/>
      <c r="AP10741" s="43"/>
      <c r="AQ10741" s="43"/>
      <c r="AR10741" s="43"/>
      <c r="AS10741" s="43"/>
    </row>
    <row r="10742" spans="5:45" x14ac:dyDescent="0.25">
      <c r="E10742" s="42" t="s">
        <v>1657</v>
      </c>
      <c r="F10742" s="43"/>
      <c r="G10742" s="43"/>
      <c r="H10742" s="43"/>
      <c r="I10742" s="43"/>
      <c r="J10742" s="43"/>
      <c r="K10742" s="43"/>
      <c r="L10742" s="43"/>
      <c r="M10742" s="43"/>
      <c r="N10742" s="43"/>
      <c r="O10742" s="43"/>
      <c r="P10742" s="43"/>
      <c r="Q10742" s="43"/>
      <c r="R10742" s="43"/>
      <c r="S10742" s="43"/>
      <c r="T10742" s="43"/>
      <c r="U10742" s="43"/>
      <c r="V10742" s="43"/>
      <c r="W10742" s="43"/>
      <c r="X10742" s="43"/>
      <c r="Y10742" s="43"/>
      <c r="Z10742" s="43"/>
      <c r="AA10742" s="43"/>
      <c r="AB10742" s="43"/>
      <c r="AC10742" s="43"/>
      <c r="AD10742" s="43"/>
      <c r="AE10742" s="43"/>
      <c r="AF10742" s="43"/>
      <c r="AG10742" s="43"/>
      <c r="AH10742" s="43"/>
      <c r="AI10742" s="43"/>
      <c r="AJ10742" s="43"/>
      <c r="AK10742" s="43"/>
      <c r="AL10742" s="43"/>
      <c r="AM10742" s="43"/>
      <c r="AN10742" s="43"/>
      <c r="AO10742" s="43"/>
      <c r="AP10742" s="43"/>
      <c r="AQ10742" s="43"/>
      <c r="AR10742" s="43"/>
      <c r="AS10742" s="43"/>
    </row>
    <row r="10743" spans="5:45" x14ac:dyDescent="0.25">
      <c r="E10743" s="42" t="s">
        <v>885</v>
      </c>
      <c r="F10743" s="43"/>
      <c r="G10743" s="43"/>
      <c r="H10743" s="43"/>
      <c r="I10743" s="43"/>
      <c r="J10743" s="43"/>
      <c r="K10743" s="43"/>
      <c r="L10743" s="43"/>
      <c r="M10743" s="43"/>
      <c r="N10743" s="43"/>
      <c r="O10743" s="43"/>
      <c r="P10743" s="43"/>
      <c r="Q10743" s="43"/>
      <c r="R10743" s="43"/>
      <c r="S10743" s="43"/>
      <c r="T10743" s="43"/>
      <c r="U10743" s="43"/>
      <c r="V10743" s="43"/>
      <c r="W10743" s="43"/>
      <c r="X10743" s="43"/>
      <c r="Y10743" s="43"/>
      <c r="Z10743" s="43"/>
      <c r="AA10743" s="43"/>
      <c r="AB10743" s="43"/>
      <c r="AC10743" s="43"/>
      <c r="AD10743" s="43"/>
      <c r="AE10743" s="43"/>
      <c r="AF10743" s="43"/>
      <c r="AG10743" s="43"/>
      <c r="AH10743" s="43"/>
      <c r="AI10743" s="43"/>
      <c r="AJ10743" s="43"/>
      <c r="AK10743" s="43"/>
      <c r="AL10743" s="43"/>
      <c r="AM10743" s="43"/>
      <c r="AN10743" s="43"/>
      <c r="AO10743" s="43"/>
      <c r="AP10743" s="43"/>
      <c r="AQ10743" s="43"/>
      <c r="AR10743" s="43"/>
      <c r="AS10743" s="43"/>
    </row>
    <row r="10744" spans="5:45" x14ac:dyDescent="0.25">
      <c r="E10744" s="42" t="s">
        <v>948</v>
      </c>
      <c r="F10744" s="43"/>
      <c r="G10744" s="43"/>
      <c r="H10744" s="43"/>
      <c r="I10744" s="43"/>
      <c r="J10744" s="43"/>
      <c r="K10744" s="43"/>
      <c r="L10744" s="43"/>
      <c r="M10744" s="43"/>
      <c r="N10744" s="43"/>
      <c r="O10744" s="43"/>
      <c r="P10744" s="43"/>
      <c r="Q10744" s="43"/>
      <c r="R10744" s="43"/>
      <c r="S10744" s="43"/>
      <c r="T10744" s="43"/>
      <c r="U10744" s="43"/>
      <c r="V10744" s="43"/>
      <c r="W10744" s="43"/>
      <c r="X10744" s="43"/>
      <c r="Y10744" s="43"/>
      <c r="Z10744" s="43"/>
      <c r="AA10744" s="43"/>
      <c r="AB10744" s="43"/>
      <c r="AC10744" s="43"/>
      <c r="AD10744" s="43"/>
      <c r="AE10744" s="43"/>
      <c r="AF10744" s="43"/>
      <c r="AG10744" s="43"/>
      <c r="AH10744" s="43"/>
      <c r="AI10744" s="43"/>
      <c r="AJ10744" s="43"/>
      <c r="AK10744" s="43"/>
      <c r="AL10744" s="43"/>
      <c r="AM10744" s="43"/>
      <c r="AN10744" s="43"/>
      <c r="AO10744" s="43"/>
      <c r="AP10744" s="43"/>
      <c r="AQ10744" s="43"/>
      <c r="AR10744" s="43"/>
      <c r="AS10744" s="43"/>
    </row>
    <row r="10745" spans="5:45" x14ac:dyDescent="0.25">
      <c r="E10745" s="42" t="s">
        <v>984</v>
      </c>
      <c r="F10745" s="43"/>
      <c r="G10745" s="43"/>
      <c r="H10745" s="43"/>
      <c r="I10745" s="43"/>
      <c r="J10745" s="43"/>
      <c r="K10745" s="43"/>
      <c r="L10745" s="43"/>
      <c r="M10745" s="43"/>
      <c r="N10745" s="43"/>
      <c r="O10745" s="43"/>
      <c r="P10745" s="43"/>
      <c r="Q10745" s="43"/>
      <c r="R10745" s="43"/>
      <c r="S10745" s="43"/>
      <c r="T10745" s="43"/>
      <c r="U10745" s="43"/>
      <c r="V10745" s="43"/>
      <c r="W10745" s="43"/>
      <c r="X10745" s="43"/>
      <c r="Y10745" s="43"/>
      <c r="Z10745" s="43"/>
      <c r="AA10745" s="43"/>
      <c r="AB10745" s="43"/>
      <c r="AC10745" s="43"/>
      <c r="AD10745" s="43"/>
      <c r="AE10745" s="43"/>
      <c r="AF10745" s="43"/>
      <c r="AG10745" s="43"/>
      <c r="AH10745" s="43"/>
      <c r="AI10745" s="43"/>
      <c r="AJ10745" s="43"/>
      <c r="AK10745" s="43"/>
      <c r="AL10745" s="43"/>
      <c r="AM10745" s="43"/>
      <c r="AN10745" s="43"/>
      <c r="AO10745" s="43"/>
      <c r="AP10745" s="43"/>
      <c r="AQ10745" s="43"/>
      <c r="AR10745" s="43"/>
      <c r="AS10745" s="43"/>
    </row>
    <row r="10746" spans="5:45" x14ac:dyDescent="0.25">
      <c r="E10746" s="42" t="s">
        <v>985</v>
      </c>
      <c r="F10746" s="43"/>
      <c r="G10746" s="43"/>
      <c r="H10746" s="43"/>
      <c r="I10746" s="43"/>
      <c r="J10746" s="43"/>
      <c r="K10746" s="43"/>
      <c r="L10746" s="43"/>
      <c r="M10746" s="43"/>
      <c r="N10746" s="43"/>
      <c r="O10746" s="43"/>
      <c r="P10746" s="43"/>
      <c r="Q10746" s="43"/>
      <c r="R10746" s="43"/>
      <c r="S10746" s="43"/>
      <c r="T10746" s="43"/>
      <c r="U10746" s="43"/>
      <c r="V10746" s="43"/>
      <c r="W10746" s="43"/>
      <c r="X10746" s="43"/>
      <c r="Y10746" s="43"/>
      <c r="Z10746" s="43"/>
      <c r="AA10746" s="43"/>
      <c r="AB10746" s="43"/>
      <c r="AC10746" s="43"/>
      <c r="AD10746" s="43"/>
      <c r="AE10746" s="43"/>
      <c r="AF10746" s="43"/>
      <c r="AG10746" s="43"/>
      <c r="AH10746" s="43"/>
      <c r="AI10746" s="43"/>
      <c r="AJ10746" s="43"/>
      <c r="AK10746" s="43"/>
      <c r="AL10746" s="43"/>
      <c r="AM10746" s="43"/>
      <c r="AN10746" s="43"/>
      <c r="AO10746" s="43"/>
      <c r="AP10746" s="43"/>
      <c r="AQ10746" s="43"/>
      <c r="AR10746" s="43"/>
      <c r="AS10746" s="43"/>
    </row>
    <row r="10747" spans="5:45" x14ac:dyDescent="0.25">
      <c r="E10747" s="42" t="s">
        <v>986</v>
      </c>
      <c r="F10747" s="43"/>
      <c r="G10747" s="43"/>
      <c r="H10747" s="43"/>
      <c r="I10747" s="43"/>
      <c r="J10747" s="43"/>
      <c r="K10747" s="43"/>
      <c r="L10747" s="43"/>
      <c r="M10747" s="43"/>
      <c r="N10747" s="43"/>
      <c r="O10747" s="43"/>
      <c r="P10747" s="43"/>
      <c r="Q10747" s="43"/>
      <c r="R10747" s="43"/>
      <c r="S10747" s="43"/>
      <c r="T10747" s="43"/>
      <c r="U10747" s="43"/>
      <c r="V10747" s="43"/>
      <c r="W10747" s="43"/>
      <c r="X10747" s="43"/>
      <c r="Y10747" s="43"/>
      <c r="Z10747" s="43"/>
      <c r="AA10747" s="43"/>
      <c r="AB10747" s="43"/>
      <c r="AC10747" s="43"/>
      <c r="AD10747" s="43"/>
      <c r="AE10747" s="43"/>
      <c r="AF10747" s="43"/>
      <c r="AG10747" s="43"/>
      <c r="AH10747" s="43"/>
      <c r="AI10747" s="43"/>
      <c r="AJ10747" s="43"/>
      <c r="AK10747" s="43"/>
      <c r="AL10747" s="43"/>
      <c r="AM10747" s="43"/>
      <c r="AN10747" s="43"/>
      <c r="AO10747" s="43"/>
      <c r="AP10747" s="43"/>
      <c r="AQ10747" s="43"/>
      <c r="AR10747" s="43"/>
      <c r="AS10747" s="43"/>
    </row>
    <row r="10748" spans="5:45" x14ac:dyDescent="0.25">
      <c r="E10748" s="42" t="s">
        <v>987</v>
      </c>
      <c r="F10748" s="43"/>
      <c r="G10748" s="43"/>
      <c r="H10748" s="43"/>
      <c r="I10748" s="43"/>
      <c r="J10748" s="43"/>
      <c r="K10748" s="43"/>
      <c r="L10748" s="43"/>
      <c r="M10748" s="43"/>
      <c r="N10748" s="43"/>
      <c r="O10748" s="43"/>
      <c r="P10748" s="43"/>
      <c r="Q10748" s="43"/>
      <c r="R10748" s="43"/>
      <c r="S10748" s="43"/>
      <c r="T10748" s="43"/>
      <c r="U10748" s="43"/>
      <c r="V10748" s="43"/>
      <c r="W10748" s="43"/>
      <c r="X10748" s="43"/>
      <c r="Y10748" s="43"/>
      <c r="Z10748" s="43"/>
      <c r="AA10748" s="43"/>
      <c r="AB10748" s="43"/>
      <c r="AC10748" s="43"/>
      <c r="AD10748" s="43"/>
      <c r="AE10748" s="43"/>
      <c r="AF10748" s="43"/>
      <c r="AG10748" s="43"/>
      <c r="AH10748" s="43"/>
      <c r="AI10748" s="43"/>
      <c r="AJ10748" s="43"/>
      <c r="AK10748" s="43"/>
      <c r="AL10748" s="43"/>
      <c r="AM10748" s="43"/>
      <c r="AN10748" s="43"/>
      <c r="AO10748" s="43"/>
      <c r="AP10748" s="43"/>
      <c r="AQ10748" s="43"/>
      <c r="AR10748" s="43"/>
      <c r="AS10748" s="43"/>
    </row>
    <row r="10749" spans="5:45" x14ac:dyDescent="0.25">
      <c r="E10749" s="42" t="s">
        <v>989</v>
      </c>
      <c r="F10749" s="43"/>
      <c r="G10749" s="43"/>
      <c r="H10749" s="43"/>
      <c r="I10749" s="43"/>
      <c r="J10749" s="43"/>
      <c r="K10749" s="43"/>
      <c r="L10749" s="43"/>
      <c r="M10749" s="43"/>
      <c r="N10749" s="43"/>
      <c r="O10749" s="43"/>
      <c r="P10749" s="43"/>
      <c r="Q10749" s="43"/>
      <c r="R10749" s="43"/>
      <c r="S10749" s="43"/>
      <c r="T10749" s="43"/>
      <c r="U10749" s="43"/>
      <c r="V10749" s="43"/>
      <c r="W10749" s="43"/>
      <c r="X10749" s="43"/>
      <c r="Y10749" s="43"/>
      <c r="Z10749" s="43"/>
      <c r="AA10749" s="43"/>
      <c r="AB10749" s="43"/>
      <c r="AC10749" s="43"/>
      <c r="AD10749" s="43"/>
      <c r="AE10749" s="43"/>
      <c r="AF10749" s="43"/>
      <c r="AG10749" s="43"/>
      <c r="AH10749" s="43"/>
      <c r="AI10749" s="43"/>
      <c r="AJ10749" s="43"/>
      <c r="AK10749" s="43"/>
      <c r="AL10749" s="43"/>
      <c r="AM10749" s="43"/>
      <c r="AN10749" s="43"/>
      <c r="AO10749" s="43"/>
      <c r="AP10749" s="43"/>
      <c r="AQ10749" s="43"/>
      <c r="AR10749" s="43"/>
      <c r="AS10749" s="43"/>
    </row>
    <row r="10750" spans="5:45" x14ac:dyDescent="0.25">
      <c r="E10750" s="42" t="s">
        <v>990</v>
      </c>
      <c r="F10750" s="43"/>
      <c r="G10750" s="43"/>
      <c r="H10750" s="43"/>
      <c r="I10750" s="43"/>
      <c r="J10750" s="43"/>
      <c r="K10750" s="43"/>
      <c r="L10750" s="43"/>
      <c r="M10750" s="43"/>
      <c r="N10750" s="43"/>
      <c r="O10750" s="43"/>
      <c r="P10750" s="43"/>
      <c r="Q10750" s="43"/>
      <c r="R10750" s="43"/>
      <c r="S10750" s="43"/>
      <c r="T10750" s="43"/>
      <c r="U10750" s="43"/>
      <c r="V10750" s="43"/>
      <c r="W10750" s="43"/>
      <c r="X10750" s="43"/>
      <c r="Y10750" s="43"/>
      <c r="Z10750" s="43"/>
      <c r="AA10750" s="43"/>
      <c r="AB10750" s="43"/>
      <c r="AC10750" s="43"/>
      <c r="AD10750" s="43"/>
      <c r="AE10750" s="43"/>
      <c r="AF10750" s="43"/>
      <c r="AG10750" s="43"/>
      <c r="AH10750" s="43"/>
      <c r="AI10750" s="43"/>
      <c r="AJ10750" s="43"/>
      <c r="AK10750" s="43"/>
      <c r="AL10750" s="43"/>
      <c r="AM10750" s="43"/>
      <c r="AN10750" s="43"/>
      <c r="AO10750" s="43"/>
      <c r="AP10750" s="43"/>
      <c r="AQ10750" s="43"/>
      <c r="AR10750" s="43"/>
      <c r="AS10750" s="43"/>
    </row>
    <row r="10751" spans="5:45" x14ac:dyDescent="0.25">
      <c r="E10751" s="42" t="s">
        <v>1114</v>
      </c>
      <c r="F10751" s="43"/>
      <c r="G10751" s="43"/>
      <c r="H10751" s="43"/>
      <c r="I10751" s="43"/>
      <c r="J10751" s="43"/>
      <c r="K10751" s="43"/>
      <c r="L10751" s="43"/>
      <c r="M10751" s="43"/>
      <c r="N10751" s="43"/>
      <c r="O10751" s="43"/>
      <c r="P10751" s="43"/>
      <c r="Q10751" s="43"/>
      <c r="R10751" s="43"/>
      <c r="S10751" s="43"/>
      <c r="T10751" s="43"/>
      <c r="U10751" s="43"/>
      <c r="V10751" s="43"/>
      <c r="W10751" s="43"/>
      <c r="X10751" s="43"/>
      <c r="Y10751" s="43"/>
      <c r="Z10751" s="43"/>
      <c r="AA10751" s="43"/>
      <c r="AB10751" s="43"/>
      <c r="AC10751" s="43"/>
      <c r="AD10751" s="43"/>
      <c r="AE10751" s="43"/>
      <c r="AF10751" s="43"/>
      <c r="AG10751" s="43"/>
      <c r="AH10751" s="43"/>
      <c r="AI10751" s="43"/>
      <c r="AJ10751" s="43"/>
      <c r="AK10751" s="43"/>
      <c r="AL10751" s="43"/>
      <c r="AM10751" s="43"/>
      <c r="AN10751" s="43"/>
      <c r="AO10751" s="43"/>
      <c r="AP10751" s="43"/>
      <c r="AQ10751" s="43"/>
      <c r="AR10751" s="43"/>
      <c r="AS10751" s="43"/>
    </row>
    <row r="10752" spans="5:45" x14ac:dyDescent="0.25">
      <c r="E10752" s="42" t="s">
        <v>1657</v>
      </c>
      <c r="F10752" s="43"/>
      <c r="G10752" s="43"/>
      <c r="H10752" s="43"/>
      <c r="I10752" s="43"/>
      <c r="J10752" s="43"/>
      <c r="K10752" s="43"/>
      <c r="L10752" s="43"/>
      <c r="M10752" s="43"/>
      <c r="N10752" s="43"/>
      <c r="O10752" s="43"/>
      <c r="P10752" s="43"/>
      <c r="Q10752" s="43"/>
      <c r="R10752" s="43"/>
      <c r="S10752" s="43"/>
      <c r="T10752" s="43"/>
      <c r="U10752" s="43"/>
      <c r="V10752" s="43"/>
      <c r="W10752" s="43"/>
      <c r="X10752" s="43"/>
      <c r="Y10752" s="43"/>
      <c r="Z10752" s="43"/>
      <c r="AA10752" s="43"/>
      <c r="AB10752" s="43"/>
      <c r="AC10752" s="43"/>
      <c r="AD10752" s="43"/>
      <c r="AE10752" s="43"/>
      <c r="AF10752" s="43"/>
      <c r="AG10752" s="43"/>
      <c r="AH10752" s="43"/>
      <c r="AI10752" s="43"/>
      <c r="AJ10752" s="43"/>
      <c r="AK10752" s="43"/>
      <c r="AL10752" s="43"/>
      <c r="AM10752" s="43"/>
      <c r="AN10752" s="43"/>
      <c r="AO10752" s="43"/>
      <c r="AP10752" s="43"/>
      <c r="AQ10752" s="43"/>
      <c r="AR10752" s="43"/>
      <c r="AS10752" s="43"/>
    </row>
    <row r="10753" spans="5:45" x14ac:dyDescent="0.25">
      <c r="E10753" s="42" t="s">
        <v>900</v>
      </c>
      <c r="F10753" s="43"/>
      <c r="G10753" s="43"/>
      <c r="H10753" s="43"/>
      <c r="I10753" s="43"/>
      <c r="J10753" s="43"/>
      <c r="K10753" s="43"/>
      <c r="L10753" s="43"/>
      <c r="M10753" s="43"/>
      <c r="N10753" s="43"/>
      <c r="O10753" s="43"/>
      <c r="P10753" s="43"/>
      <c r="Q10753" s="43"/>
      <c r="R10753" s="43"/>
      <c r="S10753" s="43"/>
      <c r="T10753" s="43"/>
      <c r="U10753" s="43"/>
      <c r="V10753" s="43"/>
      <c r="W10753" s="43"/>
      <c r="X10753" s="43"/>
      <c r="Y10753" s="43"/>
      <c r="Z10753" s="43"/>
      <c r="AA10753" s="43"/>
      <c r="AB10753" s="43"/>
      <c r="AC10753" s="43"/>
      <c r="AD10753" s="43"/>
      <c r="AE10753" s="43"/>
      <c r="AF10753" s="43"/>
      <c r="AG10753" s="43"/>
      <c r="AH10753" s="43"/>
      <c r="AI10753" s="43"/>
      <c r="AJ10753" s="43"/>
      <c r="AK10753" s="43"/>
      <c r="AL10753" s="43"/>
      <c r="AM10753" s="43"/>
      <c r="AN10753" s="43"/>
      <c r="AO10753" s="43"/>
      <c r="AP10753" s="43"/>
      <c r="AQ10753" s="43"/>
      <c r="AR10753" s="43"/>
      <c r="AS10753" s="43"/>
    </row>
    <row r="10754" spans="5:45" x14ac:dyDescent="0.25">
      <c r="E10754" s="42"/>
      <c r="F10754" s="43"/>
      <c r="G10754" s="43"/>
      <c r="H10754" s="43"/>
      <c r="I10754" s="43"/>
      <c r="J10754" s="43"/>
      <c r="K10754" s="43"/>
      <c r="L10754" s="43"/>
      <c r="M10754" s="43"/>
      <c r="N10754" s="43"/>
      <c r="O10754" s="43"/>
      <c r="P10754" s="43"/>
      <c r="Q10754" s="43"/>
      <c r="R10754" s="43"/>
      <c r="S10754" s="43"/>
      <c r="T10754" s="43"/>
      <c r="U10754" s="43"/>
      <c r="V10754" s="43"/>
      <c r="W10754" s="43"/>
      <c r="X10754" s="43"/>
      <c r="Y10754" s="43"/>
      <c r="Z10754" s="43"/>
      <c r="AA10754" s="43"/>
      <c r="AB10754" s="43"/>
      <c r="AC10754" s="43"/>
      <c r="AD10754" s="43"/>
      <c r="AE10754" s="43"/>
      <c r="AF10754" s="43"/>
      <c r="AG10754" s="43"/>
      <c r="AH10754" s="43"/>
      <c r="AI10754" s="43"/>
      <c r="AJ10754" s="43"/>
      <c r="AK10754" s="43"/>
      <c r="AL10754" s="43"/>
      <c r="AM10754" s="43"/>
      <c r="AN10754" s="43"/>
      <c r="AO10754" s="43"/>
      <c r="AP10754" s="43"/>
      <c r="AQ10754" s="43"/>
      <c r="AR10754" s="43"/>
      <c r="AS10754" s="43"/>
    </row>
    <row r="10755" spans="5:45" x14ac:dyDescent="0.25">
      <c r="E10755" s="46" t="s">
        <v>1095</v>
      </c>
      <c r="F10755" s="43"/>
      <c r="G10755" s="43"/>
      <c r="H10755" s="43"/>
      <c r="I10755" s="43"/>
      <c r="J10755" s="43"/>
      <c r="K10755" s="43"/>
      <c r="L10755" s="43"/>
      <c r="M10755" s="43"/>
      <c r="N10755" s="43"/>
      <c r="O10755" s="43"/>
      <c r="P10755" s="43"/>
      <c r="Q10755" s="43"/>
      <c r="R10755" s="43"/>
      <c r="S10755" s="43"/>
      <c r="T10755" s="43"/>
      <c r="U10755" s="43"/>
      <c r="V10755" s="43"/>
      <c r="W10755" s="43"/>
      <c r="X10755" s="43"/>
      <c r="Y10755" s="43"/>
      <c r="Z10755" s="43"/>
      <c r="AA10755" s="43"/>
      <c r="AB10755" s="43"/>
      <c r="AC10755" s="43"/>
      <c r="AD10755" s="43"/>
      <c r="AE10755" s="43"/>
      <c r="AF10755" s="43"/>
      <c r="AG10755" s="43"/>
      <c r="AH10755" s="43"/>
      <c r="AI10755" s="43"/>
      <c r="AJ10755" s="43"/>
      <c r="AK10755" s="43"/>
      <c r="AL10755" s="43"/>
      <c r="AM10755" s="43"/>
      <c r="AN10755" s="43"/>
      <c r="AO10755" s="43"/>
      <c r="AP10755" s="43"/>
      <c r="AQ10755" s="43"/>
      <c r="AR10755" s="43"/>
      <c r="AS10755" s="43"/>
    </row>
    <row r="10756" spans="5:45" x14ac:dyDescent="0.25">
      <c r="E10756" s="42" t="s">
        <v>864</v>
      </c>
      <c r="F10756" s="43"/>
      <c r="G10756" s="43"/>
      <c r="H10756" s="43"/>
      <c r="I10756" s="43"/>
      <c r="J10756" s="43"/>
      <c r="K10756" s="43"/>
      <c r="L10756" s="43"/>
      <c r="M10756" s="43"/>
      <c r="N10756" s="43"/>
      <c r="O10756" s="43"/>
      <c r="P10756" s="43"/>
      <c r="Q10756" s="43"/>
      <c r="R10756" s="43"/>
      <c r="S10756" s="43"/>
      <c r="T10756" s="43"/>
      <c r="U10756" s="43"/>
      <c r="V10756" s="43"/>
      <c r="W10756" s="43"/>
      <c r="X10756" s="43"/>
      <c r="Y10756" s="43"/>
      <c r="Z10756" s="43"/>
      <c r="AA10756" s="43"/>
      <c r="AB10756" s="43"/>
      <c r="AC10756" s="43"/>
      <c r="AD10756" s="43"/>
      <c r="AE10756" s="43"/>
      <c r="AF10756" s="43"/>
      <c r="AG10756" s="43"/>
      <c r="AH10756" s="43"/>
      <c r="AI10756" s="43"/>
      <c r="AJ10756" s="43"/>
      <c r="AK10756" s="43"/>
      <c r="AL10756" s="43"/>
      <c r="AM10756" s="43"/>
      <c r="AN10756" s="43"/>
      <c r="AO10756" s="43"/>
      <c r="AP10756" s="43"/>
      <c r="AQ10756" s="43"/>
      <c r="AR10756" s="43"/>
      <c r="AS10756" s="43"/>
    </row>
    <row r="10757" spans="5:45" x14ac:dyDescent="0.25">
      <c r="E10757" s="42" t="s">
        <v>872</v>
      </c>
      <c r="F10757" s="43"/>
      <c r="G10757" s="43"/>
      <c r="H10757" s="43"/>
      <c r="I10757" s="43"/>
      <c r="J10757" s="43"/>
      <c r="K10757" s="43"/>
      <c r="L10757" s="43"/>
      <c r="M10757" s="43"/>
      <c r="N10757" s="43"/>
      <c r="O10757" s="43"/>
      <c r="P10757" s="43"/>
      <c r="Q10757" s="43"/>
      <c r="R10757" s="43"/>
      <c r="S10757" s="43"/>
      <c r="T10757" s="43"/>
      <c r="U10757" s="43"/>
      <c r="V10757" s="43"/>
      <c r="W10757" s="43"/>
      <c r="X10757" s="43"/>
      <c r="Y10757" s="43"/>
      <c r="Z10757" s="43"/>
      <c r="AA10757" s="43"/>
      <c r="AB10757" s="43"/>
      <c r="AC10757" s="43"/>
      <c r="AD10757" s="43"/>
      <c r="AE10757" s="43"/>
      <c r="AF10757" s="43"/>
      <c r="AG10757" s="43"/>
      <c r="AH10757" s="43"/>
      <c r="AI10757" s="43"/>
      <c r="AJ10757" s="43"/>
      <c r="AK10757" s="43"/>
      <c r="AL10757" s="43"/>
      <c r="AM10757" s="43"/>
      <c r="AN10757" s="43"/>
      <c r="AO10757" s="43"/>
      <c r="AP10757" s="43"/>
      <c r="AQ10757" s="43"/>
      <c r="AR10757" s="43"/>
      <c r="AS10757" s="43"/>
    </row>
    <row r="10758" spans="5:45" x14ac:dyDescent="0.25">
      <c r="E10758" s="42" t="s">
        <v>1221</v>
      </c>
      <c r="F10758" s="43"/>
      <c r="G10758" s="43"/>
      <c r="H10758" s="43"/>
      <c r="I10758" s="43"/>
      <c r="J10758" s="43"/>
      <c r="K10758" s="43"/>
      <c r="L10758" s="43"/>
      <c r="M10758" s="43"/>
      <c r="N10758" s="43"/>
      <c r="O10758" s="43"/>
      <c r="P10758" s="43"/>
      <c r="Q10758" s="43"/>
      <c r="R10758" s="43"/>
      <c r="S10758" s="43"/>
      <c r="T10758" s="43"/>
      <c r="U10758" s="43"/>
      <c r="V10758" s="43"/>
      <c r="W10758" s="43"/>
      <c r="X10758" s="43"/>
      <c r="Y10758" s="43"/>
      <c r="Z10758" s="43"/>
      <c r="AA10758" s="43"/>
      <c r="AB10758" s="43"/>
      <c r="AC10758" s="43"/>
      <c r="AD10758" s="43"/>
      <c r="AE10758" s="43"/>
      <c r="AF10758" s="43"/>
      <c r="AG10758" s="43"/>
      <c r="AH10758" s="43"/>
      <c r="AI10758" s="43"/>
      <c r="AJ10758" s="43"/>
      <c r="AK10758" s="43"/>
      <c r="AL10758" s="43"/>
      <c r="AM10758" s="43"/>
      <c r="AN10758" s="43"/>
      <c r="AO10758" s="43"/>
      <c r="AP10758" s="43"/>
      <c r="AQ10758" s="43"/>
      <c r="AR10758" s="43"/>
      <c r="AS10758" s="43"/>
    </row>
    <row r="10759" spans="5:45" x14ac:dyDescent="0.25">
      <c r="E10759" s="42" t="s">
        <v>1657</v>
      </c>
      <c r="F10759" s="43"/>
      <c r="G10759" s="43"/>
      <c r="H10759" s="43"/>
      <c r="I10759" s="43"/>
      <c r="J10759" s="43"/>
      <c r="K10759" s="43"/>
      <c r="L10759" s="43"/>
      <c r="M10759" s="43"/>
      <c r="N10759" s="43"/>
      <c r="O10759" s="43"/>
      <c r="P10759" s="43"/>
      <c r="Q10759" s="43"/>
      <c r="R10759" s="43"/>
      <c r="S10759" s="43"/>
      <c r="T10759" s="43"/>
      <c r="U10759" s="43"/>
      <c r="V10759" s="43"/>
      <c r="W10759" s="43"/>
      <c r="X10759" s="43"/>
      <c r="Y10759" s="43"/>
      <c r="Z10759" s="43"/>
      <c r="AA10759" s="43"/>
      <c r="AB10759" s="43"/>
      <c r="AC10759" s="43"/>
      <c r="AD10759" s="43"/>
      <c r="AE10759" s="43"/>
      <c r="AF10759" s="43"/>
      <c r="AG10759" s="43"/>
      <c r="AH10759" s="43"/>
      <c r="AI10759" s="43"/>
      <c r="AJ10759" s="43"/>
      <c r="AK10759" s="43"/>
      <c r="AL10759" s="43"/>
      <c r="AM10759" s="43"/>
      <c r="AN10759" s="43"/>
      <c r="AO10759" s="43"/>
      <c r="AP10759" s="43"/>
      <c r="AQ10759" s="43"/>
      <c r="AR10759" s="43"/>
      <c r="AS10759" s="43"/>
    </row>
    <row r="10760" spans="5:45" x14ac:dyDescent="0.25">
      <c r="E10760" s="42"/>
      <c r="F10760" s="43"/>
      <c r="G10760" s="43"/>
      <c r="H10760" s="43"/>
      <c r="I10760" s="43"/>
      <c r="J10760" s="43"/>
      <c r="K10760" s="43"/>
      <c r="L10760" s="43"/>
      <c r="M10760" s="43"/>
      <c r="N10760" s="43"/>
      <c r="O10760" s="43"/>
      <c r="P10760" s="43"/>
      <c r="Q10760" s="43"/>
      <c r="R10760" s="43"/>
      <c r="S10760" s="43"/>
      <c r="T10760" s="43"/>
      <c r="U10760" s="43"/>
      <c r="V10760" s="43"/>
      <c r="W10760" s="43"/>
      <c r="X10760" s="43"/>
      <c r="Y10760" s="43"/>
      <c r="Z10760" s="43"/>
      <c r="AA10760" s="43"/>
      <c r="AB10760" s="43"/>
      <c r="AC10760" s="43"/>
      <c r="AD10760" s="43"/>
      <c r="AE10760" s="43"/>
      <c r="AF10760" s="43"/>
      <c r="AG10760" s="43"/>
      <c r="AH10760" s="43"/>
      <c r="AI10760" s="43"/>
      <c r="AJ10760" s="43"/>
      <c r="AK10760" s="43"/>
      <c r="AL10760" s="43"/>
      <c r="AM10760" s="43"/>
      <c r="AN10760" s="43"/>
      <c r="AO10760" s="43"/>
      <c r="AP10760" s="43"/>
      <c r="AQ10760" s="43"/>
      <c r="AR10760" s="43"/>
      <c r="AS10760" s="43"/>
    </row>
    <row r="10761" spans="5:45" x14ac:dyDescent="0.25">
      <c r="E10761" s="42" t="s">
        <v>992</v>
      </c>
      <c r="F10761" s="43"/>
      <c r="G10761" s="43"/>
      <c r="H10761" s="43"/>
      <c r="I10761" s="43"/>
      <c r="J10761" s="43"/>
      <c r="K10761" s="43"/>
      <c r="L10761" s="43"/>
      <c r="M10761" s="43"/>
      <c r="N10761" s="43"/>
      <c r="O10761" s="43"/>
      <c r="P10761" s="43"/>
      <c r="Q10761" s="43"/>
      <c r="R10761" s="43"/>
      <c r="S10761" s="43"/>
      <c r="T10761" s="43"/>
      <c r="U10761" s="43"/>
      <c r="V10761" s="43"/>
      <c r="W10761" s="43"/>
      <c r="X10761" s="43"/>
      <c r="Y10761" s="43"/>
      <c r="Z10761" s="43"/>
      <c r="AA10761" s="43"/>
      <c r="AB10761" s="43"/>
      <c r="AC10761" s="43"/>
      <c r="AD10761" s="43"/>
      <c r="AE10761" s="43"/>
      <c r="AF10761" s="43"/>
      <c r="AG10761" s="43"/>
      <c r="AH10761" s="43"/>
      <c r="AI10761" s="43"/>
      <c r="AJ10761" s="43"/>
      <c r="AK10761" s="43"/>
      <c r="AL10761" s="43"/>
      <c r="AM10761" s="43"/>
      <c r="AN10761" s="43"/>
      <c r="AO10761" s="43"/>
      <c r="AP10761" s="43"/>
      <c r="AQ10761" s="43"/>
      <c r="AR10761" s="43"/>
      <c r="AS10761" s="43"/>
    </row>
    <row r="10762" spans="5:45" x14ac:dyDescent="0.25">
      <c r="E10762" s="42" t="s">
        <v>885</v>
      </c>
      <c r="F10762" s="43"/>
      <c r="G10762" s="43"/>
      <c r="H10762" s="43"/>
      <c r="I10762" s="43"/>
      <c r="J10762" s="43"/>
      <c r="K10762" s="43"/>
      <c r="L10762" s="43"/>
      <c r="M10762" s="43"/>
      <c r="N10762" s="43"/>
      <c r="O10762" s="43"/>
      <c r="P10762" s="43"/>
      <c r="Q10762" s="43"/>
      <c r="R10762" s="43"/>
      <c r="S10762" s="43"/>
      <c r="T10762" s="43"/>
      <c r="U10762" s="43"/>
      <c r="V10762" s="43"/>
      <c r="W10762" s="43"/>
      <c r="X10762" s="43"/>
      <c r="Y10762" s="43"/>
      <c r="Z10762" s="43"/>
      <c r="AA10762" s="43"/>
      <c r="AB10762" s="43"/>
      <c r="AC10762" s="43"/>
      <c r="AD10762" s="43"/>
      <c r="AE10762" s="43"/>
      <c r="AF10762" s="43"/>
      <c r="AG10762" s="43"/>
      <c r="AH10762" s="43"/>
      <c r="AI10762" s="43"/>
      <c r="AJ10762" s="43"/>
      <c r="AK10762" s="43"/>
      <c r="AL10762" s="43"/>
      <c r="AM10762" s="43"/>
      <c r="AN10762" s="43"/>
      <c r="AO10762" s="43"/>
      <c r="AP10762" s="43"/>
      <c r="AQ10762" s="43"/>
      <c r="AR10762" s="43"/>
      <c r="AS10762" s="43"/>
    </row>
    <row r="10763" spans="5:45" x14ac:dyDescent="0.25">
      <c r="E10763" s="42" t="s">
        <v>1223</v>
      </c>
      <c r="F10763" s="43"/>
      <c r="G10763" s="43"/>
      <c r="H10763" s="43"/>
      <c r="I10763" s="43"/>
      <c r="J10763" s="43"/>
      <c r="K10763" s="43"/>
      <c r="L10763" s="43"/>
      <c r="M10763" s="43"/>
      <c r="N10763" s="43"/>
      <c r="O10763" s="43"/>
      <c r="P10763" s="43"/>
      <c r="Q10763" s="43"/>
      <c r="R10763" s="43"/>
      <c r="S10763" s="43"/>
      <c r="T10763" s="43"/>
      <c r="U10763" s="43"/>
      <c r="V10763" s="43"/>
      <c r="W10763" s="43"/>
      <c r="X10763" s="43"/>
      <c r="Y10763" s="43"/>
      <c r="Z10763" s="43"/>
      <c r="AA10763" s="43"/>
      <c r="AB10763" s="43"/>
      <c r="AC10763" s="43"/>
      <c r="AD10763" s="43"/>
      <c r="AE10763" s="43"/>
      <c r="AF10763" s="43"/>
      <c r="AG10763" s="43"/>
      <c r="AH10763" s="43"/>
      <c r="AI10763" s="43"/>
      <c r="AJ10763" s="43"/>
      <c r="AK10763" s="43"/>
      <c r="AL10763" s="43"/>
      <c r="AM10763" s="43"/>
      <c r="AN10763" s="43"/>
      <c r="AO10763" s="43"/>
      <c r="AP10763" s="43"/>
      <c r="AQ10763" s="43"/>
      <c r="AR10763" s="43"/>
      <c r="AS10763" s="43"/>
    </row>
    <row r="10764" spans="5:45" x14ac:dyDescent="0.25">
      <c r="E10764" s="42" t="s">
        <v>889</v>
      </c>
      <c r="F10764" s="43"/>
      <c r="G10764" s="43"/>
      <c r="H10764" s="43"/>
      <c r="I10764" s="43"/>
      <c r="J10764" s="43"/>
      <c r="K10764" s="43"/>
      <c r="L10764" s="43"/>
      <c r="M10764" s="43"/>
      <c r="N10764" s="43"/>
      <c r="O10764" s="43"/>
      <c r="P10764" s="43"/>
      <c r="Q10764" s="43"/>
      <c r="R10764" s="43"/>
      <c r="S10764" s="43"/>
      <c r="T10764" s="43"/>
      <c r="U10764" s="43"/>
      <c r="V10764" s="43"/>
      <c r="W10764" s="43"/>
      <c r="X10764" s="43"/>
      <c r="Y10764" s="43"/>
      <c r="Z10764" s="43"/>
      <c r="AA10764" s="43"/>
      <c r="AB10764" s="43"/>
      <c r="AC10764" s="43"/>
      <c r="AD10764" s="43"/>
      <c r="AE10764" s="43"/>
      <c r="AF10764" s="43"/>
      <c r="AG10764" s="43"/>
      <c r="AH10764" s="43"/>
      <c r="AI10764" s="43"/>
      <c r="AJ10764" s="43"/>
      <c r="AK10764" s="43"/>
      <c r="AL10764" s="43"/>
      <c r="AM10764" s="43"/>
      <c r="AN10764" s="43"/>
      <c r="AO10764" s="43"/>
      <c r="AP10764" s="43"/>
      <c r="AQ10764" s="43"/>
      <c r="AR10764" s="43"/>
      <c r="AS10764" s="43"/>
    </row>
    <row r="10765" spans="5:45" x14ac:dyDescent="0.25">
      <c r="E10765" s="42" t="s">
        <v>1224</v>
      </c>
      <c r="F10765" s="43"/>
      <c r="G10765" s="43"/>
      <c r="H10765" s="43"/>
      <c r="I10765" s="43"/>
      <c r="J10765" s="43"/>
      <c r="K10765" s="43"/>
      <c r="L10765" s="43"/>
      <c r="M10765" s="43"/>
      <c r="N10765" s="43"/>
      <c r="O10765" s="43"/>
      <c r="P10765" s="43"/>
      <c r="Q10765" s="43"/>
      <c r="R10765" s="43"/>
      <c r="S10765" s="43"/>
      <c r="T10765" s="43"/>
      <c r="U10765" s="43"/>
      <c r="V10765" s="43"/>
      <c r="W10765" s="43"/>
      <c r="X10765" s="43"/>
      <c r="Y10765" s="43"/>
      <c r="Z10765" s="43"/>
      <c r="AA10765" s="43"/>
      <c r="AB10765" s="43"/>
      <c r="AC10765" s="43"/>
      <c r="AD10765" s="43"/>
      <c r="AE10765" s="43"/>
      <c r="AF10765" s="43"/>
      <c r="AG10765" s="43"/>
      <c r="AH10765" s="43"/>
      <c r="AI10765" s="43"/>
      <c r="AJ10765" s="43"/>
      <c r="AK10765" s="43"/>
      <c r="AL10765" s="43"/>
      <c r="AM10765" s="43"/>
      <c r="AN10765" s="43"/>
      <c r="AO10765" s="43"/>
      <c r="AP10765" s="43"/>
      <c r="AQ10765" s="43"/>
      <c r="AR10765" s="43"/>
      <c r="AS10765" s="43"/>
    </row>
    <row r="10766" spans="5:45" x14ac:dyDescent="0.25">
      <c r="E10766" s="42" t="s">
        <v>1225</v>
      </c>
      <c r="F10766" s="43"/>
      <c r="G10766" s="43"/>
      <c r="H10766" s="43"/>
      <c r="I10766" s="43"/>
      <c r="J10766" s="43"/>
      <c r="K10766" s="43"/>
      <c r="L10766" s="43"/>
      <c r="M10766" s="43"/>
      <c r="N10766" s="43"/>
      <c r="O10766" s="43"/>
      <c r="P10766" s="43"/>
      <c r="Q10766" s="43"/>
      <c r="R10766" s="43"/>
      <c r="S10766" s="43"/>
      <c r="T10766" s="43"/>
      <c r="U10766" s="43"/>
      <c r="V10766" s="43"/>
      <c r="W10766" s="43"/>
      <c r="X10766" s="43"/>
      <c r="Y10766" s="43"/>
      <c r="Z10766" s="43"/>
      <c r="AA10766" s="43"/>
      <c r="AB10766" s="43"/>
      <c r="AC10766" s="43"/>
      <c r="AD10766" s="43"/>
      <c r="AE10766" s="43"/>
      <c r="AF10766" s="43"/>
      <c r="AG10766" s="43"/>
      <c r="AH10766" s="43"/>
      <c r="AI10766" s="43"/>
      <c r="AJ10766" s="43"/>
      <c r="AK10766" s="43"/>
      <c r="AL10766" s="43"/>
      <c r="AM10766" s="43"/>
      <c r="AN10766" s="43"/>
      <c r="AO10766" s="43"/>
      <c r="AP10766" s="43"/>
      <c r="AQ10766" s="43"/>
      <c r="AR10766" s="43"/>
      <c r="AS10766" s="43"/>
    </row>
    <row r="10767" spans="5:45" x14ac:dyDescent="0.25">
      <c r="E10767" s="42" t="s">
        <v>1226</v>
      </c>
      <c r="F10767" s="43"/>
      <c r="G10767" s="43"/>
      <c r="H10767" s="43"/>
      <c r="I10767" s="43"/>
      <c r="J10767" s="43"/>
      <c r="K10767" s="43"/>
      <c r="L10767" s="43"/>
      <c r="M10767" s="43"/>
      <c r="N10767" s="43"/>
      <c r="O10767" s="43"/>
      <c r="P10767" s="43"/>
      <c r="Q10767" s="43"/>
      <c r="R10767" s="43"/>
      <c r="S10767" s="43"/>
      <c r="T10767" s="43"/>
      <c r="U10767" s="43"/>
      <c r="V10767" s="43"/>
      <c r="W10767" s="43"/>
      <c r="X10767" s="43"/>
      <c r="Y10767" s="43"/>
      <c r="Z10767" s="43"/>
      <c r="AA10767" s="43"/>
      <c r="AB10767" s="43"/>
      <c r="AC10767" s="43"/>
      <c r="AD10767" s="43"/>
      <c r="AE10767" s="43"/>
      <c r="AF10767" s="43"/>
      <c r="AG10767" s="43"/>
      <c r="AH10767" s="43"/>
      <c r="AI10767" s="43"/>
      <c r="AJ10767" s="43"/>
      <c r="AK10767" s="43"/>
      <c r="AL10767" s="43"/>
      <c r="AM10767" s="43"/>
      <c r="AN10767" s="43"/>
      <c r="AO10767" s="43"/>
      <c r="AP10767" s="43"/>
      <c r="AQ10767" s="43"/>
      <c r="AR10767" s="43"/>
      <c r="AS10767" s="43"/>
    </row>
    <row r="10768" spans="5:45" x14ac:dyDescent="0.25">
      <c r="E10768" s="42" t="s">
        <v>1227</v>
      </c>
      <c r="F10768" s="43"/>
      <c r="G10768" s="43"/>
      <c r="H10768" s="43"/>
      <c r="I10768" s="43"/>
      <c r="J10768" s="43"/>
      <c r="K10768" s="43"/>
      <c r="L10768" s="43"/>
      <c r="M10768" s="43"/>
      <c r="N10768" s="43"/>
      <c r="O10768" s="43"/>
      <c r="P10768" s="43"/>
      <c r="Q10768" s="43"/>
      <c r="R10768" s="43"/>
      <c r="S10768" s="43"/>
      <c r="T10768" s="43"/>
      <c r="U10768" s="43"/>
      <c r="V10768" s="43"/>
      <c r="W10768" s="43"/>
      <c r="X10768" s="43"/>
      <c r="Y10768" s="43"/>
      <c r="Z10768" s="43"/>
      <c r="AA10768" s="43"/>
      <c r="AB10768" s="43"/>
      <c r="AC10768" s="43"/>
      <c r="AD10768" s="43"/>
      <c r="AE10768" s="43"/>
      <c r="AF10768" s="43"/>
      <c r="AG10768" s="43"/>
      <c r="AH10768" s="43"/>
      <c r="AI10768" s="43"/>
      <c r="AJ10768" s="43"/>
      <c r="AK10768" s="43"/>
      <c r="AL10768" s="43"/>
      <c r="AM10768" s="43"/>
      <c r="AN10768" s="43"/>
      <c r="AO10768" s="43"/>
      <c r="AP10768" s="43"/>
      <c r="AQ10768" s="43"/>
      <c r="AR10768" s="43"/>
      <c r="AS10768" s="43"/>
    </row>
    <row r="10769" spans="5:45" x14ac:dyDescent="0.25">
      <c r="E10769" s="42" t="s">
        <v>1228</v>
      </c>
      <c r="F10769" s="43"/>
      <c r="G10769" s="43"/>
      <c r="H10769" s="43"/>
      <c r="I10769" s="43"/>
      <c r="J10769" s="43"/>
      <c r="K10769" s="43"/>
      <c r="L10769" s="43"/>
      <c r="M10769" s="43"/>
      <c r="N10769" s="43"/>
      <c r="O10769" s="43"/>
      <c r="P10769" s="43"/>
      <c r="Q10769" s="43"/>
      <c r="R10769" s="43"/>
      <c r="S10769" s="43"/>
      <c r="T10769" s="43"/>
      <c r="U10769" s="43"/>
      <c r="V10769" s="43"/>
      <c r="W10769" s="43"/>
      <c r="X10769" s="43"/>
      <c r="Y10769" s="43"/>
      <c r="Z10769" s="43"/>
      <c r="AA10769" s="43"/>
      <c r="AB10769" s="43"/>
      <c r="AC10769" s="43"/>
      <c r="AD10769" s="43"/>
      <c r="AE10769" s="43"/>
      <c r="AF10769" s="43"/>
      <c r="AG10769" s="43"/>
      <c r="AH10769" s="43"/>
      <c r="AI10769" s="43"/>
      <c r="AJ10769" s="43"/>
      <c r="AK10769" s="43"/>
      <c r="AL10769" s="43"/>
      <c r="AM10769" s="43"/>
      <c r="AN10769" s="43"/>
      <c r="AO10769" s="43"/>
      <c r="AP10769" s="43"/>
      <c r="AQ10769" s="43"/>
      <c r="AR10769" s="43"/>
      <c r="AS10769" s="43"/>
    </row>
    <row r="10770" spans="5:45" x14ac:dyDescent="0.25">
      <c r="E10770" s="42" t="s">
        <v>1229</v>
      </c>
      <c r="F10770" s="43"/>
      <c r="G10770" s="43"/>
      <c r="H10770" s="43"/>
      <c r="I10770" s="43"/>
      <c r="J10770" s="43"/>
      <c r="K10770" s="43"/>
      <c r="L10770" s="43"/>
      <c r="M10770" s="43"/>
      <c r="N10770" s="43"/>
      <c r="O10770" s="43"/>
      <c r="P10770" s="43"/>
      <c r="Q10770" s="43"/>
      <c r="R10770" s="43"/>
      <c r="S10770" s="43"/>
      <c r="T10770" s="43"/>
      <c r="U10770" s="43"/>
      <c r="V10770" s="43"/>
      <c r="W10770" s="43"/>
      <c r="X10770" s="43"/>
      <c r="Y10770" s="43"/>
      <c r="Z10770" s="43"/>
      <c r="AA10770" s="43"/>
      <c r="AB10770" s="43"/>
      <c r="AC10770" s="43"/>
      <c r="AD10770" s="43"/>
      <c r="AE10770" s="43"/>
      <c r="AF10770" s="43"/>
      <c r="AG10770" s="43"/>
      <c r="AH10770" s="43"/>
      <c r="AI10770" s="43"/>
      <c r="AJ10770" s="43"/>
      <c r="AK10770" s="43"/>
      <c r="AL10770" s="43"/>
      <c r="AM10770" s="43"/>
      <c r="AN10770" s="43"/>
      <c r="AO10770" s="43"/>
      <c r="AP10770" s="43"/>
      <c r="AQ10770" s="43"/>
      <c r="AR10770" s="43"/>
      <c r="AS10770" s="43"/>
    </row>
    <row r="10771" spans="5:45" x14ac:dyDescent="0.25">
      <c r="E10771" s="42" t="s">
        <v>892</v>
      </c>
      <c r="F10771" s="43"/>
      <c r="G10771" s="43"/>
      <c r="H10771" s="43"/>
      <c r="I10771" s="43"/>
      <c r="J10771" s="43"/>
      <c r="K10771" s="43"/>
      <c r="L10771" s="43"/>
      <c r="M10771" s="43"/>
      <c r="N10771" s="43"/>
      <c r="O10771" s="43"/>
      <c r="P10771" s="43"/>
      <c r="Q10771" s="43"/>
      <c r="R10771" s="43"/>
      <c r="S10771" s="43"/>
      <c r="T10771" s="43"/>
      <c r="U10771" s="43"/>
      <c r="V10771" s="43"/>
      <c r="W10771" s="43"/>
      <c r="X10771" s="43"/>
      <c r="Y10771" s="43"/>
      <c r="Z10771" s="43"/>
      <c r="AA10771" s="43"/>
      <c r="AB10771" s="43"/>
      <c r="AC10771" s="43"/>
      <c r="AD10771" s="43"/>
      <c r="AE10771" s="43"/>
      <c r="AF10771" s="43"/>
      <c r="AG10771" s="43"/>
      <c r="AH10771" s="43"/>
      <c r="AI10771" s="43"/>
      <c r="AJ10771" s="43"/>
      <c r="AK10771" s="43"/>
      <c r="AL10771" s="43"/>
      <c r="AM10771" s="43"/>
      <c r="AN10771" s="43"/>
      <c r="AO10771" s="43"/>
      <c r="AP10771" s="43"/>
      <c r="AQ10771" s="43"/>
      <c r="AR10771" s="43"/>
      <c r="AS10771" s="43"/>
    </row>
    <row r="10772" spans="5:45" x14ac:dyDescent="0.25">
      <c r="E10772" s="42" t="s">
        <v>893</v>
      </c>
      <c r="F10772" s="43"/>
      <c r="G10772" s="43"/>
      <c r="H10772" s="43"/>
      <c r="I10772" s="43"/>
      <c r="J10772" s="43"/>
      <c r="K10772" s="43"/>
      <c r="L10772" s="43"/>
      <c r="M10772" s="43"/>
      <c r="N10772" s="43"/>
      <c r="O10772" s="43"/>
      <c r="P10772" s="43"/>
      <c r="Q10772" s="43"/>
      <c r="R10772" s="43"/>
      <c r="S10772" s="43"/>
      <c r="T10772" s="43"/>
      <c r="U10772" s="43"/>
      <c r="V10772" s="43"/>
      <c r="W10772" s="43"/>
      <c r="X10772" s="43"/>
      <c r="Y10772" s="43"/>
      <c r="Z10772" s="43"/>
      <c r="AA10772" s="43"/>
      <c r="AB10772" s="43"/>
      <c r="AC10772" s="43"/>
      <c r="AD10772" s="43"/>
      <c r="AE10772" s="43"/>
      <c r="AF10772" s="43"/>
      <c r="AG10772" s="43"/>
      <c r="AH10772" s="43"/>
      <c r="AI10772" s="43"/>
      <c r="AJ10772" s="43"/>
      <c r="AK10772" s="43"/>
      <c r="AL10772" s="43"/>
      <c r="AM10772" s="43"/>
      <c r="AN10772" s="43"/>
      <c r="AO10772" s="43"/>
      <c r="AP10772" s="43"/>
      <c r="AQ10772" s="43"/>
      <c r="AR10772" s="43"/>
      <c r="AS10772" s="43"/>
    </row>
    <row r="10773" spans="5:45" x14ac:dyDescent="0.25">
      <c r="E10773" s="42" t="s">
        <v>889</v>
      </c>
      <c r="F10773" s="43"/>
      <c r="G10773" s="43"/>
      <c r="H10773" s="43"/>
      <c r="I10773" s="43"/>
      <c r="J10773" s="43"/>
      <c r="K10773" s="43"/>
      <c r="L10773" s="43"/>
      <c r="M10773" s="43"/>
      <c r="N10773" s="43"/>
      <c r="O10773" s="43"/>
      <c r="P10773" s="43"/>
      <c r="Q10773" s="43"/>
      <c r="R10773" s="43"/>
      <c r="S10773" s="43"/>
      <c r="T10773" s="43"/>
      <c r="U10773" s="43"/>
      <c r="V10773" s="43"/>
      <c r="W10773" s="43"/>
      <c r="X10773" s="43"/>
      <c r="Y10773" s="43"/>
      <c r="Z10773" s="43"/>
      <c r="AA10773" s="43"/>
      <c r="AB10773" s="43"/>
      <c r="AC10773" s="43"/>
      <c r="AD10773" s="43"/>
      <c r="AE10773" s="43"/>
      <c r="AF10773" s="43"/>
      <c r="AG10773" s="43"/>
      <c r="AH10773" s="43"/>
      <c r="AI10773" s="43"/>
      <c r="AJ10773" s="43"/>
      <c r="AK10773" s="43"/>
      <c r="AL10773" s="43"/>
      <c r="AM10773" s="43"/>
      <c r="AN10773" s="43"/>
      <c r="AO10773" s="43"/>
      <c r="AP10773" s="43"/>
      <c r="AQ10773" s="43"/>
      <c r="AR10773" s="43"/>
      <c r="AS10773" s="43"/>
    </row>
    <row r="10774" spans="5:45" x14ac:dyDescent="0.25">
      <c r="E10774" s="42" t="s">
        <v>1658</v>
      </c>
      <c r="F10774" s="43"/>
      <c r="G10774" s="43"/>
      <c r="H10774" s="43"/>
      <c r="I10774" s="43"/>
      <c r="J10774" s="43"/>
      <c r="K10774" s="43"/>
      <c r="L10774" s="43"/>
      <c r="M10774" s="43"/>
      <c r="N10774" s="43"/>
      <c r="O10774" s="43"/>
      <c r="P10774" s="43"/>
      <c r="Q10774" s="43"/>
      <c r="R10774" s="43"/>
      <c r="S10774" s="43"/>
      <c r="T10774" s="43"/>
      <c r="U10774" s="43"/>
      <c r="V10774" s="43"/>
      <c r="W10774" s="43"/>
      <c r="X10774" s="43"/>
      <c r="Y10774" s="43"/>
      <c r="Z10774" s="43"/>
      <c r="AA10774" s="43"/>
      <c r="AB10774" s="43"/>
      <c r="AC10774" s="43"/>
      <c r="AD10774" s="43"/>
      <c r="AE10774" s="43"/>
      <c r="AF10774" s="43"/>
      <c r="AG10774" s="43"/>
      <c r="AH10774" s="43"/>
      <c r="AI10774" s="43"/>
      <c r="AJ10774" s="43"/>
      <c r="AK10774" s="43"/>
      <c r="AL10774" s="43"/>
      <c r="AM10774" s="43"/>
      <c r="AN10774" s="43"/>
      <c r="AO10774" s="43"/>
      <c r="AP10774" s="43"/>
      <c r="AQ10774" s="43"/>
      <c r="AR10774" s="43"/>
      <c r="AS10774" s="43"/>
    </row>
    <row r="10775" spans="5:45" x14ac:dyDescent="0.25">
      <c r="E10775" s="42" t="s">
        <v>1231</v>
      </c>
      <c r="F10775" s="43"/>
      <c r="G10775" s="43"/>
      <c r="H10775" s="43"/>
      <c r="I10775" s="43"/>
      <c r="J10775" s="43"/>
      <c r="K10775" s="43"/>
      <c r="L10775" s="43"/>
      <c r="M10775" s="43"/>
      <c r="N10775" s="43"/>
      <c r="O10775" s="43"/>
      <c r="P10775" s="43"/>
      <c r="Q10775" s="43"/>
      <c r="R10775" s="43"/>
      <c r="S10775" s="43"/>
      <c r="T10775" s="43"/>
      <c r="U10775" s="43"/>
      <c r="V10775" s="43"/>
      <c r="W10775" s="43"/>
      <c r="X10775" s="43"/>
      <c r="Y10775" s="43"/>
      <c r="Z10775" s="43"/>
      <c r="AA10775" s="43"/>
      <c r="AB10775" s="43"/>
      <c r="AC10775" s="43"/>
      <c r="AD10775" s="43"/>
      <c r="AE10775" s="43"/>
      <c r="AF10775" s="43"/>
      <c r="AG10775" s="43"/>
      <c r="AH10775" s="43"/>
      <c r="AI10775" s="43"/>
      <c r="AJ10775" s="43"/>
      <c r="AK10775" s="43"/>
      <c r="AL10775" s="43"/>
      <c r="AM10775" s="43"/>
      <c r="AN10775" s="43"/>
      <c r="AO10775" s="43"/>
      <c r="AP10775" s="43"/>
      <c r="AQ10775" s="43"/>
      <c r="AR10775" s="43"/>
      <c r="AS10775" s="43"/>
    </row>
    <row r="10776" spans="5:45" x14ac:dyDescent="0.25">
      <c r="E10776" s="42" t="s">
        <v>1659</v>
      </c>
      <c r="F10776" s="43"/>
      <c r="G10776" s="43"/>
      <c r="H10776" s="43"/>
      <c r="I10776" s="43"/>
      <c r="J10776" s="43"/>
      <c r="K10776" s="43"/>
      <c r="L10776" s="43"/>
      <c r="M10776" s="43"/>
      <c r="N10776" s="43"/>
      <c r="O10776" s="43"/>
      <c r="P10776" s="43"/>
      <c r="Q10776" s="43"/>
      <c r="R10776" s="43"/>
      <c r="S10776" s="43"/>
      <c r="T10776" s="43"/>
      <c r="U10776" s="43"/>
      <c r="V10776" s="43"/>
      <c r="W10776" s="43"/>
      <c r="X10776" s="43"/>
      <c r="Y10776" s="43"/>
      <c r="Z10776" s="43"/>
      <c r="AA10776" s="43"/>
      <c r="AB10776" s="43"/>
      <c r="AC10776" s="43"/>
      <c r="AD10776" s="43"/>
      <c r="AE10776" s="43"/>
      <c r="AF10776" s="43"/>
      <c r="AG10776" s="43"/>
      <c r="AH10776" s="43"/>
      <c r="AI10776" s="43"/>
      <c r="AJ10776" s="43"/>
      <c r="AK10776" s="43"/>
      <c r="AL10776" s="43"/>
      <c r="AM10776" s="43"/>
      <c r="AN10776" s="43"/>
      <c r="AO10776" s="43"/>
      <c r="AP10776" s="43"/>
      <c r="AQ10776" s="43"/>
      <c r="AR10776" s="43"/>
      <c r="AS10776" s="43"/>
    </row>
    <row r="10777" spans="5:45" x14ac:dyDescent="0.25">
      <c r="E10777" s="42" t="s">
        <v>1660</v>
      </c>
      <c r="F10777" s="43"/>
      <c r="G10777" s="43"/>
      <c r="H10777" s="43"/>
      <c r="I10777" s="43"/>
      <c r="J10777" s="43"/>
      <c r="K10777" s="43"/>
      <c r="L10777" s="43"/>
      <c r="M10777" s="43"/>
      <c r="N10777" s="43"/>
      <c r="O10777" s="43"/>
      <c r="P10777" s="43"/>
      <c r="Q10777" s="43"/>
      <c r="R10777" s="43"/>
      <c r="S10777" s="43"/>
      <c r="T10777" s="43"/>
      <c r="U10777" s="43"/>
      <c r="V10777" s="43"/>
      <c r="W10777" s="43"/>
      <c r="X10777" s="43"/>
      <c r="Y10777" s="43"/>
      <c r="Z10777" s="43"/>
      <c r="AA10777" s="43"/>
      <c r="AB10777" s="43"/>
      <c r="AC10777" s="43"/>
      <c r="AD10777" s="43"/>
      <c r="AE10777" s="43"/>
      <c r="AF10777" s="43"/>
      <c r="AG10777" s="43"/>
      <c r="AH10777" s="43"/>
      <c r="AI10777" s="43"/>
      <c r="AJ10777" s="43"/>
      <c r="AK10777" s="43"/>
      <c r="AL10777" s="43"/>
      <c r="AM10777" s="43"/>
      <c r="AN10777" s="43"/>
      <c r="AO10777" s="43"/>
      <c r="AP10777" s="43"/>
      <c r="AQ10777" s="43"/>
      <c r="AR10777" s="43"/>
      <c r="AS10777" s="43"/>
    </row>
    <row r="10778" spans="5:45" x14ac:dyDescent="0.25">
      <c r="E10778" s="42" t="s">
        <v>1661</v>
      </c>
      <c r="F10778" s="43"/>
      <c r="G10778" s="43"/>
      <c r="H10778" s="43"/>
      <c r="I10778" s="43"/>
      <c r="J10778" s="43"/>
      <c r="K10778" s="43"/>
      <c r="L10778" s="43"/>
      <c r="M10778" s="43"/>
      <c r="N10778" s="43"/>
      <c r="O10778" s="43"/>
      <c r="P10778" s="43"/>
      <c r="Q10778" s="43"/>
      <c r="R10778" s="43"/>
      <c r="S10778" s="43"/>
      <c r="T10778" s="43"/>
      <c r="U10778" s="43"/>
      <c r="V10778" s="43"/>
      <c r="W10778" s="43"/>
      <c r="X10778" s="43"/>
      <c r="Y10778" s="43"/>
      <c r="Z10778" s="43"/>
      <c r="AA10778" s="43"/>
      <c r="AB10778" s="43"/>
      <c r="AC10778" s="43"/>
      <c r="AD10778" s="43"/>
      <c r="AE10778" s="43"/>
      <c r="AF10778" s="43"/>
      <c r="AG10778" s="43"/>
      <c r="AH10778" s="43"/>
      <c r="AI10778" s="43"/>
      <c r="AJ10778" s="43"/>
      <c r="AK10778" s="43"/>
      <c r="AL10778" s="43"/>
      <c r="AM10778" s="43"/>
      <c r="AN10778" s="43"/>
      <c r="AO10778" s="43"/>
      <c r="AP10778" s="43"/>
      <c r="AQ10778" s="43"/>
      <c r="AR10778" s="43"/>
      <c r="AS10778" s="43"/>
    </row>
    <row r="10779" spans="5:45" x14ac:dyDescent="0.25">
      <c r="E10779" s="42" t="s">
        <v>1662</v>
      </c>
      <c r="F10779" s="43"/>
      <c r="G10779" s="43"/>
      <c r="H10779" s="43"/>
      <c r="I10779" s="43"/>
      <c r="J10779" s="43"/>
      <c r="K10779" s="43"/>
      <c r="L10779" s="43"/>
      <c r="M10779" s="43"/>
      <c r="N10779" s="43"/>
      <c r="O10779" s="43"/>
      <c r="P10779" s="43"/>
      <c r="Q10779" s="43"/>
      <c r="R10779" s="43"/>
      <c r="S10779" s="43"/>
      <c r="T10779" s="43"/>
      <c r="U10779" s="43"/>
      <c r="V10779" s="43"/>
      <c r="W10779" s="43"/>
      <c r="X10779" s="43"/>
      <c r="Y10779" s="43"/>
      <c r="Z10779" s="43"/>
      <c r="AA10779" s="43"/>
      <c r="AB10779" s="43"/>
      <c r="AC10779" s="43"/>
      <c r="AD10779" s="43"/>
      <c r="AE10779" s="43"/>
      <c r="AF10779" s="43"/>
      <c r="AG10779" s="43"/>
      <c r="AH10779" s="43"/>
      <c r="AI10779" s="43"/>
      <c r="AJ10779" s="43"/>
      <c r="AK10779" s="43"/>
      <c r="AL10779" s="43"/>
      <c r="AM10779" s="43"/>
      <c r="AN10779" s="43"/>
      <c r="AO10779" s="43"/>
      <c r="AP10779" s="43"/>
      <c r="AQ10779" s="43"/>
      <c r="AR10779" s="43"/>
      <c r="AS10779" s="43"/>
    </row>
    <row r="10780" spans="5:45" x14ac:dyDescent="0.25">
      <c r="E10780" s="42" t="s">
        <v>896</v>
      </c>
      <c r="F10780" s="43"/>
      <c r="G10780" s="43"/>
      <c r="H10780" s="43"/>
      <c r="I10780" s="43"/>
      <c r="J10780" s="43"/>
      <c r="K10780" s="43"/>
      <c r="L10780" s="43"/>
      <c r="M10780" s="43"/>
      <c r="N10780" s="43"/>
      <c r="O10780" s="43"/>
      <c r="P10780" s="43"/>
      <c r="Q10780" s="43"/>
      <c r="R10780" s="43"/>
      <c r="S10780" s="43"/>
      <c r="T10780" s="43"/>
      <c r="U10780" s="43"/>
      <c r="V10780" s="43"/>
      <c r="W10780" s="43"/>
      <c r="X10780" s="43"/>
      <c r="Y10780" s="43"/>
      <c r="Z10780" s="43"/>
      <c r="AA10780" s="43"/>
      <c r="AB10780" s="43"/>
      <c r="AC10780" s="43"/>
      <c r="AD10780" s="43"/>
      <c r="AE10780" s="43"/>
      <c r="AF10780" s="43"/>
      <c r="AG10780" s="43"/>
      <c r="AH10780" s="43"/>
      <c r="AI10780" s="43"/>
      <c r="AJ10780" s="43"/>
      <c r="AK10780" s="43"/>
      <c r="AL10780" s="43"/>
      <c r="AM10780" s="43"/>
      <c r="AN10780" s="43"/>
      <c r="AO10780" s="43"/>
      <c r="AP10780" s="43"/>
      <c r="AQ10780" s="43"/>
      <c r="AR10780" s="43"/>
      <c r="AS10780" s="43"/>
    </row>
    <row r="10781" spans="5:45" x14ac:dyDescent="0.25">
      <c r="E10781" s="42"/>
      <c r="F10781" s="43"/>
      <c r="G10781" s="43"/>
      <c r="H10781" s="43"/>
      <c r="I10781" s="43"/>
      <c r="J10781" s="43"/>
      <c r="K10781" s="43"/>
      <c r="L10781" s="43"/>
      <c r="M10781" s="43"/>
      <c r="N10781" s="43"/>
      <c r="O10781" s="43"/>
      <c r="P10781" s="43"/>
      <c r="Q10781" s="43"/>
      <c r="R10781" s="43"/>
      <c r="S10781" s="43"/>
      <c r="T10781" s="43"/>
      <c r="U10781" s="43"/>
      <c r="V10781" s="43"/>
      <c r="W10781" s="43"/>
      <c r="X10781" s="43"/>
      <c r="Y10781" s="43"/>
      <c r="Z10781" s="43"/>
      <c r="AA10781" s="43"/>
      <c r="AB10781" s="43"/>
      <c r="AC10781" s="43"/>
      <c r="AD10781" s="43"/>
      <c r="AE10781" s="43"/>
      <c r="AF10781" s="43"/>
      <c r="AG10781" s="43"/>
      <c r="AH10781" s="43"/>
      <c r="AI10781" s="43"/>
      <c r="AJ10781" s="43"/>
      <c r="AK10781" s="43"/>
      <c r="AL10781" s="43"/>
      <c r="AM10781" s="43"/>
      <c r="AN10781" s="43"/>
      <c r="AO10781" s="43"/>
      <c r="AP10781" s="43"/>
      <c r="AQ10781" s="43"/>
      <c r="AR10781" s="43"/>
      <c r="AS10781" s="43"/>
    </row>
    <row r="10782" spans="5:45" x14ac:dyDescent="0.25">
      <c r="E10782" s="42" t="s">
        <v>872</v>
      </c>
      <c r="F10782" s="43"/>
      <c r="G10782" s="43"/>
      <c r="H10782" s="43"/>
      <c r="I10782" s="43"/>
      <c r="J10782" s="43"/>
      <c r="K10782" s="43"/>
      <c r="L10782" s="43"/>
      <c r="M10782" s="43"/>
      <c r="N10782" s="43"/>
      <c r="O10782" s="43"/>
      <c r="P10782" s="43"/>
      <c r="Q10782" s="43"/>
      <c r="R10782" s="43"/>
      <c r="S10782" s="43"/>
      <c r="T10782" s="43"/>
      <c r="U10782" s="43"/>
      <c r="V10782" s="43"/>
      <c r="W10782" s="43"/>
      <c r="X10782" s="43"/>
      <c r="Y10782" s="43"/>
      <c r="Z10782" s="43"/>
      <c r="AA10782" s="43"/>
      <c r="AB10782" s="43"/>
      <c r="AC10782" s="43"/>
      <c r="AD10782" s="43"/>
      <c r="AE10782" s="43"/>
      <c r="AF10782" s="43"/>
      <c r="AG10782" s="43"/>
      <c r="AH10782" s="43"/>
      <c r="AI10782" s="43"/>
      <c r="AJ10782" s="43"/>
      <c r="AK10782" s="43"/>
      <c r="AL10782" s="43"/>
      <c r="AM10782" s="43"/>
      <c r="AN10782" s="43"/>
      <c r="AO10782" s="43"/>
      <c r="AP10782" s="43"/>
      <c r="AQ10782" s="43"/>
      <c r="AR10782" s="43"/>
      <c r="AS10782" s="43"/>
    </row>
    <row r="10783" spans="5:45" x14ac:dyDescent="0.25">
      <c r="E10783" s="42" t="s">
        <v>1221</v>
      </c>
      <c r="F10783" s="43"/>
      <c r="G10783" s="43"/>
      <c r="H10783" s="43"/>
      <c r="I10783" s="43"/>
      <c r="J10783" s="43"/>
      <c r="K10783" s="43"/>
      <c r="L10783" s="43"/>
      <c r="M10783" s="43"/>
      <c r="N10783" s="43"/>
      <c r="O10783" s="43"/>
      <c r="P10783" s="43"/>
      <c r="Q10783" s="43"/>
      <c r="R10783" s="43"/>
      <c r="S10783" s="43"/>
      <c r="T10783" s="43"/>
      <c r="U10783" s="43"/>
      <c r="V10783" s="43"/>
      <c r="W10783" s="43"/>
      <c r="X10783" s="43"/>
      <c r="Y10783" s="43"/>
      <c r="Z10783" s="43"/>
      <c r="AA10783" s="43"/>
      <c r="AB10783" s="43"/>
      <c r="AC10783" s="43"/>
      <c r="AD10783" s="43"/>
      <c r="AE10783" s="43"/>
      <c r="AF10783" s="43"/>
      <c r="AG10783" s="43"/>
      <c r="AH10783" s="43"/>
      <c r="AI10783" s="43"/>
      <c r="AJ10783" s="43"/>
      <c r="AK10783" s="43"/>
      <c r="AL10783" s="43"/>
      <c r="AM10783" s="43"/>
      <c r="AN10783" s="43"/>
      <c r="AO10783" s="43"/>
      <c r="AP10783" s="43"/>
      <c r="AQ10783" s="43"/>
      <c r="AR10783" s="43"/>
      <c r="AS10783" s="43"/>
    </row>
    <row r="10784" spans="5:45" x14ac:dyDescent="0.25">
      <c r="E10784" s="42" t="s">
        <v>1657</v>
      </c>
      <c r="F10784" s="43"/>
      <c r="G10784" s="43"/>
      <c r="H10784" s="43"/>
      <c r="I10784" s="43"/>
      <c r="J10784" s="43"/>
      <c r="K10784" s="43"/>
      <c r="L10784" s="43"/>
      <c r="M10784" s="43"/>
      <c r="N10784" s="43"/>
      <c r="O10784" s="43"/>
      <c r="P10784" s="43"/>
      <c r="Q10784" s="43"/>
      <c r="R10784" s="43"/>
      <c r="S10784" s="43"/>
      <c r="T10784" s="43"/>
      <c r="U10784" s="43"/>
      <c r="V10784" s="43"/>
      <c r="W10784" s="43"/>
      <c r="X10784" s="43"/>
      <c r="Y10784" s="43"/>
      <c r="Z10784" s="43"/>
      <c r="AA10784" s="43"/>
      <c r="AB10784" s="43"/>
      <c r="AC10784" s="43"/>
      <c r="AD10784" s="43"/>
      <c r="AE10784" s="43"/>
      <c r="AF10784" s="43"/>
      <c r="AG10784" s="43"/>
      <c r="AH10784" s="43"/>
      <c r="AI10784" s="43"/>
      <c r="AJ10784" s="43"/>
      <c r="AK10784" s="43"/>
      <c r="AL10784" s="43"/>
      <c r="AM10784" s="43"/>
      <c r="AN10784" s="43"/>
      <c r="AO10784" s="43"/>
      <c r="AP10784" s="43"/>
      <c r="AQ10784" s="43"/>
      <c r="AR10784" s="43"/>
      <c r="AS10784" s="43"/>
    </row>
    <row r="10785" spans="3:45" x14ac:dyDescent="0.25">
      <c r="E10785" s="42"/>
      <c r="F10785" s="43"/>
      <c r="G10785" s="43"/>
      <c r="H10785" s="43"/>
      <c r="I10785" s="43"/>
      <c r="J10785" s="43"/>
      <c r="K10785" s="43"/>
      <c r="L10785" s="43"/>
      <c r="M10785" s="43"/>
      <c r="N10785" s="43"/>
      <c r="O10785" s="43"/>
      <c r="P10785" s="43"/>
      <c r="Q10785" s="43"/>
      <c r="R10785" s="43"/>
      <c r="S10785" s="43"/>
      <c r="T10785" s="43"/>
      <c r="U10785" s="43"/>
      <c r="V10785" s="43"/>
      <c r="W10785" s="43"/>
      <c r="X10785" s="43"/>
      <c r="Y10785" s="43"/>
      <c r="Z10785" s="43"/>
      <c r="AA10785" s="43"/>
      <c r="AB10785" s="43"/>
      <c r="AC10785" s="43"/>
      <c r="AD10785" s="43"/>
      <c r="AE10785" s="43"/>
      <c r="AF10785" s="43"/>
      <c r="AG10785" s="43"/>
      <c r="AH10785" s="43"/>
      <c r="AI10785" s="43"/>
      <c r="AJ10785" s="43"/>
      <c r="AK10785" s="43"/>
      <c r="AL10785" s="43"/>
      <c r="AM10785" s="43"/>
      <c r="AN10785" s="43"/>
      <c r="AO10785" s="43"/>
      <c r="AP10785" s="43"/>
      <c r="AQ10785" s="43"/>
      <c r="AR10785" s="43"/>
      <c r="AS10785" s="43"/>
    </row>
    <row r="10786" spans="3:45" x14ac:dyDescent="0.25">
      <c r="E10786" s="42" t="s">
        <v>899</v>
      </c>
      <c r="F10786" s="43"/>
      <c r="G10786" s="43"/>
      <c r="H10786" s="43"/>
      <c r="I10786" s="43"/>
      <c r="J10786" s="43"/>
      <c r="K10786" s="43"/>
      <c r="L10786" s="43"/>
      <c r="M10786" s="43"/>
      <c r="N10786" s="43"/>
      <c r="O10786" s="43"/>
      <c r="P10786" s="43"/>
      <c r="Q10786" s="43"/>
      <c r="R10786" s="43"/>
      <c r="S10786" s="43"/>
      <c r="T10786" s="43"/>
      <c r="U10786" s="43"/>
      <c r="V10786" s="43"/>
      <c r="W10786" s="43"/>
      <c r="X10786" s="43"/>
      <c r="Y10786" s="43"/>
      <c r="Z10786" s="43"/>
      <c r="AA10786" s="43"/>
      <c r="AB10786" s="43"/>
      <c r="AC10786" s="43"/>
      <c r="AD10786" s="43"/>
      <c r="AE10786" s="43"/>
      <c r="AF10786" s="43"/>
      <c r="AG10786" s="43"/>
      <c r="AH10786" s="43"/>
      <c r="AI10786" s="43"/>
      <c r="AJ10786" s="43"/>
      <c r="AK10786" s="43"/>
      <c r="AL10786" s="43"/>
      <c r="AM10786" s="43"/>
      <c r="AN10786" s="43"/>
      <c r="AO10786" s="43"/>
      <c r="AP10786" s="43"/>
      <c r="AQ10786" s="43"/>
      <c r="AR10786" s="43"/>
      <c r="AS10786" s="43"/>
    </row>
    <row r="10787" spans="3:45" x14ac:dyDescent="0.25">
      <c r="E10787" s="42" t="s">
        <v>1236</v>
      </c>
      <c r="F10787" s="43"/>
      <c r="G10787" s="43"/>
      <c r="H10787" s="43"/>
      <c r="I10787" s="43"/>
      <c r="J10787" s="43"/>
      <c r="K10787" s="43"/>
      <c r="L10787" s="43"/>
      <c r="M10787" s="43"/>
      <c r="N10787" s="43"/>
      <c r="O10787" s="43"/>
      <c r="P10787" s="43"/>
      <c r="Q10787" s="43"/>
      <c r="R10787" s="43"/>
      <c r="S10787" s="43"/>
      <c r="T10787" s="43"/>
      <c r="U10787" s="43"/>
      <c r="V10787" s="43"/>
      <c r="W10787" s="43"/>
      <c r="X10787" s="43"/>
      <c r="Y10787" s="43"/>
      <c r="Z10787" s="43"/>
      <c r="AA10787" s="43"/>
      <c r="AB10787" s="43"/>
      <c r="AC10787" s="43"/>
      <c r="AD10787" s="43"/>
      <c r="AE10787" s="43"/>
      <c r="AF10787" s="43"/>
      <c r="AG10787" s="43"/>
      <c r="AH10787" s="43"/>
      <c r="AI10787" s="43"/>
      <c r="AJ10787" s="43"/>
      <c r="AK10787" s="43"/>
      <c r="AL10787" s="43"/>
      <c r="AM10787" s="43"/>
      <c r="AN10787" s="43"/>
      <c r="AO10787" s="43"/>
      <c r="AP10787" s="43"/>
      <c r="AQ10787" s="43"/>
      <c r="AR10787" s="43"/>
      <c r="AS10787" s="43"/>
    </row>
    <row r="10788" spans="3:45" x14ac:dyDescent="0.25">
      <c r="E10788" s="42" t="s">
        <v>900</v>
      </c>
      <c r="F10788" s="43"/>
      <c r="G10788" s="43"/>
      <c r="H10788" s="43"/>
      <c r="I10788" s="43"/>
      <c r="J10788" s="43"/>
      <c r="K10788" s="43"/>
      <c r="L10788" s="43"/>
      <c r="M10788" s="43"/>
      <c r="N10788" s="43"/>
      <c r="O10788" s="43"/>
      <c r="P10788" s="43"/>
      <c r="Q10788" s="43"/>
      <c r="R10788" s="43"/>
      <c r="S10788" s="43"/>
      <c r="T10788" s="43"/>
      <c r="U10788" s="43"/>
      <c r="V10788" s="43"/>
      <c r="W10788" s="43"/>
      <c r="X10788" s="43"/>
      <c r="Y10788" s="43"/>
      <c r="Z10788" s="43"/>
      <c r="AA10788" s="43"/>
      <c r="AB10788" s="43"/>
      <c r="AC10788" s="43"/>
      <c r="AD10788" s="43"/>
      <c r="AE10788" s="43"/>
      <c r="AF10788" s="43"/>
      <c r="AG10788" s="43"/>
      <c r="AH10788" s="43"/>
      <c r="AI10788" s="43"/>
      <c r="AJ10788" s="43"/>
      <c r="AK10788" s="43"/>
      <c r="AL10788" s="43"/>
      <c r="AM10788" s="43"/>
      <c r="AN10788" s="43"/>
      <c r="AO10788" s="43"/>
      <c r="AP10788" s="43"/>
      <c r="AQ10788" s="43"/>
      <c r="AR10788" s="43"/>
      <c r="AS10788" s="43"/>
    </row>
    <row r="10789" spans="3:45" x14ac:dyDescent="0.25">
      <c r="E10789" s="42"/>
      <c r="F10789" s="43"/>
      <c r="G10789" s="43"/>
      <c r="H10789" s="43"/>
      <c r="I10789" s="43"/>
      <c r="J10789" s="43"/>
      <c r="K10789" s="43"/>
      <c r="L10789" s="43"/>
      <c r="M10789" s="43"/>
      <c r="N10789" s="43"/>
      <c r="O10789" s="43"/>
      <c r="P10789" s="43"/>
      <c r="Q10789" s="43"/>
      <c r="R10789" s="43"/>
      <c r="S10789" s="43"/>
      <c r="T10789" s="43"/>
      <c r="U10789" s="43"/>
      <c r="V10789" s="43"/>
      <c r="W10789" s="43"/>
      <c r="X10789" s="43"/>
      <c r="Y10789" s="43"/>
      <c r="Z10789" s="43"/>
      <c r="AA10789" s="43"/>
      <c r="AB10789" s="43"/>
      <c r="AC10789" s="43"/>
      <c r="AD10789" s="43"/>
      <c r="AE10789" s="43"/>
      <c r="AF10789" s="43"/>
      <c r="AG10789" s="43"/>
      <c r="AH10789" s="43"/>
      <c r="AI10789" s="43"/>
      <c r="AJ10789" s="43"/>
      <c r="AK10789" s="43"/>
      <c r="AL10789" s="43"/>
      <c r="AM10789" s="43"/>
      <c r="AN10789" s="43"/>
      <c r="AO10789" s="43"/>
      <c r="AP10789" s="43"/>
      <c r="AQ10789" s="43"/>
      <c r="AR10789" s="43"/>
      <c r="AS10789" s="43"/>
    </row>
    <row r="10793" spans="3:45" x14ac:dyDescent="0.25">
      <c r="C10793" s="13">
        <v>0</v>
      </c>
    </row>
    <row r="10801" spans="5:36" x14ac:dyDescent="0.25">
      <c r="AJ10801" s="1" t="s">
        <v>1663</v>
      </c>
    </row>
    <row r="10805" spans="5:36" x14ac:dyDescent="0.25">
      <c r="E10805" s="4" t="s">
        <v>273</v>
      </c>
    </row>
    <row r="10849" spans="5:59" x14ac:dyDescent="0.25">
      <c r="E10849" s="42" t="s">
        <v>1538</v>
      </c>
      <c r="F10849" s="43"/>
      <c r="G10849" s="43"/>
      <c r="H10849" s="43"/>
      <c r="I10849" s="43"/>
      <c r="J10849" s="43"/>
      <c r="K10849" s="43"/>
      <c r="L10849" s="43"/>
      <c r="M10849" s="43"/>
      <c r="N10849" s="43"/>
      <c r="O10849" s="43"/>
      <c r="P10849" s="43"/>
      <c r="Q10849" s="43"/>
      <c r="R10849" s="43"/>
      <c r="S10849" s="43"/>
      <c r="T10849" s="43"/>
      <c r="U10849" s="43"/>
      <c r="V10849" s="43"/>
      <c r="W10849" s="43"/>
      <c r="X10849" s="43"/>
      <c r="Y10849" s="43"/>
      <c r="Z10849" s="43"/>
      <c r="AA10849" s="43"/>
      <c r="AB10849" s="43"/>
      <c r="AC10849" s="43"/>
      <c r="AD10849" s="43"/>
      <c r="AE10849" s="43"/>
      <c r="AF10849" s="43"/>
      <c r="AG10849" s="43"/>
      <c r="AH10849" s="43"/>
      <c r="AI10849" s="43"/>
      <c r="AJ10849" s="43"/>
      <c r="AK10849" s="43"/>
      <c r="AL10849" s="43"/>
      <c r="AM10849" s="43"/>
      <c r="AN10849" s="43"/>
      <c r="AO10849" s="43"/>
      <c r="AP10849" s="43"/>
      <c r="AQ10849" s="43"/>
      <c r="AR10849" s="43"/>
      <c r="AS10849" s="43"/>
      <c r="AT10849" s="43"/>
      <c r="AU10849" s="43"/>
      <c r="AV10849" s="43"/>
      <c r="AW10849" s="43"/>
      <c r="AX10849" s="43"/>
      <c r="AY10849" s="43"/>
      <c r="AZ10849" s="43"/>
      <c r="BA10849" s="43"/>
      <c r="BB10849" s="43"/>
      <c r="BC10849" s="43"/>
      <c r="BD10849" s="43"/>
      <c r="BE10849" s="43"/>
      <c r="BF10849" s="43"/>
      <c r="BG10849" s="43"/>
    </row>
    <row r="10850" spans="5:59" x14ac:dyDescent="0.25">
      <c r="E10850" s="46" t="s">
        <v>901</v>
      </c>
      <c r="F10850" s="43"/>
      <c r="G10850" s="43"/>
      <c r="H10850" s="43"/>
      <c r="I10850" s="43"/>
      <c r="J10850" s="43"/>
      <c r="K10850" s="43"/>
      <c r="L10850" s="43"/>
      <c r="M10850" s="43"/>
      <c r="N10850" s="43"/>
      <c r="O10850" s="43"/>
      <c r="P10850" s="43"/>
      <c r="Q10850" s="43"/>
      <c r="R10850" s="43"/>
      <c r="S10850" s="43"/>
      <c r="T10850" s="43"/>
      <c r="U10850" s="43"/>
      <c r="V10850" s="43"/>
      <c r="W10850" s="43"/>
      <c r="X10850" s="43"/>
      <c r="Y10850" s="43"/>
      <c r="Z10850" s="43"/>
      <c r="AA10850" s="43"/>
      <c r="AB10850" s="43"/>
      <c r="AC10850" s="43"/>
      <c r="AD10850" s="43"/>
      <c r="AE10850" s="43"/>
      <c r="AF10850" s="43"/>
      <c r="AG10850" s="43"/>
      <c r="AH10850" s="43"/>
      <c r="AI10850" s="43"/>
      <c r="AJ10850" s="43"/>
      <c r="AK10850" s="43"/>
      <c r="AL10850" s="43"/>
      <c r="AM10850" s="43"/>
      <c r="AN10850" s="43"/>
      <c r="AO10850" s="43"/>
      <c r="AP10850" s="43"/>
      <c r="AQ10850" s="43"/>
      <c r="AR10850" s="43"/>
      <c r="AS10850" s="43"/>
      <c r="AT10850" s="43"/>
      <c r="AU10850" s="43"/>
      <c r="AV10850" s="43"/>
      <c r="AW10850" s="43"/>
      <c r="AX10850" s="43"/>
      <c r="AY10850" s="43"/>
      <c r="AZ10850" s="43"/>
      <c r="BA10850" s="43"/>
      <c r="BB10850" s="43"/>
      <c r="BC10850" s="43"/>
      <c r="BD10850" s="43"/>
      <c r="BE10850" s="43"/>
      <c r="BF10850" s="43"/>
      <c r="BG10850" s="43"/>
    </row>
    <row r="10851" spans="5:59" x14ac:dyDescent="0.25">
      <c r="E10851" s="42" t="s">
        <v>864</v>
      </c>
      <c r="F10851" s="43"/>
      <c r="G10851" s="43"/>
      <c r="H10851" s="43"/>
      <c r="I10851" s="43"/>
      <c r="J10851" s="43"/>
      <c r="K10851" s="43"/>
      <c r="L10851" s="43"/>
      <c r="M10851" s="43"/>
      <c r="N10851" s="43"/>
      <c r="O10851" s="43"/>
      <c r="P10851" s="43"/>
      <c r="Q10851" s="43"/>
      <c r="R10851" s="43"/>
      <c r="S10851" s="43"/>
      <c r="T10851" s="43"/>
      <c r="U10851" s="43"/>
      <c r="V10851" s="43"/>
      <c r="W10851" s="43"/>
      <c r="X10851" s="43"/>
      <c r="Y10851" s="43"/>
      <c r="Z10851" s="43"/>
      <c r="AA10851" s="43"/>
      <c r="AB10851" s="43"/>
      <c r="AC10851" s="43"/>
      <c r="AD10851" s="43"/>
      <c r="AE10851" s="43"/>
      <c r="AF10851" s="43"/>
      <c r="AG10851" s="43"/>
      <c r="AH10851" s="43"/>
      <c r="AI10851" s="43"/>
      <c r="AJ10851" s="43"/>
      <c r="AK10851" s="43"/>
      <c r="AL10851" s="43"/>
      <c r="AM10851" s="43"/>
      <c r="AN10851" s="43"/>
      <c r="AO10851" s="43"/>
      <c r="AP10851" s="43"/>
      <c r="AQ10851" s="43"/>
      <c r="AR10851" s="43"/>
      <c r="AS10851" s="43"/>
      <c r="AT10851" s="43"/>
      <c r="AU10851" s="43"/>
      <c r="AV10851" s="43"/>
      <c r="AW10851" s="43"/>
      <c r="AX10851" s="43"/>
      <c r="AY10851" s="43"/>
      <c r="AZ10851" s="43"/>
      <c r="BA10851" s="43"/>
      <c r="BB10851" s="43"/>
      <c r="BC10851" s="43"/>
      <c r="BD10851" s="43"/>
      <c r="BE10851" s="43"/>
      <c r="BF10851" s="43"/>
      <c r="BG10851" s="43"/>
    </row>
    <row r="10852" spans="5:59" x14ac:dyDescent="0.25">
      <c r="E10852" s="42" t="s">
        <v>872</v>
      </c>
      <c r="F10852" s="43"/>
      <c r="G10852" s="43"/>
      <c r="H10852" s="43"/>
      <c r="I10852" s="43"/>
      <c r="J10852" s="43"/>
      <c r="K10852" s="43"/>
      <c r="L10852" s="43"/>
      <c r="M10852" s="43"/>
      <c r="N10852" s="43"/>
      <c r="O10852" s="43"/>
      <c r="P10852" s="43"/>
      <c r="Q10852" s="43"/>
      <c r="R10852" s="43"/>
      <c r="S10852" s="43"/>
      <c r="T10852" s="43"/>
      <c r="U10852" s="43"/>
      <c r="V10852" s="43"/>
      <c r="W10852" s="43"/>
      <c r="X10852" s="43"/>
      <c r="Y10852" s="43"/>
      <c r="Z10852" s="43"/>
      <c r="AA10852" s="43"/>
      <c r="AB10852" s="43"/>
      <c r="AC10852" s="43"/>
      <c r="AD10852" s="43"/>
      <c r="AE10852" s="43"/>
      <c r="AF10852" s="43"/>
      <c r="AG10852" s="43"/>
      <c r="AH10852" s="43"/>
      <c r="AI10852" s="43"/>
      <c r="AJ10852" s="43"/>
      <c r="AK10852" s="43"/>
      <c r="AL10852" s="43"/>
      <c r="AM10852" s="43"/>
      <c r="AN10852" s="43"/>
      <c r="AO10852" s="43"/>
      <c r="AP10852" s="43"/>
      <c r="AQ10852" s="43"/>
      <c r="AR10852" s="43"/>
      <c r="AS10852" s="43"/>
      <c r="AT10852" s="43"/>
      <c r="AU10852" s="43"/>
      <c r="AV10852" s="43"/>
      <c r="AW10852" s="43"/>
      <c r="AX10852" s="43"/>
      <c r="AY10852" s="43"/>
      <c r="AZ10852" s="43"/>
      <c r="BA10852" s="43"/>
      <c r="BB10852" s="43"/>
      <c r="BC10852" s="43"/>
      <c r="BD10852" s="43"/>
      <c r="BE10852" s="43"/>
      <c r="BF10852" s="43"/>
      <c r="BG10852" s="43"/>
    </row>
    <row r="10853" spans="5:59" x14ac:dyDescent="0.25">
      <c r="E10853" s="42" t="s">
        <v>883</v>
      </c>
      <c r="F10853" s="43"/>
      <c r="G10853" s="43"/>
      <c r="H10853" s="43"/>
      <c r="I10853" s="43"/>
      <c r="J10853" s="43"/>
      <c r="K10853" s="43"/>
      <c r="L10853" s="43"/>
      <c r="M10853" s="43"/>
      <c r="N10853" s="43"/>
      <c r="O10853" s="43"/>
      <c r="P10853" s="43"/>
      <c r="Q10853" s="43"/>
      <c r="R10853" s="43"/>
      <c r="S10853" s="43"/>
      <c r="T10853" s="43"/>
      <c r="U10853" s="43"/>
      <c r="V10853" s="43"/>
      <c r="W10853" s="43"/>
      <c r="X10853" s="43"/>
      <c r="Y10853" s="43"/>
      <c r="Z10853" s="43"/>
      <c r="AA10853" s="43"/>
      <c r="AB10853" s="43"/>
      <c r="AC10853" s="43"/>
      <c r="AD10853" s="43"/>
      <c r="AE10853" s="43"/>
      <c r="AF10853" s="43"/>
      <c r="AG10853" s="43"/>
      <c r="AH10853" s="43"/>
      <c r="AI10853" s="43"/>
      <c r="AJ10853" s="43"/>
      <c r="AK10853" s="43"/>
      <c r="AL10853" s="43"/>
      <c r="AM10853" s="43"/>
      <c r="AN10853" s="43"/>
      <c r="AO10853" s="43"/>
      <c r="AP10853" s="43"/>
      <c r="AQ10853" s="43"/>
      <c r="AR10853" s="43"/>
      <c r="AS10853" s="43"/>
      <c r="AT10853" s="43"/>
      <c r="AU10853" s="43"/>
      <c r="AV10853" s="43"/>
      <c r="AW10853" s="43"/>
      <c r="AX10853" s="43"/>
      <c r="AY10853" s="43"/>
      <c r="AZ10853" s="43"/>
      <c r="BA10853" s="43"/>
      <c r="BB10853" s="43"/>
      <c r="BC10853" s="43"/>
      <c r="BD10853" s="43"/>
      <c r="BE10853" s="43"/>
      <c r="BF10853" s="43"/>
      <c r="BG10853" s="43"/>
    </row>
    <row r="10854" spans="5:59" x14ac:dyDescent="0.25">
      <c r="E10854" s="42" t="s">
        <v>1664</v>
      </c>
      <c r="F10854" s="43"/>
      <c r="G10854" s="43"/>
      <c r="H10854" s="43"/>
      <c r="I10854" s="43"/>
      <c r="J10854" s="43"/>
      <c r="K10854" s="43"/>
      <c r="L10854" s="43"/>
      <c r="M10854" s="43"/>
      <c r="N10854" s="43"/>
      <c r="O10854" s="43"/>
      <c r="P10854" s="43"/>
      <c r="Q10854" s="43"/>
      <c r="R10854" s="43"/>
      <c r="S10854" s="43"/>
      <c r="T10854" s="43"/>
      <c r="U10854" s="43"/>
      <c r="V10854" s="43"/>
      <c r="W10854" s="43"/>
      <c r="X10854" s="43"/>
      <c r="Y10854" s="43"/>
      <c r="Z10854" s="43"/>
      <c r="AA10854" s="43"/>
      <c r="AB10854" s="43"/>
      <c r="AC10854" s="43"/>
      <c r="AD10854" s="43"/>
      <c r="AE10854" s="43"/>
      <c r="AF10854" s="43"/>
      <c r="AG10854" s="43"/>
      <c r="AH10854" s="43"/>
      <c r="AI10854" s="43"/>
      <c r="AJ10854" s="43"/>
      <c r="AK10854" s="43"/>
      <c r="AL10854" s="43"/>
      <c r="AM10854" s="43"/>
      <c r="AN10854" s="43"/>
      <c r="AO10854" s="43"/>
      <c r="AP10854" s="43"/>
      <c r="AQ10854" s="43"/>
      <c r="AR10854" s="43"/>
      <c r="AS10854" s="43"/>
      <c r="AT10854" s="43"/>
      <c r="AU10854" s="43"/>
      <c r="AV10854" s="43"/>
      <c r="AW10854" s="43"/>
      <c r="AX10854" s="43"/>
      <c r="AY10854" s="43"/>
      <c r="AZ10854" s="43"/>
      <c r="BA10854" s="43"/>
      <c r="BB10854" s="43"/>
      <c r="BC10854" s="43"/>
      <c r="BD10854" s="43"/>
      <c r="BE10854" s="43"/>
      <c r="BF10854" s="43"/>
      <c r="BG10854" s="43"/>
    </row>
    <row r="10855" spans="5:59" x14ac:dyDescent="0.25">
      <c r="E10855" s="42" t="s">
        <v>885</v>
      </c>
      <c r="F10855" s="43"/>
      <c r="G10855" s="43"/>
      <c r="H10855" s="43"/>
      <c r="I10855" s="43"/>
      <c r="J10855" s="43"/>
      <c r="K10855" s="43"/>
      <c r="L10855" s="43"/>
      <c r="M10855" s="43"/>
      <c r="N10855" s="43"/>
      <c r="O10855" s="43"/>
      <c r="P10855" s="43"/>
      <c r="Q10855" s="43"/>
      <c r="R10855" s="43"/>
      <c r="S10855" s="43"/>
      <c r="T10855" s="43"/>
      <c r="U10855" s="43"/>
      <c r="V10855" s="43"/>
      <c r="W10855" s="43"/>
      <c r="X10855" s="43"/>
      <c r="Y10855" s="43"/>
      <c r="Z10855" s="43"/>
      <c r="AA10855" s="43"/>
      <c r="AB10855" s="43"/>
      <c r="AC10855" s="43"/>
      <c r="AD10855" s="43"/>
      <c r="AE10855" s="43"/>
      <c r="AF10855" s="43"/>
      <c r="AG10855" s="43"/>
      <c r="AH10855" s="43"/>
      <c r="AI10855" s="43"/>
      <c r="AJ10855" s="43"/>
      <c r="AK10855" s="43"/>
      <c r="AL10855" s="43"/>
      <c r="AM10855" s="43"/>
      <c r="AN10855" s="43"/>
      <c r="AO10855" s="43"/>
      <c r="AP10855" s="43"/>
      <c r="AQ10855" s="43"/>
      <c r="AR10855" s="43"/>
      <c r="AS10855" s="43"/>
      <c r="AT10855" s="43"/>
      <c r="AU10855" s="43"/>
      <c r="AV10855" s="43"/>
      <c r="AW10855" s="43"/>
      <c r="AX10855" s="43"/>
      <c r="AY10855" s="43"/>
      <c r="AZ10855" s="43"/>
      <c r="BA10855" s="43"/>
      <c r="BB10855" s="43"/>
      <c r="BC10855" s="43"/>
      <c r="BD10855" s="43"/>
      <c r="BE10855" s="43"/>
      <c r="BF10855" s="43"/>
      <c r="BG10855" s="43"/>
    </row>
    <row r="10856" spans="5:59" x14ac:dyDescent="0.25">
      <c r="E10856" s="42" t="s">
        <v>872</v>
      </c>
      <c r="F10856" s="43"/>
      <c r="G10856" s="43"/>
      <c r="H10856" s="43"/>
      <c r="I10856" s="43"/>
      <c r="J10856" s="43"/>
      <c r="K10856" s="43"/>
      <c r="L10856" s="43"/>
      <c r="M10856" s="43"/>
      <c r="N10856" s="43"/>
      <c r="O10856" s="43"/>
      <c r="P10856" s="43"/>
      <c r="Q10856" s="43"/>
      <c r="R10856" s="43"/>
      <c r="S10856" s="43"/>
      <c r="T10856" s="43"/>
      <c r="U10856" s="43"/>
      <c r="V10856" s="43"/>
      <c r="W10856" s="43"/>
      <c r="X10856" s="43"/>
      <c r="Y10856" s="43"/>
      <c r="Z10856" s="43"/>
      <c r="AA10856" s="43"/>
      <c r="AB10856" s="43"/>
      <c r="AC10856" s="43"/>
      <c r="AD10856" s="43"/>
      <c r="AE10856" s="43"/>
      <c r="AF10856" s="43"/>
      <c r="AG10856" s="43"/>
      <c r="AH10856" s="43"/>
      <c r="AI10856" s="43"/>
      <c r="AJ10856" s="43"/>
      <c r="AK10856" s="43"/>
      <c r="AL10856" s="43"/>
      <c r="AM10856" s="43"/>
      <c r="AN10856" s="43"/>
      <c r="AO10856" s="43"/>
      <c r="AP10856" s="43"/>
      <c r="AQ10856" s="43"/>
      <c r="AR10856" s="43"/>
      <c r="AS10856" s="43"/>
      <c r="AT10856" s="43"/>
      <c r="AU10856" s="43"/>
      <c r="AV10856" s="43"/>
      <c r="AW10856" s="43"/>
      <c r="AX10856" s="43"/>
      <c r="AY10856" s="43"/>
      <c r="AZ10856" s="43"/>
      <c r="BA10856" s="43"/>
      <c r="BB10856" s="43"/>
      <c r="BC10856" s="43"/>
      <c r="BD10856" s="43"/>
      <c r="BE10856" s="43"/>
      <c r="BF10856" s="43"/>
      <c r="BG10856" s="43"/>
    </row>
    <row r="10857" spans="5:59" x14ac:dyDescent="0.25">
      <c r="E10857" s="42" t="s">
        <v>883</v>
      </c>
      <c r="F10857" s="43"/>
      <c r="G10857" s="43"/>
      <c r="H10857" s="43"/>
      <c r="I10857" s="43"/>
      <c r="J10857" s="43"/>
      <c r="K10857" s="43"/>
      <c r="L10857" s="43"/>
      <c r="M10857" s="43"/>
      <c r="N10857" s="43"/>
      <c r="O10857" s="43"/>
      <c r="P10857" s="43"/>
      <c r="Q10857" s="43"/>
      <c r="R10857" s="43"/>
      <c r="S10857" s="43"/>
      <c r="T10857" s="43"/>
      <c r="U10857" s="43"/>
      <c r="V10857" s="43"/>
      <c r="W10857" s="43"/>
      <c r="X10857" s="43"/>
      <c r="Y10857" s="43"/>
      <c r="Z10857" s="43"/>
      <c r="AA10857" s="43"/>
      <c r="AB10857" s="43"/>
      <c r="AC10857" s="43"/>
      <c r="AD10857" s="43"/>
      <c r="AE10857" s="43"/>
      <c r="AF10857" s="43"/>
      <c r="AG10857" s="43"/>
      <c r="AH10857" s="43"/>
      <c r="AI10857" s="43"/>
      <c r="AJ10857" s="43"/>
      <c r="AK10857" s="43"/>
      <c r="AL10857" s="43"/>
      <c r="AM10857" s="43"/>
      <c r="AN10857" s="43"/>
      <c r="AO10857" s="43"/>
      <c r="AP10857" s="43"/>
      <c r="AQ10857" s="43"/>
      <c r="AR10857" s="43"/>
      <c r="AS10857" s="43"/>
      <c r="AT10857" s="43"/>
      <c r="AU10857" s="43"/>
      <c r="AV10857" s="43"/>
      <c r="AW10857" s="43"/>
      <c r="AX10857" s="43"/>
      <c r="AY10857" s="43"/>
      <c r="AZ10857" s="43"/>
      <c r="BA10857" s="43"/>
      <c r="BB10857" s="43"/>
      <c r="BC10857" s="43"/>
      <c r="BD10857" s="43"/>
      <c r="BE10857" s="43"/>
      <c r="BF10857" s="43"/>
      <c r="BG10857" s="43"/>
    </row>
    <row r="10858" spans="5:59" x14ac:dyDescent="0.25">
      <c r="E10858" s="42" t="s">
        <v>1665</v>
      </c>
      <c r="F10858" s="43"/>
      <c r="G10858" s="43"/>
      <c r="H10858" s="43"/>
      <c r="I10858" s="43"/>
      <c r="J10858" s="43"/>
      <c r="K10858" s="43"/>
      <c r="L10858" s="43"/>
      <c r="M10858" s="43"/>
      <c r="N10858" s="43"/>
      <c r="O10858" s="43"/>
      <c r="P10858" s="43"/>
      <c r="Q10858" s="43"/>
      <c r="R10858" s="43"/>
      <c r="S10858" s="43"/>
      <c r="T10858" s="43"/>
      <c r="U10858" s="43"/>
      <c r="V10858" s="43"/>
      <c r="W10858" s="43"/>
      <c r="X10858" s="43"/>
      <c r="Y10858" s="43"/>
      <c r="Z10858" s="43"/>
      <c r="AA10858" s="43"/>
      <c r="AB10858" s="43"/>
      <c r="AC10858" s="43"/>
      <c r="AD10858" s="43"/>
      <c r="AE10858" s="43"/>
      <c r="AF10858" s="43"/>
      <c r="AG10858" s="43"/>
      <c r="AH10858" s="43"/>
      <c r="AI10858" s="43"/>
      <c r="AJ10858" s="43"/>
      <c r="AK10858" s="43"/>
      <c r="AL10858" s="43"/>
      <c r="AM10858" s="43"/>
      <c r="AN10858" s="43"/>
      <c r="AO10858" s="43"/>
      <c r="AP10858" s="43"/>
      <c r="AQ10858" s="43"/>
      <c r="AR10858" s="43"/>
      <c r="AS10858" s="43"/>
      <c r="AT10858" s="43"/>
      <c r="AU10858" s="43"/>
      <c r="AV10858" s="43"/>
      <c r="AW10858" s="43"/>
      <c r="AX10858" s="43"/>
      <c r="AY10858" s="43"/>
      <c r="AZ10858" s="43"/>
      <c r="BA10858" s="43"/>
      <c r="BB10858" s="43"/>
      <c r="BC10858" s="43"/>
      <c r="BD10858" s="43"/>
      <c r="BE10858" s="43"/>
      <c r="BF10858" s="43"/>
      <c r="BG10858" s="43"/>
    </row>
    <row r="10859" spans="5:59" x14ac:dyDescent="0.25">
      <c r="E10859" s="42" t="s">
        <v>885</v>
      </c>
      <c r="F10859" s="43"/>
      <c r="G10859" s="43"/>
      <c r="H10859" s="43"/>
      <c r="I10859" s="43"/>
      <c r="J10859" s="43"/>
      <c r="K10859" s="43"/>
      <c r="L10859" s="43"/>
      <c r="M10859" s="43"/>
      <c r="N10859" s="43"/>
      <c r="O10859" s="43"/>
      <c r="P10859" s="43"/>
      <c r="Q10859" s="43"/>
      <c r="R10859" s="43"/>
      <c r="S10859" s="43"/>
      <c r="T10859" s="43"/>
      <c r="U10859" s="43"/>
      <c r="V10859" s="43"/>
      <c r="W10859" s="43"/>
      <c r="X10859" s="43"/>
      <c r="Y10859" s="43"/>
      <c r="Z10859" s="43"/>
      <c r="AA10859" s="43"/>
      <c r="AB10859" s="43"/>
      <c r="AC10859" s="43"/>
      <c r="AD10859" s="43"/>
      <c r="AE10859" s="43"/>
      <c r="AF10859" s="43"/>
      <c r="AG10859" s="43"/>
      <c r="AH10859" s="43"/>
      <c r="AI10859" s="43"/>
      <c r="AJ10859" s="43"/>
      <c r="AK10859" s="43"/>
      <c r="AL10859" s="43"/>
      <c r="AM10859" s="43"/>
      <c r="AN10859" s="43"/>
      <c r="AO10859" s="43"/>
      <c r="AP10859" s="43"/>
      <c r="AQ10859" s="43"/>
      <c r="AR10859" s="43"/>
      <c r="AS10859" s="43"/>
      <c r="AT10859" s="43"/>
      <c r="AU10859" s="43"/>
      <c r="AV10859" s="43"/>
      <c r="AW10859" s="43"/>
      <c r="AX10859" s="43"/>
      <c r="AY10859" s="43"/>
      <c r="AZ10859" s="43"/>
      <c r="BA10859" s="43"/>
      <c r="BB10859" s="43"/>
      <c r="BC10859" s="43"/>
      <c r="BD10859" s="43"/>
      <c r="BE10859" s="43"/>
      <c r="BF10859" s="43"/>
      <c r="BG10859" s="43"/>
    </row>
    <row r="10860" spans="5:59" x14ac:dyDescent="0.25">
      <c r="E10860" s="42" t="s">
        <v>872</v>
      </c>
      <c r="F10860" s="43"/>
      <c r="G10860" s="43"/>
      <c r="H10860" s="43"/>
      <c r="I10860" s="43"/>
      <c r="J10860" s="43"/>
      <c r="K10860" s="43"/>
      <c r="L10860" s="43"/>
      <c r="M10860" s="43"/>
      <c r="N10860" s="43"/>
      <c r="O10860" s="43"/>
      <c r="P10860" s="43"/>
      <c r="Q10860" s="43"/>
      <c r="R10860" s="43"/>
      <c r="S10860" s="43"/>
      <c r="T10860" s="43"/>
      <c r="U10860" s="43"/>
      <c r="V10860" s="43"/>
      <c r="W10860" s="43"/>
      <c r="X10860" s="43"/>
      <c r="Y10860" s="43"/>
      <c r="Z10860" s="43"/>
      <c r="AA10860" s="43"/>
      <c r="AB10860" s="43"/>
      <c r="AC10860" s="43"/>
      <c r="AD10860" s="43"/>
      <c r="AE10860" s="43"/>
      <c r="AF10860" s="43"/>
      <c r="AG10860" s="43"/>
      <c r="AH10860" s="43"/>
      <c r="AI10860" s="43"/>
      <c r="AJ10860" s="43"/>
      <c r="AK10860" s="43"/>
      <c r="AL10860" s="43"/>
      <c r="AM10860" s="43"/>
      <c r="AN10860" s="43"/>
      <c r="AO10860" s="43"/>
      <c r="AP10860" s="43"/>
      <c r="AQ10860" s="43"/>
      <c r="AR10860" s="43"/>
      <c r="AS10860" s="43"/>
      <c r="AT10860" s="43"/>
      <c r="AU10860" s="43"/>
      <c r="AV10860" s="43"/>
      <c r="AW10860" s="43"/>
      <c r="AX10860" s="43"/>
      <c r="AY10860" s="43"/>
      <c r="AZ10860" s="43"/>
      <c r="BA10860" s="43"/>
      <c r="BB10860" s="43"/>
      <c r="BC10860" s="43"/>
      <c r="BD10860" s="43"/>
      <c r="BE10860" s="43"/>
      <c r="BF10860" s="43"/>
      <c r="BG10860" s="43"/>
    </row>
    <row r="10861" spans="5:59" x14ac:dyDescent="0.25">
      <c r="E10861" s="42" t="s">
        <v>873</v>
      </c>
      <c r="F10861" s="43"/>
      <c r="G10861" s="43"/>
      <c r="H10861" s="43"/>
      <c r="I10861" s="43"/>
      <c r="J10861" s="43"/>
      <c r="K10861" s="43"/>
      <c r="L10861" s="43"/>
      <c r="M10861" s="43"/>
      <c r="N10861" s="43"/>
      <c r="O10861" s="43"/>
      <c r="P10861" s="43"/>
      <c r="Q10861" s="43"/>
      <c r="R10861" s="43"/>
      <c r="S10861" s="43"/>
      <c r="T10861" s="43"/>
      <c r="U10861" s="43"/>
      <c r="V10861" s="43"/>
      <c r="W10861" s="43"/>
      <c r="X10861" s="43"/>
      <c r="Y10861" s="43"/>
      <c r="Z10861" s="43"/>
      <c r="AA10861" s="43"/>
      <c r="AB10861" s="43"/>
      <c r="AC10861" s="43"/>
      <c r="AD10861" s="43"/>
      <c r="AE10861" s="43"/>
      <c r="AF10861" s="43"/>
      <c r="AG10861" s="43"/>
      <c r="AH10861" s="43"/>
      <c r="AI10861" s="43"/>
      <c r="AJ10861" s="43"/>
      <c r="AK10861" s="43"/>
      <c r="AL10861" s="43"/>
      <c r="AM10861" s="43"/>
      <c r="AN10861" s="43"/>
      <c r="AO10861" s="43"/>
      <c r="AP10861" s="43"/>
      <c r="AQ10861" s="43"/>
      <c r="AR10861" s="43"/>
      <c r="AS10861" s="43"/>
      <c r="AT10861" s="43"/>
      <c r="AU10861" s="43"/>
      <c r="AV10861" s="43"/>
      <c r="AW10861" s="43"/>
      <c r="AX10861" s="43"/>
      <c r="AY10861" s="43"/>
      <c r="AZ10861" s="43"/>
      <c r="BA10861" s="43"/>
      <c r="BB10861" s="43"/>
      <c r="BC10861" s="43"/>
      <c r="BD10861" s="43"/>
      <c r="BE10861" s="43"/>
      <c r="BF10861" s="43"/>
      <c r="BG10861" s="43"/>
    </row>
    <row r="10862" spans="5:59" x14ac:dyDescent="0.25">
      <c r="E10862" s="42" t="s">
        <v>1666</v>
      </c>
      <c r="F10862" s="43"/>
      <c r="G10862" s="43"/>
      <c r="H10862" s="43"/>
      <c r="I10862" s="43"/>
      <c r="J10862" s="43"/>
      <c r="K10862" s="43"/>
      <c r="L10862" s="43"/>
      <c r="M10862" s="43"/>
      <c r="N10862" s="43"/>
      <c r="O10862" s="43"/>
      <c r="P10862" s="43"/>
      <c r="Q10862" s="43"/>
      <c r="R10862" s="43"/>
      <c r="S10862" s="43"/>
      <c r="T10862" s="43"/>
      <c r="U10862" s="43"/>
      <c r="V10862" s="43"/>
      <c r="W10862" s="43"/>
      <c r="X10862" s="43"/>
      <c r="Y10862" s="43"/>
      <c r="Z10862" s="43"/>
      <c r="AA10862" s="43"/>
      <c r="AB10862" s="43"/>
      <c r="AC10862" s="43"/>
      <c r="AD10862" s="43"/>
      <c r="AE10862" s="43"/>
      <c r="AF10862" s="43"/>
      <c r="AG10862" s="43"/>
      <c r="AH10862" s="43"/>
      <c r="AI10862" s="43"/>
      <c r="AJ10862" s="43"/>
      <c r="AK10862" s="43"/>
      <c r="AL10862" s="43"/>
      <c r="AM10862" s="43"/>
      <c r="AN10862" s="43"/>
      <c r="AO10862" s="43"/>
      <c r="AP10862" s="43"/>
      <c r="AQ10862" s="43"/>
      <c r="AR10862" s="43"/>
      <c r="AS10862" s="43"/>
      <c r="AT10862" s="43"/>
      <c r="AU10862" s="43"/>
      <c r="AV10862" s="43"/>
      <c r="AW10862" s="43"/>
      <c r="AX10862" s="43"/>
      <c r="AY10862" s="43"/>
      <c r="AZ10862" s="43"/>
      <c r="BA10862" s="43"/>
      <c r="BB10862" s="43"/>
      <c r="BC10862" s="43"/>
      <c r="BD10862" s="43"/>
      <c r="BE10862" s="43"/>
      <c r="BF10862" s="43"/>
      <c r="BG10862" s="43"/>
    </row>
    <row r="10863" spans="5:59" x14ac:dyDescent="0.25">
      <c r="E10863" s="42" t="s">
        <v>1667</v>
      </c>
      <c r="F10863" s="43"/>
      <c r="G10863" s="43"/>
      <c r="H10863" s="43"/>
      <c r="I10863" s="43"/>
      <c r="J10863" s="43"/>
      <c r="K10863" s="43"/>
      <c r="L10863" s="43"/>
      <c r="M10863" s="43"/>
      <c r="N10863" s="43"/>
      <c r="O10863" s="43"/>
      <c r="P10863" s="43"/>
      <c r="Q10863" s="43"/>
      <c r="R10863" s="43"/>
      <c r="S10863" s="43"/>
      <c r="T10863" s="43"/>
      <c r="U10863" s="43"/>
      <c r="V10863" s="43"/>
      <c r="W10863" s="43"/>
      <c r="X10863" s="43"/>
      <c r="Y10863" s="43"/>
      <c r="Z10863" s="43"/>
      <c r="AA10863" s="43"/>
      <c r="AB10863" s="43"/>
      <c r="AC10863" s="43"/>
      <c r="AD10863" s="43"/>
      <c r="AE10863" s="43"/>
      <c r="AF10863" s="43"/>
      <c r="AG10863" s="43"/>
      <c r="AH10863" s="43"/>
      <c r="AI10863" s="43"/>
      <c r="AJ10863" s="43"/>
      <c r="AK10863" s="43"/>
      <c r="AL10863" s="43"/>
      <c r="AM10863" s="43"/>
      <c r="AN10863" s="43"/>
      <c r="AO10863" s="43"/>
      <c r="AP10863" s="43"/>
      <c r="AQ10863" s="43"/>
      <c r="AR10863" s="43"/>
      <c r="AS10863" s="43"/>
      <c r="AT10863" s="43"/>
      <c r="AU10863" s="43"/>
      <c r="AV10863" s="43"/>
      <c r="AW10863" s="43"/>
      <c r="AX10863" s="43"/>
      <c r="AY10863" s="43"/>
      <c r="AZ10863" s="43"/>
      <c r="BA10863" s="43"/>
      <c r="BB10863" s="43"/>
      <c r="BC10863" s="43"/>
      <c r="BD10863" s="43"/>
      <c r="BE10863" s="43"/>
      <c r="BF10863" s="43"/>
      <c r="BG10863" s="43"/>
    </row>
    <row r="10864" spans="5:59" x14ac:dyDescent="0.25">
      <c r="E10864" s="42" t="s">
        <v>885</v>
      </c>
      <c r="F10864" s="43"/>
      <c r="G10864" s="43"/>
      <c r="H10864" s="43"/>
      <c r="I10864" s="43"/>
      <c r="J10864" s="43"/>
      <c r="K10864" s="43"/>
      <c r="L10864" s="43"/>
      <c r="M10864" s="43"/>
      <c r="N10864" s="43"/>
      <c r="O10864" s="43"/>
      <c r="P10864" s="43"/>
      <c r="Q10864" s="43"/>
      <c r="R10864" s="43"/>
      <c r="S10864" s="43"/>
      <c r="T10864" s="43"/>
      <c r="U10864" s="43"/>
      <c r="V10864" s="43"/>
      <c r="W10864" s="43"/>
      <c r="X10864" s="43"/>
      <c r="Y10864" s="43"/>
      <c r="Z10864" s="43"/>
      <c r="AA10864" s="43"/>
      <c r="AB10864" s="43"/>
      <c r="AC10864" s="43"/>
      <c r="AD10864" s="43"/>
      <c r="AE10864" s="43"/>
      <c r="AF10864" s="43"/>
      <c r="AG10864" s="43"/>
      <c r="AH10864" s="43"/>
      <c r="AI10864" s="43"/>
      <c r="AJ10864" s="43"/>
      <c r="AK10864" s="43"/>
      <c r="AL10864" s="43"/>
      <c r="AM10864" s="43"/>
      <c r="AN10864" s="43"/>
      <c r="AO10864" s="43"/>
      <c r="AP10864" s="43"/>
      <c r="AQ10864" s="43"/>
      <c r="AR10864" s="43"/>
      <c r="AS10864" s="43"/>
      <c r="AT10864" s="43"/>
      <c r="AU10864" s="43"/>
      <c r="AV10864" s="43"/>
      <c r="AW10864" s="43"/>
      <c r="AX10864" s="43"/>
      <c r="AY10864" s="43"/>
      <c r="AZ10864" s="43"/>
      <c r="BA10864" s="43"/>
      <c r="BB10864" s="43"/>
      <c r="BC10864" s="43"/>
      <c r="BD10864" s="43"/>
      <c r="BE10864" s="43"/>
      <c r="BF10864" s="43"/>
      <c r="BG10864" s="43"/>
    </row>
    <row r="10865" spans="5:59" x14ac:dyDescent="0.25">
      <c r="E10865" s="42" t="s">
        <v>992</v>
      </c>
      <c r="F10865" s="43"/>
      <c r="G10865" s="43"/>
      <c r="H10865" s="43"/>
      <c r="I10865" s="43"/>
      <c r="J10865" s="43"/>
      <c r="K10865" s="43"/>
      <c r="L10865" s="43"/>
      <c r="M10865" s="43"/>
      <c r="N10865" s="43"/>
      <c r="O10865" s="43"/>
      <c r="P10865" s="43"/>
      <c r="Q10865" s="43"/>
      <c r="R10865" s="43"/>
      <c r="S10865" s="43"/>
      <c r="T10865" s="43"/>
      <c r="U10865" s="43"/>
      <c r="V10865" s="43"/>
      <c r="W10865" s="43"/>
      <c r="X10865" s="43"/>
      <c r="Y10865" s="43"/>
      <c r="Z10865" s="43"/>
      <c r="AA10865" s="43"/>
      <c r="AB10865" s="43"/>
      <c r="AC10865" s="43"/>
      <c r="AD10865" s="43"/>
      <c r="AE10865" s="43"/>
      <c r="AF10865" s="43"/>
      <c r="AG10865" s="43"/>
      <c r="AH10865" s="43"/>
      <c r="AI10865" s="43"/>
      <c r="AJ10865" s="43"/>
      <c r="AK10865" s="43"/>
      <c r="AL10865" s="43"/>
      <c r="AM10865" s="43"/>
      <c r="AN10865" s="43"/>
      <c r="AO10865" s="43"/>
      <c r="AP10865" s="43"/>
      <c r="AQ10865" s="43"/>
      <c r="AR10865" s="43"/>
      <c r="AS10865" s="43"/>
      <c r="AT10865" s="43"/>
      <c r="AU10865" s="43"/>
      <c r="AV10865" s="43"/>
      <c r="AW10865" s="43"/>
      <c r="AX10865" s="43"/>
      <c r="AY10865" s="43"/>
      <c r="AZ10865" s="43"/>
      <c r="BA10865" s="43"/>
      <c r="BB10865" s="43"/>
      <c r="BC10865" s="43"/>
      <c r="BD10865" s="43"/>
      <c r="BE10865" s="43"/>
      <c r="BF10865" s="43"/>
      <c r="BG10865" s="43"/>
    </row>
    <row r="10866" spans="5:59" x14ac:dyDescent="0.25">
      <c r="E10866" s="42" t="s">
        <v>885</v>
      </c>
      <c r="F10866" s="43"/>
      <c r="G10866" s="43"/>
      <c r="H10866" s="43"/>
      <c r="I10866" s="43"/>
      <c r="J10866" s="43"/>
      <c r="K10866" s="43"/>
      <c r="L10866" s="43"/>
      <c r="M10866" s="43"/>
      <c r="N10866" s="43"/>
      <c r="O10866" s="43"/>
      <c r="P10866" s="43"/>
      <c r="Q10866" s="43"/>
      <c r="R10866" s="43"/>
      <c r="S10866" s="43"/>
      <c r="T10866" s="43"/>
      <c r="U10866" s="43"/>
      <c r="V10866" s="43"/>
      <c r="W10866" s="43"/>
      <c r="X10866" s="43"/>
      <c r="Y10866" s="43"/>
      <c r="Z10866" s="43"/>
      <c r="AA10866" s="43"/>
      <c r="AB10866" s="43"/>
      <c r="AC10866" s="43"/>
      <c r="AD10866" s="43"/>
      <c r="AE10866" s="43"/>
      <c r="AF10866" s="43"/>
      <c r="AG10866" s="43"/>
      <c r="AH10866" s="43"/>
      <c r="AI10866" s="43"/>
      <c r="AJ10866" s="43"/>
      <c r="AK10866" s="43"/>
      <c r="AL10866" s="43"/>
      <c r="AM10866" s="43"/>
      <c r="AN10866" s="43"/>
      <c r="AO10866" s="43"/>
      <c r="AP10866" s="43"/>
      <c r="AQ10866" s="43"/>
      <c r="AR10866" s="43"/>
      <c r="AS10866" s="43"/>
      <c r="AT10866" s="43"/>
      <c r="AU10866" s="43"/>
      <c r="AV10866" s="43"/>
      <c r="AW10866" s="43"/>
      <c r="AX10866" s="43"/>
      <c r="AY10866" s="43"/>
      <c r="AZ10866" s="43"/>
      <c r="BA10866" s="43"/>
      <c r="BB10866" s="43"/>
      <c r="BC10866" s="43"/>
      <c r="BD10866" s="43"/>
      <c r="BE10866" s="43"/>
      <c r="BF10866" s="43"/>
      <c r="BG10866" s="43"/>
    </row>
    <row r="10867" spans="5:59" x14ac:dyDescent="0.25">
      <c r="E10867" s="42" t="s">
        <v>888</v>
      </c>
      <c r="F10867" s="43"/>
      <c r="G10867" s="43"/>
      <c r="H10867" s="43"/>
      <c r="I10867" s="43"/>
      <c r="J10867" s="43"/>
      <c r="K10867" s="43"/>
      <c r="L10867" s="43"/>
      <c r="M10867" s="43"/>
      <c r="N10867" s="43"/>
      <c r="O10867" s="43"/>
      <c r="P10867" s="43"/>
      <c r="Q10867" s="43"/>
      <c r="R10867" s="43"/>
      <c r="S10867" s="43"/>
      <c r="T10867" s="43"/>
      <c r="U10867" s="43"/>
      <c r="V10867" s="43"/>
      <c r="W10867" s="43"/>
      <c r="X10867" s="43"/>
      <c r="Y10867" s="43"/>
      <c r="Z10867" s="43"/>
      <c r="AA10867" s="43"/>
      <c r="AB10867" s="43"/>
      <c r="AC10867" s="43"/>
      <c r="AD10867" s="43"/>
      <c r="AE10867" s="43"/>
      <c r="AF10867" s="43"/>
      <c r="AG10867" s="43"/>
      <c r="AH10867" s="43"/>
      <c r="AI10867" s="43"/>
      <c r="AJ10867" s="43"/>
      <c r="AK10867" s="43"/>
      <c r="AL10867" s="43"/>
      <c r="AM10867" s="43"/>
      <c r="AN10867" s="43"/>
      <c r="AO10867" s="43"/>
      <c r="AP10867" s="43"/>
      <c r="AQ10867" s="43"/>
      <c r="AR10867" s="43"/>
      <c r="AS10867" s="43"/>
      <c r="AT10867" s="43"/>
      <c r="AU10867" s="43"/>
      <c r="AV10867" s="43"/>
      <c r="AW10867" s="43"/>
      <c r="AX10867" s="43"/>
      <c r="AY10867" s="43"/>
      <c r="AZ10867" s="43"/>
      <c r="BA10867" s="43"/>
      <c r="BB10867" s="43"/>
      <c r="BC10867" s="43"/>
      <c r="BD10867" s="43"/>
      <c r="BE10867" s="43"/>
      <c r="BF10867" s="43"/>
      <c r="BG10867" s="43"/>
    </row>
    <row r="10868" spans="5:59" x14ac:dyDescent="0.25">
      <c r="E10868" s="42" t="s">
        <v>889</v>
      </c>
      <c r="F10868" s="43"/>
      <c r="G10868" s="43"/>
      <c r="H10868" s="43"/>
      <c r="I10868" s="43"/>
      <c r="J10868" s="43"/>
      <c r="K10868" s="43"/>
      <c r="L10868" s="43"/>
      <c r="M10868" s="43"/>
      <c r="N10868" s="43"/>
      <c r="O10868" s="43"/>
      <c r="P10868" s="43"/>
      <c r="Q10868" s="43"/>
      <c r="R10868" s="43"/>
      <c r="S10868" s="43"/>
      <c r="T10868" s="43"/>
      <c r="U10868" s="43"/>
      <c r="V10868" s="43"/>
      <c r="W10868" s="43"/>
      <c r="X10868" s="43"/>
      <c r="Y10868" s="43"/>
      <c r="Z10868" s="43"/>
      <c r="AA10868" s="43"/>
      <c r="AB10868" s="43"/>
      <c r="AC10868" s="43"/>
      <c r="AD10868" s="43"/>
      <c r="AE10868" s="43"/>
      <c r="AF10868" s="43"/>
      <c r="AG10868" s="43"/>
      <c r="AH10868" s="43"/>
      <c r="AI10868" s="43"/>
      <c r="AJ10868" s="43"/>
      <c r="AK10868" s="43"/>
      <c r="AL10868" s="43"/>
      <c r="AM10868" s="43"/>
      <c r="AN10868" s="43"/>
      <c r="AO10868" s="43"/>
      <c r="AP10868" s="43"/>
      <c r="AQ10868" s="43"/>
      <c r="AR10868" s="43"/>
      <c r="AS10868" s="43"/>
      <c r="AT10868" s="43"/>
      <c r="AU10868" s="43"/>
      <c r="AV10868" s="43"/>
      <c r="AW10868" s="43"/>
      <c r="AX10868" s="43"/>
      <c r="AY10868" s="43"/>
      <c r="AZ10868" s="43"/>
      <c r="BA10868" s="43"/>
      <c r="BB10868" s="43"/>
      <c r="BC10868" s="43"/>
      <c r="BD10868" s="43"/>
      <c r="BE10868" s="43"/>
      <c r="BF10868" s="43"/>
      <c r="BG10868" s="43"/>
    </row>
    <row r="10869" spans="5:59" x14ac:dyDescent="0.25">
      <c r="E10869" s="42" t="s">
        <v>890</v>
      </c>
      <c r="F10869" s="43"/>
      <c r="G10869" s="43"/>
      <c r="H10869" s="43"/>
      <c r="I10869" s="43"/>
      <c r="J10869" s="43"/>
      <c r="K10869" s="43"/>
      <c r="L10869" s="43"/>
      <c r="M10869" s="43"/>
      <c r="N10869" s="43"/>
      <c r="O10869" s="43"/>
      <c r="P10869" s="43"/>
      <c r="Q10869" s="43"/>
      <c r="R10869" s="43"/>
      <c r="S10869" s="43"/>
      <c r="T10869" s="43"/>
      <c r="U10869" s="43"/>
      <c r="V10869" s="43"/>
      <c r="W10869" s="43"/>
      <c r="X10869" s="43"/>
      <c r="Y10869" s="43"/>
      <c r="Z10869" s="43"/>
      <c r="AA10869" s="43"/>
      <c r="AB10869" s="43"/>
      <c r="AC10869" s="43"/>
      <c r="AD10869" s="43"/>
      <c r="AE10869" s="43"/>
      <c r="AF10869" s="43"/>
      <c r="AG10869" s="43"/>
      <c r="AH10869" s="43"/>
      <c r="AI10869" s="43"/>
      <c r="AJ10869" s="43"/>
      <c r="AK10869" s="43"/>
      <c r="AL10869" s="43"/>
      <c r="AM10869" s="43"/>
      <c r="AN10869" s="43"/>
      <c r="AO10869" s="43"/>
      <c r="AP10869" s="43"/>
      <c r="AQ10869" s="43"/>
      <c r="AR10869" s="43"/>
      <c r="AS10869" s="43"/>
      <c r="AT10869" s="43"/>
      <c r="AU10869" s="43"/>
      <c r="AV10869" s="43"/>
      <c r="AW10869" s="43"/>
      <c r="AX10869" s="43"/>
      <c r="AY10869" s="43"/>
      <c r="AZ10869" s="43"/>
      <c r="BA10869" s="43"/>
      <c r="BB10869" s="43"/>
      <c r="BC10869" s="43"/>
      <c r="BD10869" s="43"/>
      <c r="BE10869" s="43"/>
      <c r="BF10869" s="43"/>
      <c r="BG10869" s="43"/>
    </row>
    <row r="10870" spans="5:59" x14ac:dyDescent="0.25">
      <c r="E10870" s="42" t="s">
        <v>891</v>
      </c>
      <c r="F10870" s="43"/>
      <c r="G10870" s="43"/>
      <c r="H10870" s="43"/>
      <c r="I10870" s="43"/>
      <c r="J10870" s="43"/>
      <c r="K10870" s="43"/>
      <c r="L10870" s="43"/>
      <c r="M10870" s="43"/>
      <c r="N10870" s="43"/>
      <c r="O10870" s="43"/>
      <c r="P10870" s="43"/>
      <c r="Q10870" s="43"/>
      <c r="R10870" s="43"/>
      <c r="S10870" s="43"/>
      <c r="T10870" s="43"/>
      <c r="U10870" s="43"/>
      <c r="V10870" s="43"/>
      <c r="W10870" s="43"/>
      <c r="X10870" s="43"/>
      <c r="Y10870" s="43"/>
      <c r="Z10870" s="43"/>
      <c r="AA10870" s="43"/>
      <c r="AB10870" s="43"/>
      <c r="AC10870" s="43"/>
      <c r="AD10870" s="43"/>
      <c r="AE10870" s="43"/>
      <c r="AF10870" s="43"/>
      <c r="AG10870" s="43"/>
      <c r="AH10870" s="43"/>
      <c r="AI10870" s="43"/>
      <c r="AJ10870" s="43"/>
      <c r="AK10870" s="43"/>
      <c r="AL10870" s="43"/>
      <c r="AM10870" s="43"/>
      <c r="AN10870" s="43"/>
      <c r="AO10870" s="43"/>
      <c r="AP10870" s="43"/>
      <c r="AQ10870" s="43"/>
      <c r="AR10870" s="43"/>
      <c r="AS10870" s="43"/>
      <c r="AT10870" s="43"/>
      <c r="AU10870" s="43"/>
      <c r="AV10870" s="43"/>
      <c r="AW10870" s="43"/>
      <c r="AX10870" s="43"/>
      <c r="AY10870" s="43"/>
      <c r="AZ10870" s="43"/>
      <c r="BA10870" s="43"/>
      <c r="BB10870" s="43"/>
      <c r="BC10870" s="43"/>
      <c r="BD10870" s="43"/>
      <c r="BE10870" s="43"/>
      <c r="BF10870" s="43"/>
      <c r="BG10870" s="43"/>
    </row>
    <row r="10871" spans="5:59" x14ac:dyDescent="0.25">
      <c r="E10871" s="42" t="s">
        <v>892</v>
      </c>
      <c r="F10871" s="43"/>
      <c r="G10871" s="43"/>
      <c r="H10871" s="43"/>
      <c r="I10871" s="43"/>
      <c r="J10871" s="43"/>
      <c r="K10871" s="43"/>
      <c r="L10871" s="43"/>
      <c r="M10871" s="43"/>
      <c r="N10871" s="43"/>
      <c r="O10871" s="43"/>
      <c r="P10871" s="43"/>
      <c r="Q10871" s="43"/>
      <c r="R10871" s="43"/>
      <c r="S10871" s="43"/>
      <c r="T10871" s="43"/>
      <c r="U10871" s="43"/>
      <c r="V10871" s="43"/>
      <c r="W10871" s="43"/>
      <c r="X10871" s="43"/>
      <c r="Y10871" s="43"/>
      <c r="Z10871" s="43"/>
      <c r="AA10871" s="43"/>
      <c r="AB10871" s="43"/>
      <c r="AC10871" s="43"/>
      <c r="AD10871" s="43"/>
      <c r="AE10871" s="43"/>
      <c r="AF10871" s="43"/>
      <c r="AG10871" s="43"/>
      <c r="AH10871" s="43"/>
      <c r="AI10871" s="43"/>
      <c r="AJ10871" s="43"/>
      <c r="AK10871" s="43"/>
      <c r="AL10871" s="43"/>
      <c r="AM10871" s="43"/>
      <c r="AN10871" s="43"/>
      <c r="AO10871" s="43"/>
      <c r="AP10871" s="43"/>
      <c r="AQ10871" s="43"/>
      <c r="AR10871" s="43"/>
      <c r="AS10871" s="43"/>
      <c r="AT10871" s="43"/>
      <c r="AU10871" s="43"/>
      <c r="AV10871" s="43"/>
      <c r="AW10871" s="43"/>
      <c r="AX10871" s="43"/>
      <c r="AY10871" s="43"/>
      <c r="AZ10871" s="43"/>
      <c r="BA10871" s="43"/>
      <c r="BB10871" s="43"/>
      <c r="BC10871" s="43"/>
      <c r="BD10871" s="43"/>
      <c r="BE10871" s="43"/>
      <c r="BF10871" s="43"/>
      <c r="BG10871" s="43"/>
    </row>
    <row r="10872" spans="5:59" x14ac:dyDescent="0.25">
      <c r="E10872" s="42" t="s">
        <v>893</v>
      </c>
      <c r="F10872" s="43"/>
      <c r="G10872" s="43"/>
      <c r="H10872" s="43"/>
      <c r="I10872" s="43"/>
      <c r="J10872" s="43"/>
      <c r="K10872" s="43"/>
      <c r="L10872" s="43"/>
      <c r="M10872" s="43"/>
      <c r="N10872" s="43"/>
      <c r="O10872" s="43"/>
      <c r="P10872" s="43"/>
      <c r="Q10872" s="43"/>
      <c r="R10872" s="43"/>
      <c r="S10872" s="43"/>
      <c r="T10872" s="43"/>
      <c r="U10872" s="43"/>
      <c r="V10872" s="43"/>
      <c r="W10872" s="43"/>
      <c r="X10872" s="43"/>
      <c r="Y10872" s="43"/>
      <c r="Z10872" s="43"/>
      <c r="AA10872" s="43"/>
      <c r="AB10872" s="43"/>
      <c r="AC10872" s="43"/>
      <c r="AD10872" s="43"/>
      <c r="AE10872" s="43"/>
      <c r="AF10872" s="43"/>
      <c r="AG10872" s="43"/>
      <c r="AH10872" s="43"/>
      <c r="AI10872" s="43"/>
      <c r="AJ10872" s="43"/>
      <c r="AK10872" s="43"/>
      <c r="AL10872" s="43"/>
      <c r="AM10872" s="43"/>
      <c r="AN10872" s="43"/>
      <c r="AO10872" s="43"/>
      <c r="AP10872" s="43"/>
      <c r="AQ10872" s="43"/>
      <c r="AR10872" s="43"/>
      <c r="AS10872" s="43"/>
      <c r="AT10872" s="43"/>
      <c r="AU10872" s="43"/>
      <c r="AV10872" s="43"/>
      <c r="AW10872" s="43"/>
      <c r="AX10872" s="43"/>
      <c r="AY10872" s="43"/>
      <c r="AZ10872" s="43"/>
      <c r="BA10872" s="43"/>
      <c r="BB10872" s="43"/>
      <c r="BC10872" s="43"/>
      <c r="BD10872" s="43"/>
      <c r="BE10872" s="43"/>
      <c r="BF10872" s="43"/>
      <c r="BG10872" s="43"/>
    </row>
    <row r="10873" spans="5:59" x14ac:dyDescent="0.25">
      <c r="E10873" s="42" t="s">
        <v>889</v>
      </c>
      <c r="F10873" s="43"/>
      <c r="G10873" s="43"/>
      <c r="H10873" s="43"/>
      <c r="I10873" s="43"/>
      <c r="J10873" s="43"/>
      <c r="K10873" s="43"/>
      <c r="L10873" s="43"/>
      <c r="M10873" s="43"/>
      <c r="N10873" s="43"/>
      <c r="O10873" s="43"/>
      <c r="P10873" s="43"/>
      <c r="Q10873" s="43"/>
      <c r="R10873" s="43"/>
      <c r="S10873" s="43"/>
      <c r="T10873" s="43"/>
      <c r="U10873" s="43"/>
      <c r="V10873" s="43"/>
      <c r="W10873" s="43"/>
      <c r="X10873" s="43"/>
      <c r="Y10873" s="43"/>
      <c r="Z10873" s="43"/>
      <c r="AA10873" s="43"/>
      <c r="AB10873" s="43"/>
      <c r="AC10873" s="43"/>
      <c r="AD10873" s="43"/>
      <c r="AE10873" s="43"/>
      <c r="AF10873" s="43"/>
      <c r="AG10873" s="43"/>
      <c r="AH10873" s="43"/>
      <c r="AI10873" s="43"/>
      <c r="AJ10873" s="43"/>
      <c r="AK10873" s="43"/>
      <c r="AL10873" s="43"/>
      <c r="AM10873" s="43"/>
      <c r="AN10873" s="43"/>
      <c r="AO10873" s="43"/>
      <c r="AP10873" s="43"/>
      <c r="AQ10873" s="43"/>
      <c r="AR10873" s="43"/>
      <c r="AS10873" s="43"/>
      <c r="AT10873" s="43"/>
      <c r="AU10873" s="43"/>
      <c r="AV10873" s="43"/>
      <c r="AW10873" s="43"/>
      <c r="AX10873" s="43"/>
      <c r="AY10873" s="43"/>
      <c r="AZ10873" s="43"/>
      <c r="BA10873" s="43"/>
      <c r="BB10873" s="43"/>
      <c r="BC10873" s="43"/>
      <c r="BD10873" s="43"/>
      <c r="BE10873" s="43"/>
      <c r="BF10873" s="43"/>
      <c r="BG10873" s="43"/>
    </row>
    <row r="10874" spans="5:59" x14ac:dyDescent="0.25">
      <c r="E10874" s="42" t="s">
        <v>1668</v>
      </c>
      <c r="F10874" s="43"/>
      <c r="G10874" s="43"/>
      <c r="H10874" s="43"/>
      <c r="I10874" s="43"/>
      <c r="J10874" s="43"/>
      <c r="K10874" s="43"/>
      <c r="L10874" s="43"/>
      <c r="M10874" s="43"/>
      <c r="N10874" s="43"/>
      <c r="O10874" s="43"/>
      <c r="P10874" s="43"/>
      <c r="Q10874" s="43"/>
      <c r="R10874" s="43"/>
      <c r="S10874" s="43"/>
      <c r="T10874" s="43"/>
      <c r="U10874" s="43"/>
      <c r="V10874" s="43"/>
      <c r="W10874" s="43"/>
      <c r="X10874" s="43"/>
      <c r="Y10874" s="43"/>
      <c r="Z10874" s="43"/>
      <c r="AA10874" s="43"/>
      <c r="AB10874" s="43"/>
      <c r="AC10874" s="43"/>
      <c r="AD10874" s="43"/>
      <c r="AE10874" s="43"/>
      <c r="AF10874" s="43"/>
      <c r="AG10874" s="43"/>
      <c r="AH10874" s="43"/>
      <c r="AI10874" s="43"/>
      <c r="AJ10874" s="43"/>
      <c r="AK10874" s="43"/>
      <c r="AL10874" s="43"/>
      <c r="AM10874" s="43"/>
      <c r="AN10874" s="43"/>
      <c r="AO10874" s="43"/>
      <c r="AP10874" s="43"/>
      <c r="AQ10874" s="43"/>
      <c r="AR10874" s="43"/>
      <c r="AS10874" s="43"/>
      <c r="AT10874" s="43"/>
      <c r="AU10874" s="43"/>
      <c r="AV10874" s="43"/>
      <c r="AW10874" s="43"/>
      <c r="AX10874" s="43"/>
      <c r="AY10874" s="43"/>
      <c r="AZ10874" s="43"/>
      <c r="BA10874" s="43"/>
      <c r="BB10874" s="43"/>
      <c r="BC10874" s="43"/>
      <c r="BD10874" s="43"/>
      <c r="BE10874" s="43"/>
      <c r="BF10874" s="43"/>
      <c r="BG10874" s="43"/>
    </row>
    <row r="10875" spans="5:59" x14ac:dyDescent="0.25">
      <c r="E10875" s="42" t="s">
        <v>1669</v>
      </c>
      <c r="F10875" s="43"/>
      <c r="G10875" s="43"/>
      <c r="H10875" s="43"/>
      <c r="I10875" s="43"/>
      <c r="J10875" s="43"/>
      <c r="K10875" s="43"/>
      <c r="L10875" s="43"/>
      <c r="M10875" s="43"/>
      <c r="N10875" s="43"/>
      <c r="O10875" s="43"/>
      <c r="P10875" s="43"/>
      <c r="Q10875" s="43"/>
      <c r="R10875" s="43"/>
      <c r="S10875" s="43"/>
      <c r="T10875" s="43"/>
      <c r="U10875" s="43"/>
      <c r="V10875" s="43"/>
      <c r="W10875" s="43"/>
      <c r="X10875" s="43"/>
      <c r="Y10875" s="43"/>
      <c r="Z10875" s="43"/>
      <c r="AA10875" s="43"/>
      <c r="AB10875" s="43"/>
      <c r="AC10875" s="43"/>
      <c r="AD10875" s="43"/>
      <c r="AE10875" s="43"/>
      <c r="AF10875" s="43"/>
      <c r="AG10875" s="43"/>
      <c r="AH10875" s="43"/>
      <c r="AI10875" s="43"/>
      <c r="AJ10875" s="43"/>
      <c r="AK10875" s="43"/>
      <c r="AL10875" s="43"/>
      <c r="AM10875" s="43"/>
      <c r="AN10875" s="43"/>
      <c r="AO10875" s="43"/>
      <c r="AP10875" s="43"/>
      <c r="AQ10875" s="43"/>
      <c r="AR10875" s="43"/>
      <c r="AS10875" s="43"/>
      <c r="AT10875" s="43"/>
      <c r="AU10875" s="43"/>
      <c r="AV10875" s="43"/>
      <c r="AW10875" s="43"/>
      <c r="AX10875" s="43"/>
      <c r="AY10875" s="43"/>
      <c r="AZ10875" s="43"/>
      <c r="BA10875" s="43"/>
      <c r="BB10875" s="43"/>
      <c r="BC10875" s="43"/>
      <c r="BD10875" s="43"/>
      <c r="BE10875" s="43"/>
      <c r="BF10875" s="43"/>
      <c r="BG10875" s="43"/>
    </row>
    <row r="10876" spans="5:59" x14ac:dyDescent="0.25">
      <c r="E10876" s="42" t="s">
        <v>896</v>
      </c>
      <c r="F10876" s="43"/>
      <c r="G10876" s="43"/>
      <c r="H10876" s="43"/>
      <c r="I10876" s="43"/>
      <c r="J10876" s="43"/>
      <c r="K10876" s="43"/>
      <c r="L10876" s="43"/>
      <c r="M10876" s="43"/>
      <c r="N10876" s="43"/>
      <c r="O10876" s="43"/>
      <c r="P10876" s="43"/>
      <c r="Q10876" s="43"/>
      <c r="R10876" s="43"/>
      <c r="S10876" s="43"/>
      <c r="T10876" s="43"/>
      <c r="U10876" s="43"/>
      <c r="V10876" s="43"/>
      <c r="W10876" s="43"/>
      <c r="X10876" s="43"/>
      <c r="Y10876" s="43"/>
      <c r="Z10876" s="43"/>
      <c r="AA10876" s="43"/>
      <c r="AB10876" s="43"/>
      <c r="AC10876" s="43"/>
      <c r="AD10876" s="43"/>
      <c r="AE10876" s="43"/>
      <c r="AF10876" s="43"/>
      <c r="AG10876" s="43"/>
      <c r="AH10876" s="43"/>
      <c r="AI10876" s="43"/>
      <c r="AJ10876" s="43"/>
      <c r="AK10876" s="43"/>
      <c r="AL10876" s="43"/>
      <c r="AM10876" s="43"/>
      <c r="AN10876" s="43"/>
      <c r="AO10876" s="43"/>
      <c r="AP10876" s="43"/>
      <c r="AQ10876" s="43"/>
      <c r="AR10876" s="43"/>
      <c r="AS10876" s="43"/>
      <c r="AT10876" s="43"/>
      <c r="AU10876" s="43"/>
      <c r="AV10876" s="43"/>
      <c r="AW10876" s="43"/>
      <c r="AX10876" s="43"/>
      <c r="AY10876" s="43"/>
      <c r="AZ10876" s="43"/>
      <c r="BA10876" s="43"/>
      <c r="BB10876" s="43"/>
      <c r="BC10876" s="43"/>
      <c r="BD10876" s="43"/>
      <c r="BE10876" s="43"/>
      <c r="BF10876" s="43"/>
      <c r="BG10876" s="43"/>
    </row>
    <row r="10877" spans="5:59" x14ac:dyDescent="0.25">
      <c r="E10877" s="42"/>
      <c r="F10877" s="43"/>
      <c r="G10877" s="43"/>
      <c r="H10877" s="43"/>
      <c r="I10877" s="43"/>
      <c r="J10877" s="43"/>
      <c r="K10877" s="43"/>
      <c r="L10877" s="43"/>
      <c r="M10877" s="43"/>
      <c r="N10877" s="43"/>
      <c r="O10877" s="43"/>
      <c r="P10877" s="43"/>
      <c r="Q10877" s="43"/>
      <c r="R10877" s="43"/>
      <c r="S10877" s="43"/>
      <c r="T10877" s="43"/>
      <c r="U10877" s="43"/>
      <c r="V10877" s="43"/>
      <c r="W10877" s="43"/>
      <c r="X10877" s="43"/>
      <c r="Y10877" s="43"/>
      <c r="Z10877" s="43"/>
      <c r="AA10877" s="43"/>
      <c r="AB10877" s="43"/>
      <c r="AC10877" s="43"/>
      <c r="AD10877" s="43"/>
      <c r="AE10877" s="43"/>
      <c r="AF10877" s="43"/>
      <c r="AG10877" s="43"/>
      <c r="AH10877" s="43"/>
      <c r="AI10877" s="43"/>
      <c r="AJ10877" s="43"/>
      <c r="AK10877" s="43"/>
      <c r="AL10877" s="43"/>
      <c r="AM10877" s="43"/>
      <c r="AN10877" s="43"/>
      <c r="AO10877" s="43"/>
      <c r="AP10877" s="43"/>
      <c r="AQ10877" s="43"/>
      <c r="AR10877" s="43"/>
      <c r="AS10877" s="43"/>
      <c r="AT10877" s="43"/>
      <c r="AU10877" s="43"/>
      <c r="AV10877" s="43"/>
      <c r="AW10877" s="43"/>
      <c r="AX10877" s="43"/>
      <c r="AY10877" s="43"/>
      <c r="AZ10877" s="43"/>
      <c r="BA10877" s="43"/>
      <c r="BB10877" s="43"/>
      <c r="BC10877" s="43"/>
      <c r="BD10877" s="43"/>
      <c r="BE10877" s="43"/>
      <c r="BF10877" s="43"/>
      <c r="BG10877" s="43"/>
    </row>
    <row r="10878" spans="5:59" x14ac:dyDescent="0.25">
      <c r="E10878" s="42" t="s">
        <v>872</v>
      </c>
      <c r="F10878" s="43"/>
      <c r="G10878" s="43"/>
      <c r="H10878" s="43"/>
      <c r="I10878" s="43"/>
      <c r="J10878" s="43"/>
      <c r="K10878" s="43"/>
      <c r="L10878" s="43"/>
      <c r="M10878" s="43"/>
      <c r="N10878" s="43"/>
      <c r="O10878" s="43"/>
      <c r="P10878" s="43"/>
      <c r="Q10878" s="43"/>
      <c r="R10878" s="43"/>
      <c r="S10878" s="43"/>
      <c r="T10878" s="43"/>
      <c r="U10878" s="43"/>
      <c r="V10878" s="43"/>
      <c r="W10878" s="43"/>
      <c r="X10878" s="43"/>
      <c r="Y10878" s="43"/>
      <c r="Z10878" s="43"/>
      <c r="AA10878" s="43"/>
      <c r="AB10878" s="43"/>
      <c r="AC10878" s="43"/>
      <c r="AD10878" s="43"/>
      <c r="AE10878" s="43"/>
      <c r="AF10878" s="43"/>
      <c r="AG10878" s="43"/>
      <c r="AH10878" s="43"/>
      <c r="AI10878" s="43"/>
      <c r="AJ10878" s="43"/>
      <c r="AK10878" s="43"/>
      <c r="AL10878" s="43"/>
      <c r="AM10878" s="43"/>
      <c r="AN10878" s="43"/>
      <c r="AO10878" s="43"/>
      <c r="AP10878" s="43"/>
      <c r="AQ10878" s="43"/>
      <c r="AR10878" s="43"/>
      <c r="AS10878" s="43"/>
      <c r="AT10878" s="43"/>
      <c r="AU10878" s="43"/>
      <c r="AV10878" s="43"/>
      <c r="AW10878" s="43"/>
      <c r="AX10878" s="43"/>
      <c r="AY10878" s="43"/>
      <c r="AZ10878" s="43"/>
      <c r="BA10878" s="43"/>
      <c r="BB10878" s="43"/>
      <c r="BC10878" s="43"/>
      <c r="BD10878" s="43"/>
      <c r="BE10878" s="43"/>
      <c r="BF10878" s="43"/>
      <c r="BG10878" s="43"/>
    </row>
    <row r="10879" spans="5:59" x14ac:dyDescent="0.25">
      <c r="E10879" s="42" t="s">
        <v>873</v>
      </c>
      <c r="F10879" s="43"/>
      <c r="G10879" s="43"/>
      <c r="H10879" s="43"/>
      <c r="I10879" s="43"/>
      <c r="J10879" s="43"/>
      <c r="K10879" s="43"/>
      <c r="L10879" s="43"/>
      <c r="M10879" s="43"/>
      <c r="N10879" s="43"/>
      <c r="O10879" s="43"/>
      <c r="P10879" s="43"/>
      <c r="Q10879" s="43"/>
      <c r="R10879" s="43"/>
      <c r="S10879" s="43"/>
      <c r="T10879" s="43"/>
      <c r="U10879" s="43"/>
      <c r="V10879" s="43"/>
      <c r="W10879" s="43"/>
      <c r="X10879" s="43"/>
      <c r="Y10879" s="43"/>
      <c r="Z10879" s="43"/>
      <c r="AA10879" s="43"/>
      <c r="AB10879" s="43"/>
      <c r="AC10879" s="43"/>
      <c r="AD10879" s="43"/>
      <c r="AE10879" s="43"/>
      <c r="AF10879" s="43"/>
      <c r="AG10879" s="43"/>
      <c r="AH10879" s="43"/>
      <c r="AI10879" s="43"/>
      <c r="AJ10879" s="43"/>
      <c r="AK10879" s="43"/>
      <c r="AL10879" s="43"/>
      <c r="AM10879" s="43"/>
      <c r="AN10879" s="43"/>
      <c r="AO10879" s="43"/>
      <c r="AP10879" s="43"/>
      <c r="AQ10879" s="43"/>
      <c r="AR10879" s="43"/>
      <c r="AS10879" s="43"/>
      <c r="AT10879" s="43"/>
      <c r="AU10879" s="43"/>
      <c r="AV10879" s="43"/>
      <c r="AW10879" s="43"/>
      <c r="AX10879" s="43"/>
      <c r="AY10879" s="43"/>
      <c r="AZ10879" s="43"/>
      <c r="BA10879" s="43"/>
      <c r="BB10879" s="43"/>
      <c r="BC10879" s="43"/>
      <c r="BD10879" s="43"/>
      <c r="BE10879" s="43"/>
      <c r="BF10879" s="43"/>
      <c r="BG10879" s="43"/>
    </row>
    <row r="10880" spans="5:59" x14ac:dyDescent="0.25">
      <c r="E10880" s="42" t="s">
        <v>1666</v>
      </c>
      <c r="F10880" s="43"/>
      <c r="G10880" s="43"/>
      <c r="H10880" s="43"/>
      <c r="I10880" s="43"/>
      <c r="J10880" s="43"/>
      <c r="K10880" s="43"/>
      <c r="L10880" s="43"/>
      <c r="M10880" s="43"/>
      <c r="N10880" s="43"/>
      <c r="O10880" s="43"/>
      <c r="P10880" s="43"/>
      <c r="Q10880" s="43"/>
      <c r="R10880" s="43"/>
      <c r="S10880" s="43"/>
      <c r="T10880" s="43"/>
      <c r="U10880" s="43"/>
      <c r="V10880" s="43"/>
      <c r="W10880" s="43"/>
      <c r="X10880" s="43"/>
      <c r="Y10880" s="43"/>
      <c r="Z10880" s="43"/>
      <c r="AA10880" s="43"/>
      <c r="AB10880" s="43"/>
      <c r="AC10880" s="43"/>
      <c r="AD10880" s="43"/>
      <c r="AE10880" s="43"/>
      <c r="AF10880" s="43"/>
      <c r="AG10880" s="43"/>
      <c r="AH10880" s="43"/>
      <c r="AI10880" s="43"/>
      <c r="AJ10880" s="43"/>
      <c r="AK10880" s="43"/>
      <c r="AL10880" s="43"/>
      <c r="AM10880" s="43"/>
      <c r="AN10880" s="43"/>
      <c r="AO10880" s="43"/>
      <c r="AP10880" s="43"/>
      <c r="AQ10880" s="43"/>
      <c r="AR10880" s="43"/>
      <c r="AS10880" s="43"/>
      <c r="AT10880" s="43"/>
      <c r="AU10880" s="43"/>
      <c r="AV10880" s="43"/>
      <c r="AW10880" s="43"/>
      <c r="AX10880" s="43"/>
      <c r="AY10880" s="43"/>
      <c r="AZ10880" s="43"/>
      <c r="BA10880" s="43"/>
      <c r="BB10880" s="43"/>
      <c r="BC10880" s="43"/>
      <c r="BD10880" s="43"/>
      <c r="BE10880" s="43"/>
      <c r="BF10880" s="43"/>
      <c r="BG10880" s="43"/>
    </row>
    <row r="10881" spans="3:59" x14ac:dyDescent="0.25">
      <c r="E10881" s="42" t="s">
        <v>1667</v>
      </c>
      <c r="F10881" s="43"/>
      <c r="G10881" s="43"/>
      <c r="H10881" s="43"/>
      <c r="I10881" s="43"/>
      <c r="J10881" s="43"/>
      <c r="K10881" s="43"/>
      <c r="L10881" s="43"/>
      <c r="M10881" s="43"/>
      <c r="N10881" s="43"/>
      <c r="O10881" s="43"/>
      <c r="P10881" s="43"/>
      <c r="Q10881" s="43"/>
      <c r="R10881" s="43"/>
      <c r="S10881" s="43"/>
      <c r="T10881" s="43"/>
      <c r="U10881" s="43"/>
      <c r="V10881" s="43"/>
      <c r="W10881" s="43"/>
      <c r="X10881" s="43"/>
      <c r="Y10881" s="43"/>
      <c r="Z10881" s="43"/>
      <c r="AA10881" s="43"/>
      <c r="AB10881" s="43"/>
      <c r="AC10881" s="43"/>
      <c r="AD10881" s="43"/>
      <c r="AE10881" s="43"/>
      <c r="AF10881" s="43"/>
      <c r="AG10881" s="43"/>
      <c r="AH10881" s="43"/>
      <c r="AI10881" s="43"/>
      <c r="AJ10881" s="43"/>
      <c r="AK10881" s="43"/>
      <c r="AL10881" s="43"/>
      <c r="AM10881" s="43"/>
      <c r="AN10881" s="43"/>
      <c r="AO10881" s="43"/>
      <c r="AP10881" s="43"/>
      <c r="AQ10881" s="43"/>
      <c r="AR10881" s="43"/>
      <c r="AS10881" s="43"/>
      <c r="AT10881" s="43"/>
      <c r="AU10881" s="43"/>
      <c r="AV10881" s="43"/>
      <c r="AW10881" s="43"/>
      <c r="AX10881" s="43"/>
      <c r="AY10881" s="43"/>
      <c r="AZ10881" s="43"/>
      <c r="BA10881" s="43"/>
      <c r="BB10881" s="43"/>
      <c r="BC10881" s="43"/>
      <c r="BD10881" s="43"/>
      <c r="BE10881" s="43"/>
      <c r="BF10881" s="43"/>
      <c r="BG10881" s="43"/>
    </row>
    <row r="10882" spans="3:59" x14ac:dyDescent="0.25">
      <c r="E10882" s="42" t="s">
        <v>885</v>
      </c>
      <c r="F10882" s="43"/>
      <c r="G10882" s="43"/>
      <c r="H10882" s="43"/>
      <c r="I10882" s="43"/>
      <c r="J10882" s="43"/>
      <c r="K10882" s="43"/>
      <c r="L10882" s="43"/>
      <c r="M10882" s="43"/>
      <c r="N10882" s="43"/>
      <c r="O10882" s="43"/>
      <c r="P10882" s="43"/>
      <c r="Q10882" s="43"/>
      <c r="R10882" s="43"/>
      <c r="S10882" s="43"/>
      <c r="T10882" s="43"/>
      <c r="U10882" s="43"/>
      <c r="V10882" s="43"/>
      <c r="W10882" s="43"/>
      <c r="X10882" s="43"/>
      <c r="Y10882" s="43"/>
      <c r="Z10882" s="43"/>
      <c r="AA10882" s="43"/>
      <c r="AB10882" s="43"/>
      <c r="AC10882" s="43"/>
      <c r="AD10882" s="43"/>
      <c r="AE10882" s="43"/>
      <c r="AF10882" s="43"/>
      <c r="AG10882" s="43"/>
      <c r="AH10882" s="43"/>
      <c r="AI10882" s="43"/>
      <c r="AJ10882" s="43"/>
      <c r="AK10882" s="43"/>
      <c r="AL10882" s="43"/>
      <c r="AM10882" s="43"/>
      <c r="AN10882" s="43"/>
      <c r="AO10882" s="43"/>
      <c r="AP10882" s="43"/>
      <c r="AQ10882" s="43"/>
      <c r="AR10882" s="43"/>
      <c r="AS10882" s="43"/>
      <c r="AT10882" s="43"/>
      <c r="AU10882" s="43"/>
      <c r="AV10882" s="43"/>
      <c r="AW10882" s="43"/>
      <c r="AX10882" s="43"/>
      <c r="AY10882" s="43"/>
      <c r="AZ10882" s="43"/>
      <c r="BA10882" s="43"/>
      <c r="BB10882" s="43"/>
      <c r="BC10882" s="43"/>
      <c r="BD10882" s="43"/>
      <c r="BE10882" s="43"/>
      <c r="BF10882" s="43"/>
      <c r="BG10882" s="43"/>
    </row>
    <row r="10883" spans="3:59" x14ac:dyDescent="0.25">
      <c r="E10883" s="42" t="s">
        <v>899</v>
      </c>
      <c r="F10883" s="43"/>
      <c r="G10883" s="43"/>
      <c r="H10883" s="43"/>
      <c r="I10883" s="43"/>
      <c r="J10883" s="43"/>
      <c r="K10883" s="43"/>
      <c r="L10883" s="43"/>
      <c r="M10883" s="43"/>
      <c r="N10883" s="43"/>
      <c r="O10883" s="43"/>
      <c r="P10883" s="43"/>
      <c r="Q10883" s="43"/>
      <c r="R10883" s="43"/>
      <c r="S10883" s="43"/>
      <c r="T10883" s="43"/>
      <c r="U10883" s="43"/>
      <c r="V10883" s="43"/>
      <c r="W10883" s="43"/>
      <c r="X10883" s="43"/>
      <c r="Y10883" s="43"/>
      <c r="Z10883" s="43"/>
      <c r="AA10883" s="43"/>
      <c r="AB10883" s="43"/>
      <c r="AC10883" s="43"/>
      <c r="AD10883" s="43"/>
      <c r="AE10883" s="43"/>
      <c r="AF10883" s="43"/>
      <c r="AG10883" s="43"/>
      <c r="AH10883" s="43"/>
      <c r="AI10883" s="43"/>
      <c r="AJ10883" s="43"/>
      <c r="AK10883" s="43"/>
      <c r="AL10883" s="43"/>
      <c r="AM10883" s="43"/>
      <c r="AN10883" s="43"/>
      <c r="AO10883" s="43"/>
      <c r="AP10883" s="43"/>
      <c r="AQ10883" s="43"/>
      <c r="AR10883" s="43"/>
      <c r="AS10883" s="43"/>
      <c r="AT10883" s="43"/>
      <c r="AU10883" s="43"/>
      <c r="AV10883" s="43"/>
      <c r="AW10883" s="43"/>
      <c r="AX10883" s="43"/>
      <c r="AY10883" s="43"/>
      <c r="AZ10883" s="43"/>
      <c r="BA10883" s="43"/>
      <c r="BB10883" s="43"/>
      <c r="BC10883" s="43"/>
      <c r="BD10883" s="43"/>
      <c r="BE10883" s="43"/>
      <c r="BF10883" s="43"/>
      <c r="BG10883" s="43"/>
    </row>
    <row r="10884" spans="3:59" x14ac:dyDescent="0.25">
      <c r="E10884" s="42" t="s">
        <v>1236</v>
      </c>
      <c r="F10884" s="43"/>
      <c r="G10884" s="43"/>
      <c r="H10884" s="43"/>
      <c r="I10884" s="43"/>
      <c r="J10884" s="43"/>
      <c r="K10884" s="43"/>
      <c r="L10884" s="43"/>
      <c r="M10884" s="43"/>
      <c r="N10884" s="43"/>
      <c r="O10884" s="43"/>
      <c r="P10884" s="43"/>
      <c r="Q10884" s="43"/>
      <c r="R10884" s="43"/>
      <c r="S10884" s="43"/>
      <c r="T10884" s="43"/>
      <c r="U10884" s="43"/>
      <c r="V10884" s="43"/>
      <c r="W10884" s="43"/>
      <c r="X10884" s="43"/>
      <c r="Y10884" s="43"/>
      <c r="Z10884" s="43"/>
      <c r="AA10884" s="43"/>
      <c r="AB10884" s="43"/>
      <c r="AC10884" s="43"/>
      <c r="AD10884" s="43"/>
      <c r="AE10884" s="43"/>
      <c r="AF10884" s="43"/>
      <c r="AG10884" s="43"/>
      <c r="AH10884" s="43"/>
      <c r="AI10884" s="43"/>
      <c r="AJ10884" s="43"/>
      <c r="AK10884" s="43"/>
      <c r="AL10884" s="43"/>
      <c r="AM10884" s="43"/>
      <c r="AN10884" s="43"/>
      <c r="AO10884" s="43"/>
      <c r="AP10884" s="43"/>
      <c r="AQ10884" s="43"/>
      <c r="AR10884" s="43"/>
      <c r="AS10884" s="43"/>
      <c r="AT10884" s="43"/>
      <c r="AU10884" s="43"/>
      <c r="AV10884" s="43"/>
      <c r="AW10884" s="43"/>
      <c r="AX10884" s="43"/>
      <c r="AY10884" s="43"/>
      <c r="AZ10884" s="43"/>
      <c r="BA10884" s="43"/>
      <c r="BB10884" s="43"/>
      <c r="BC10884" s="43"/>
      <c r="BD10884" s="43"/>
      <c r="BE10884" s="43"/>
      <c r="BF10884" s="43"/>
      <c r="BG10884" s="43"/>
    </row>
    <row r="10885" spans="3:59" x14ac:dyDescent="0.25">
      <c r="E10885" s="42" t="s">
        <v>900</v>
      </c>
      <c r="F10885" s="43"/>
      <c r="G10885" s="43"/>
      <c r="H10885" s="43"/>
      <c r="I10885" s="43"/>
      <c r="J10885" s="43"/>
      <c r="K10885" s="43"/>
      <c r="L10885" s="43"/>
      <c r="M10885" s="43"/>
      <c r="N10885" s="43"/>
      <c r="O10885" s="43"/>
      <c r="P10885" s="43"/>
      <c r="Q10885" s="43"/>
      <c r="R10885" s="43"/>
      <c r="S10885" s="43"/>
      <c r="T10885" s="43"/>
      <c r="U10885" s="43"/>
      <c r="V10885" s="43"/>
      <c r="W10885" s="43"/>
      <c r="X10885" s="43"/>
      <c r="Y10885" s="43"/>
      <c r="Z10885" s="43"/>
      <c r="AA10885" s="43"/>
      <c r="AB10885" s="43"/>
      <c r="AC10885" s="43"/>
      <c r="AD10885" s="43"/>
      <c r="AE10885" s="43"/>
      <c r="AF10885" s="43"/>
      <c r="AG10885" s="43"/>
      <c r="AH10885" s="43"/>
      <c r="AI10885" s="43"/>
      <c r="AJ10885" s="43"/>
      <c r="AK10885" s="43"/>
      <c r="AL10885" s="43"/>
      <c r="AM10885" s="43"/>
      <c r="AN10885" s="43"/>
      <c r="AO10885" s="43"/>
      <c r="AP10885" s="43"/>
      <c r="AQ10885" s="43"/>
      <c r="AR10885" s="43"/>
      <c r="AS10885" s="43"/>
      <c r="AT10885" s="43"/>
      <c r="AU10885" s="43"/>
      <c r="AV10885" s="43"/>
      <c r="AW10885" s="43"/>
      <c r="AX10885" s="43"/>
      <c r="AY10885" s="43"/>
      <c r="AZ10885" s="43"/>
      <c r="BA10885" s="43"/>
      <c r="BB10885" s="43"/>
      <c r="BC10885" s="43"/>
      <c r="BD10885" s="43"/>
      <c r="BE10885" s="43"/>
      <c r="BF10885" s="43"/>
      <c r="BG10885" s="43"/>
    </row>
    <row r="10890" spans="3:59" x14ac:dyDescent="0.25">
      <c r="C10890" s="13">
        <v>0</v>
      </c>
    </row>
    <row r="10892" spans="3:59" x14ac:dyDescent="0.25">
      <c r="E10892" s="4" t="s">
        <v>1670</v>
      </c>
      <c r="I10892" s="4" t="s">
        <v>1680</v>
      </c>
      <c r="P10892" s="4" t="str">
        <f>"'" &amp; E10892 &amp; "',"</f>
        <v>'R1527EX',</v>
      </c>
      <c r="V10892" s="4" t="str">
        <f>"update IFINAMS.dbo.ASSET_VEHICLE set PLAT_NO = '" &amp; I10892 &amp; "' where PLAT_NO = '" &amp; E10892 &amp; "';"</f>
        <v>update IFINAMS.dbo.ASSET_VEHICLE set PLAT_NO = 'R1009YA' where PLAT_NO = 'R1527EX';</v>
      </c>
    </row>
    <row r="10893" spans="3:59" x14ac:dyDescent="0.25">
      <c r="E10893" s="4" t="s">
        <v>1671</v>
      </c>
      <c r="I10893" s="4" t="s">
        <v>1681</v>
      </c>
      <c r="P10893" s="4" t="str">
        <f t="shared" ref="P10893:P10901" si="0">"'" &amp; E10893 &amp; "',"</f>
        <v>'R1529EX',</v>
      </c>
      <c r="V10893" s="4" t="str">
        <f t="shared" ref="V10893:V10901" si="1">"update IFINAMS.dbo.ASSET_VEHICLE set PLAT_NO = '" &amp; I10893 &amp; "' where PLAT_NO = '" &amp; E10893 &amp; "';"</f>
        <v>update IFINAMS.dbo.ASSET_VEHICLE set PLAT_NO = 'R1006YA' where PLAT_NO = 'R1529EX';</v>
      </c>
    </row>
    <row r="10894" spans="3:59" x14ac:dyDescent="0.25">
      <c r="E10894" s="4" t="s">
        <v>1672</v>
      </c>
      <c r="I10894" s="4" t="s">
        <v>1682</v>
      </c>
      <c r="P10894" s="4" t="str">
        <f t="shared" si="0"/>
        <v>'R1530EX',</v>
      </c>
      <c r="V10894" s="4" t="str">
        <f t="shared" si="1"/>
        <v>update IFINAMS.dbo.ASSET_VEHICLE set PLAT_NO = 'R1004YA' where PLAT_NO = 'R1530EX';</v>
      </c>
    </row>
    <row r="10895" spans="3:59" x14ac:dyDescent="0.25">
      <c r="E10895" s="4" t="s">
        <v>1673</v>
      </c>
      <c r="I10895" s="4" t="s">
        <v>1683</v>
      </c>
      <c r="P10895" s="4" t="str">
        <f t="shared" si="0"/>
        <v>'R1531EX',</v>
      </c>
      <c r="V10895" s="4" t="str">
        <f t="shared" si="1"/>
        <v>update IFINAMS.dbo.ASSET_VEHICLE set PLAT_NO = 'R1008YA' where PLAT_NO = 'R1531EX';</v>
      </c>
    </row>
    <row r="10896" spans="3:59" x14ac:dyDescent="0.25">
      <c r="E10896" s="4" t="s">
        <v>1674</v>
      </c>
      <c r="I10896" s="4" t="s">
        <v>1684</v>
      </c>
      <c r="P10896" s="4" t="str">
        <f t="shared" si="0"/>
        <v>'R1532EX',</v>
      </c>
      <c r="V10896" s="4" t="str">
        <f t="shared" si="1"/>
        <v>update IFINAMS.dbo.ASSET_VEHICLE set PLAT_NO = 'R1012YA' where PLAT_NO = 'R1532EX';</v>
      </c>
    </row>
    <row r="10897" spans="5:35" x14ac:dyDescent="0.25">
      <c r="E10897" s="4" t="s">
        <v>1676</v>
      </c>
      <c r="I10897" s="4" t="s">
        <v>1685</v>
      </c>
      <c r="P10897" s="4" t="str">
        <f t="shared" si="0"/>
        <v>'R1533EX',</v>
      </c>
      <c r="V10897" s="4" t="str">
        <f t="shared" si="1"/>
        <v>update IFINAMS.dbo.ASSET_VEHICLE set PLAT_NO = 'R1007YA' where PLAT_NO = 'R1533EX';</v>
      </c>
    </row>
    <row r="10898" spans="5:35" x14ac:dyDescent="0.25">
      <c r="E10898" s="4" t="s">
        <v>1675</v>
      </c>
      <c r="I10898" s="4" t="s">
        <v>1686</v>
      </c>
      <c r="P10898" s="4" t="str">
        <f t="shared" si="0"/>
        <v>'R1451EX',</v>
      </c>
      <c r="V10898" s="4" t="str">
        <f t="shared" si="1"/>
        <v>update IFINAMS.dbo.ASSET_VEHICLE set PLAT_NO = 'R1015YA' where PLAT_NO = 'R1451EX';</v>
      </c>
    </row>
    <row r="10899" spans="5:35" x14ac:dyDescent="0.25">
      <c r="E10899" s="4" t="s">
        <v>1677</v>
      </c>
      <c r="I10899" s="4" t="s">
        <v>1687</v>
      </c>
      <c r="P10899" s="4" t="str">
        <f t="shared" si="0"/>
        <v>'R1452EX',</v>
      </c>
      <c r="V10899" s="4" t="str">
        <f t="shared" si="1"/>
        <v>update IFINAMS.dbo.ASSET_VEHICLE set PLAT_NO = 'R1014YA' where PLAT_NO = 'R1452EX';</v>
      </c>
    </row>
    <row r="10900" spans="5:35" x14ac:dyDescent="0.25">
      <c r="E10900" s="4" t="s">
        <v>1678</v>
      </c>
      <c r="I10900" s="4" t="s">
        <v>1688</v>
      </c>
      <c r="P10900" s="4" t="str">
        <f t="shared" si="0"/>
        <v>'R1055EX',</v>
      </c>
      <c r="V10900" s="4" t="str">
        <f t="shared" si="1"/>
        <v>update IFINAMS.dbo.ASSET_VEHICLE set PLAT_NO = 'R1003YA' where PLAT_NO = 'R1055EX';</v>
      </c>
    </row>
    <row r="10901" spans="5:35" x14ac:dyDescent="0.25">
      <c r="E10901" s="4" t="s">
        <v>1679</v>
      </c>
      <c r="I10901" s="4" t="s">
        <v>1689</v>
      </c>
      <c r="P10901" s="4" t="str">
        <f t="shared" si="0"/>
        <v>'R1056EX',</v>
      </c>
      <c r="V10901" s="4" t="str">
        <f t="shared" si="1"/>
        <v>update IFINAMS.dbo.ASSET_VEHICLE set PLAT_NO = 'R1013YA' where PLAT_NO = 'R1056EX';</v>
      </c>
    </row>
    <row r="10903" spans="5:35" x14ac:dyDescent="0.25">
      <c r="E10903" s="1" t="s">
        <v>1547</v>
      </c>
      <c r="F10903" s="1" t="s">
        <v>1690</v>
      </c>
      <c r="G10903" s="1" t="s">
        <v>1691</v>
      </c>
      <c r="H10903" s="1" t="s">
        <v>1692</v>
      </c>
      <c r="I10903" s="1" t="s">
        <v>1693</v>
      </c>
      <c r="J10903" s="1" t="s">
        <v>1694</v>
      </c>
      <c r="K10903" s="1" t="s">
        <v>1695</v>
      </c>
      <c r="L10903" s="1" t="s">
        <v>1696</v>
      </c>
      <c r="M10903" s="1" t="s">
        <v>1697</v>
      </c>
      <c r="N10903" s="1" t="s">
        <v>1698</v>
      </c>
      <c r="O10903" s="1" t="s">
        <v>1699</v>
      </c>
      <c r="P10903" s="1" t="s">
        <v>1700</v>
      </c>
      <c r="Q10903" s="1" t="s">
        <v>1701</v>
      </c>
      <c r="R10903" s="1" t="s">
        <v>1702</v>
      </c>
      <c r="S10903" s="1" t="s">
        <v>1703</v>
      </c>
      <c r="T10903" s="1" t="s">
        <v>1704</v>
      </c>
      <c r="U10903" s="1" t="s">
        <v>1705</v>
      </c>
      <c r="V10903" s="1" t="s">
        <v>1706</v>
      </c>
      <c r="W10903" s="1" t="s">
        <v>1707</v>
      </c>
      <c r="X10903" s="1" t="s">
        <v>1708</v>
      </c>
      <c r="Y10903" s="1" t="s">
        <v>1709</v>
      </c>
      <c r="Z10903" s="1" t="s">
        <v>1710</v>
      </c>
      <c r="AA10903" s="1" t="s">
        <v>1711</v>
      </c>
      <c r="AB10903" s="1" t="s">
        <v>1712</v>
      </c>
      <c r="AC10903" s="1" t="s">
        <v>1713</v>
      </c>
      <c r="AD10903" s="1" t="s">
        <v>1714</v>
      </c>
      <c r="AE10903" s="1" t="s">
        <v>1715</v>
      </c>
      <c r="AF10903" s="1" t="s">
        <v>1716</v>
      </c>
      <c r="AG10903" s="1" t="s">
        <v>1717</v>
      </c>
      <c r="AH10903" s="1" t="s">
        <v>1718</v>
      </c>
      <c r="AI10903" s="1" t="s">
        <v>1719</v>
      </c>
    </row>
    <row r="10904" spans="5:35" x14ac:dyDescent="0.25">
      <c r="E10904" s="4" t="s">
        <v>1720</v>
      </c>
      <c r="F10904" s="4" t="s">
        <v>1721</v>
      </c>
      <c r="G10904" s="4" t="s">
        <v>1722</v>
      </c>
      <c r="H10904" s="4" t="s">
        <v>1723</v>
      </c>
      <c r="I10904" s="4" t="s">
        <v>1724</v>
      </c>
      <c r="J10904" s="4" t="s">
        <v>1725</v>
      </c>
      <c r="K10904" s="4" t="s">
        <v>1726</v>
      </c>
      <c r="L10904" s="4" t="s">
        <v>1670</v>
      </c>
      <c r="M10904" s="4" t="s">
        <v>1727</v>
      </c>
      <c r="N10904" s="4" t="s">
        <v>1728</v>
      </c>
      <c r="P10904" s="4" t="s">
        <v>1729</v>
      </c>
      <c r="R10904" s="4" t="s">
        <v>1730</v>
      </c>
      <c r="S10904" s="54">
        <v>47045</v>
      </c>
      <c r="T10904" s="54">
        <v>45581</v>
      </c>
      <c r="W10904" s="4" t="s">
        <v>1731</v>
      </c>
      <c r="X10904" s="4" t="s">
        <v>1731</v>
      </c>
      <c r="Y10904" s="4">
        <v>2023</v>
      </c>
      <c r="AB10904" s="4" t="s">
        <v>1731</v>
      </c>
      <c r="AD10904" s="54">
        <v>45233.94396704861</v>
      </c>
      <c r="AE10904" s="4" t="s">
        <v>1732</v>
      </c>
      <c r="AF10904" s="4" t="s">
        <v>1732</v>
      </c>
      <c r="AG10904" s="54">
        <v>45254.431143090274</v>
      </c>
      <c r="AH10904" s="4" t="s">
        <v>1733</v>
      </c>
      <c r="AI10904" s="4" t="s">
        <v>1734</v>
      </c>
    </row>
    <row r="10905" spans="5:35" x14ac:dyDescent="0.25">
      <c r="E10905" s="4" t="s">
        <v>1735</v>
      </c>
      <c r="F10905" s="4" t="s">
        <v>1721</v>
      </c>
      <c r="G10905" s="4" t="s">
        <v>1722</v>
      </c>
      <c r="H10905" s="4" t="s">
        <v>1723</v>
      </c>
      <c r="I10905" s="4" t="s">
        <v>1724</v>
      </c>
      <c r="J10905" s="4" t="s">
        <v>1725</v>
      </c>
      <c r="K10905" s="4" t="s">
        <v>1726</v>
      </c>
      <c r="L10905" s="4" t="s">
        <v>1671</v>
      </c>
      <c r="M10905" s="4" t="s">
        <v>1736</v>
      </c>
      <c r="N10905" s="4" t="s">
        <v>1737</v>
      </c>
      <c r="P10905" s="4" t="s">
        <v>1729</v>
      </c>
      <c r="R10905" s="4" t="s">
        <v>1738</v>
      </c>
      <c r="S10905" s="54">
        <v>47045</v>
      </c>
      <c r="T10905" s="54">
        <v>45581</v>
      </c>
      <c r="W10905" s="4" t="s">
        <v>1731</v>
      </c>
      <c r="X10905" s="4" t="s">
        <v>1731</v>
      </c>
      <c r="Y10905" s="4">
        <v>2023</v>
      </c>
      <c r="AB10905" s="4" t="s">
        <v>1731</v>
      </c>
      <c r="AD10905" s="54">
        <v>45233.94396704861</v>
      </c>
      <c r="AE10905" s="4" t="s">
        <v>1732</v>
      </c>
      <c r="AF10905" s="4" t="s">
        <v>1732</v>
      </c>
      <c r="AG10905" s="54">
        <v>45254.442756331016</v>
      </c>
      <c r="AH10905" s="4" t="s">
        <v>1733</v>
      </c>
      <c r="AI10905" s="4" t="s">
        <v>1739</v>
      </c>
    </row>
    <row r="10906" spans="5:35" x14ac:dyDescent="0.25">
      <c r="E10906" s="4" t="s">
        <v>1740</v>
      </c>
      <c r="F10906" s="4" t="s">
        <v>1721</v>
      </c>
      <c r="G10906" s="4" t="s">
        <v>1722</v>
      </c>
      <c r="H10906" s="4" t="s">
        <v>1723</v>
      </c>
      <c r="I10906" s="4" t="s">
        <v>1724</v>
      </c>
      <c r="J10906" s="4" t="s">
        <v>1725</v>
      </c>
      <c r="K10906" s="4" t="s">
        <v>1726</v>
      </c>
      <c r="L10906" s="4" t="s">
        <v>1672</v>
      </c>
      <c r="M10906" s="4" t="s">
        <v>1741</v>
      </c>
      <c r="N10906" s="4" t="s">
        <v>1742</v>
      </c>
      <c r="P10906" s="4" t="s">
        <v>1729</v>
      </c>
      <c r="R10906" s="4" t="s">
        <v>1743</v>
      </c>
      <c r="S10906" s="54">
        <v>47045</v>
      </c>
      <c r="T10906" s="54">
        <v>45581</v>
      </c>
      <c r="W10906" s="4" t="s">
        <v>1731</v>
      </c>
      <c r="X10906" s="4" t="s">
        <v>1731</v>
      </c>
      <c r="Y10906" s="4">
        <v>2023</v>
      </c>
      <c r="AB10906" s="4" t="s">
        <v>1731</v>
      </c>
      <c r="AD10906" s="54">
        <v>45233.94396704861</v>
      </c>
      <c r="AE10906" s="4" t="s">
        <v>1732</v>
      </c>
      <c r="AF10906" s="4" t="s">
        <v>1732</v>
      </c>
      <c r="AG10906" s="54">
        <v>45254.444857835646</v>
      </c>
      <c r="AH10906" s="4" t="s">
        <v>1733</v>
      </c>
      <c r="AI10906" s="4" t="s">
        <v>1739</v>
      </c>
    </row>
    <row r="10907" spans="5:35" x14ac:dyDescent="0.25">
      <c r="E10907" s="4" t="s">
        <v>1744</v>
      </c>
      <c r="F10907" s="4" t="s">
        <v>1721</v>
      </c>
      <c r="G10907" s="4" t="s">
        <v>1722</v>
      </c>
      <c r="H10907" s="4" t="s">
        <v>1723</v>
      </c>
      <c r="I10907" s="4" t="s">
        <v>1724</v>
      </c>
      <c r="J10907" s="4" t="s">
        <v>1725</v>
      </c>
      <c r="K10907" s="4" t="s">
        <v>1726</v>
      </c>
      <c r="L10907" s="4" t="s">
        <v>1673</v>
      </c>
      <c r="M10907" s="4" t="s">
        <v>1745</v>
      </c>
      <c r="N10907" s="4" t="s">
        <v>1746</v>
      </c>
      <c r="P10907" s="4" t="s">
        <v>1729</v>
      </c>
      <c r="R10907" s="4" t="s">
        <v>1747</v>
      </c>
      <c r="S10907" s="54">
        <v>47045</v>
      </c>
      <c r="T10907" s="54">
        <v>45581</v>
      </c>
      <c r="W10907" s="4" t="s">
        <v>1731</v>
      </c>
      <c r="X10907" s="4" t="s">
        <v>1731</v>
      </c>
      <c r="Y10907" s="4">
        <v>2023</v>
      </c>
      <c r="AB10907" s="4" t="s">
        <v>1731</v>
      </c>
      <c r="AD10907" s="54">
        <v>45233.94396704861</v>
      </c>
      <c r="AE10907" s="4" t="s">
        <v>1732</v>
      </c>
      <c r="AF10907" s="4" t="s">
        <v>1732</v>
      </c>
      <c r="AG10907" s="54">
        <v>45254.44701103009</v>
      </c>
      <c r="AH10907" s="4" t="s">
        <v>1733</v>
      </c>
      <c r="AI10907" s="4" t="s">
        <v>1748</v>
      </c>
    </row>
    <row r="10908" spans="5:35" x14ac:dyDescent="0.25">
      <c r="E10908" s="4" t="s">
        <v>1749</v>
      </c>
      <c r="F10908" s="4" t="s">
        <v>1721</v>
      </c>
      <c r="G10908" s="4" t="s">
        <v>1722</v>
      </c>
      <c r="H10908" s="4" t="s">
        <v>1723</v>
      </c>
      <c r="I10908" s="4" t="s">
        <v>1724</v>
      </c>
      <c r="J10908" s="4" t="s">
        <v>1725</v>
      </c>
      <c r="K10908" s="4" t="s">
        <v>1726</v>
      </c>
      <c r="L10908" s="4" t="s">
        <v>1674</v>
      </c>
      <c r="M10908" s="4" t="s">
        <v>1750</v>
      </c>
      <c r="N10908" s="4" t="s">
        <v>1751</v>
      </c>
      <c r="P10908" s="4" t="s">
        <v>1729</v>
      </c>
      <c r="R10908" s="4" t="s">
        <v>1752</v>
      </c>
      <c r="S10908" s="54">
        <v>45229</v>
      </c>
      <c r="T10908" s="54">
        <v>45581</v>
      </c>
      <c r="W10908" s="4" t="s">
        <v>1731</v>
      </c>
      <c r="X10908" s="4" t="s">
        <v>1731</v>
      </c>
      <c r="Y10908" s="4">
        <v>2023</v>
      </c>
      <c r="AB10908" s="4" t="s">
        <v>1731</v>
      </c>
      <c r="AD10908" s="54">
        <v>45233.94396704861</v>
      </c>
      <c r="AE10908" s="4" t="s">
        <v>1732</v>
      </c>
      <c r="AF10908" s="4" t="s">
        <v>1732</v>
      </c>
      <c r="AG10908" s="54">
        <v>45254.450612303241</v>
      </c>
      <c r="AH10908" s="4" t="s">
        <v>1733</v>
      </c>
      <c r="AI10908" s="4" t="s">
        <v>1753</v>
      </c>
    </row>
    <row r="10909" spans="5:35" x14ac:dyDescent="0.25">
      <c r="E10909" s="4" t="s">
        <v>1754</v>
      </c>
      <c r="F10909" s="4" t="s">
        <v>1721</v>
      </c>
      <c r="G10909" s="4" t="s">
        <v>1722</v>
      </c>
      <c r="H10909" s="4" t="s">
        <v>1723</v>
      </c>
      <c r="I10909" s="4" t="s">
        <v>1724</v>
      </c>
      <c r="J10909" s="4" t="s">
        <v>1725</v>
      </c>
      <c r="K10909" s="4" t="s">
        <v>1726</v>
      </c>
      <c r="L10909" s="4" t="s">
        <v>1676</v>
      </c>
      <c r="M10909" s="4" t="s">
        <v>1755</v>
      </c>
      <c r="N10909" s="4" t="s">
        <v>1756</v>
      </c>
      <c r="P10909" s="4" t="s">
        <v>1729</v>
      </c>
      <c r="R10909" s="4" t="s">
        <v>1757</v>
      </c>
      <c r="S10909" s="54">
        <v>47045</v>
      </c>
      <c r="T10909" s="54">
        <v>45581</v>
      </c>
      <c r="W10909" s="4" t="s">
        <v>1731</v>
      </c>
      <c r="X10909" s="4" t="s">
        <v>1731</v>
      </c>
      <c r="Y10909" s="4">
        <v>2023</v>
      </c>
      <c r="AB10909" s="4" t="s">
        <v>1731</v>
      </c>
      <c r="AD10909" s="54">
        <v>45233.94396704861</v>
      </c>
      <c r="AE10909" s="4" t="s">
        <v>1732</v>
      </c>
      <c r="AF10909" s="4" t="s">
        <v>1732</v>
      </c>
      <c r="AG10909" s="54">
        <v>45254.452252743053</v>
      </c>
      <c r="AH10909" s="4" t="s">
        <v>1733</v>
      </c>
      <c r="AI10909" s="4" t="s">
        <v>1758</v>
      </c>
    </row>
    <row r="10910" spans="5:35" x14ac:dyDescent="0.25">
      <c r="E10910" s="4" t="s">
        <v>1759</v>
      </c>
      <c r="F10910" s="4" t="s">
        <v>1721</v>
      </c>
      <c r="G10910" s="4" t="s">
        <v>1722</v>
      </c>
      <c r="H10910" s="4" t="s">
        <v>1723</v>
      </c>
      <c r="I10910" s="4" t="s">
        <v>1724</v>
      </c>
      <c r="J10910" s="4" t="s">
        <v>1725</v>
      </c>
      <c r="K10910" s="4" t="s">
        <v>1726</v>
      </c>
      <c r="L10910" s="4" t="s">
        <v>1675</v>
      </c>
      <c r="M10910" s="4" t="s">
        <v>1760</v>
      </c>
      <c r="N10910" s="4" t="s">
        <v>1761</v>
      </c>
      <c r="P10910" s="4" t="s">
        <v>1729</v>
      </c>
      <c r="R10910" s="4" t="s">
        <v>1762</v>
      </c>
      <c r="S10910" s="54">
        <v>47045</v>
      </c>
      <c r="T10910" s="54">
        <v>45581</v>
      </c>
      <c r="W10910" s="4" t="s">
        <v>1731</v>
      </c>
      <c r="X10910" s="4" t="s">
        <v>1731</v>
      </c>
      <c r="Y10910" s="4">
        <v>2023</v>
      </c>
      <c r="AB10910" s="4" t="s">
        <v>1731</v>
      </c>
      <c r="AD10910" s="54">
        <v>45233.94396704861</v>
      </c>
      <c r="AE10910" s="4" t="s">
        <v>1732</v>
      </c>
      <c r="AF10910" s="4" t="s">
        <v>1732</v>
      </c>
      <c r="AG10910" s="54">
        <v>45254.453766701386</v>
      </c>
      <c r="AH10910" s="4" t="s">
        <v>1733</v>
      </c>
      <c r="AI10910" s="4" t="s">
        <v>1758</v>
      </c>
    </row>
    <row r="10911" spans="5:35" x14ac:dyDescent="0.25">
      <c r="E10911" s="4" t="s">
        <v>1763</v>
      </c>
      <c r="F10911" s="4" t="s">
        <v>1721</v>
      </c>
      <c r="G10911" s="4" t="s">
        <v>1722</v>
      </c>
      <c r="H10911" s="4" t="s">
        <v>1723</v>
      </c>
      <c r="I10911" s="4" t="s">
        <v>1724</v>
      </c>
      <c r="J10911" s="4" t="s">
        <v>1725</v>
      </c>
      <c r="K10911" s="4" t="s">
        <v>1726</v>
      </c>
      <c r="L10911" s="4" t="s">
        <v>1677</v>
      </c>
      <c r="M10911" s="4" t="s">
        <v>1764</v>
      </c>
      <c r="N10911" s="4" t="s">
        <v>1765</v>
      </c>
      <c r="P10911" s="4" t="s">
        <v>1729</v>
      </c>
      <c r="R10911" s="4" t="s">
        <v>1766</v>
      </c>
      <c r="S10911" s="54">
        <v>47045</v>
      </c>
      <c r="T10911" s="54">
        <v>45581</v>
      </c>
      <c r="W10911" s="4" t="s">
        <v>1731</v>
      </c>
      <c r="X10911" s="4" t="s">
        <v>1731</v>
      </c>
      <c r="Y10911" s="4">
        <v>2023</v>
      </c>
      <c r="AB10911" s="4" t="s">
        <v>1731</v>
      </c>
      <c r="AD10911" s="54">
        <v>45233.94396704861</v>
      </c>
      <c r="AE10911" s="4" t="s">
        <v>1732</v>
      </c>
      <c r="AF10911" s="4" t="s">
        <v>1732</v>
      </c>
      <c r="AG10911" s="54">
        <v>45254.455478009259</v>
      </c>
      <c r="AH10911" s="4" t="s">
        <v>1733</v>
      </c>
      <c r="AI10911" s="4" t="s">
        <v>1758</v>
      </c>
    </row>
    <row r="10912" spans="5:35" x14ac:dyDescent="0.25">
      <c r="E10912" s="4" t="s">
        <v>1767</v>
      </c>
      <c r="F10912" s="4" t="s">
        <v>1721</v>
      </c>
      <c r="G10912" s="4" t="s">
        <v>1722</v>
      </c>
      <c r="H10912" s="4" t="s">
        <v>1723</v>
      </c>
      <c r="I10912" s="4" t="s">
        <v>1724</v>
      </c>
      <c r="J10912" s="4" t="s">
        <v>1725</v>
      </c>
      <c r="K10912" s="4" t="s">
        <v>1726</v>
      </c>
      <c r="L10912" s="4" t="s">
        <v>1678</v>
      </c>
      <c r="M10912" s="4" t="s">
        <v>1768</v>
      </c>
      <c r="N10912" s="4" t="s">
        <v>1769</v>
      </c>
      <c r="P10912" s="4" t="s">
        <v>1729</v>
      </c>
      <c r="R10912" s="4" t="s">
        <v>1770</v>
      </c>
      <c r="S10912" s="54">
        <v>47045</v>
      </c>
      <c r="T10912" s="54">
        <v>45581</v>
      </c>
      <c r="W10912" s="4" t="s">
        <v>1731</v>
      </c>
      <c r="X10912" s="4" t="s">
        <v>1731</v>
      </c>
      <c r="Y10912" s="4">
        <v>2023</v>
      </c>
      <c r="AB10912" s="4" t="s">
        <v>1731</v>
      </c>
      <c r="AD10912" s="54">
        <v>45233.94396704861</v>
      </c>
      <c r="AE10912" s="4" t="s">
        <v>1732</v>
      </c>
      <c r="AF10912" s="4" t="s">
        <v>1732</v>
      </c>
      <c r="AG10912" s="54">
        <v>45254.457293784719</v>
      </c>
      <c r="AH10912" s="4" t="s">
        <v>1733</v>
      </c>
      <c r="AI10912" s="4" t="s">
        <v>1739</v>
      </c>
    </row>
    <row r="10913" spans="5:35" x14ac:dyDescent="0.25">
      <c r="E10913" s="4" t="s">
        <v>1771</v>
      </c>
      <c r="F10913" s="4" t="s">
        <v>1721</v>
      </c>
      <c r="G10913" s="4" t="s">
        <v>1722</v>
      </c>
      <c r="H10913" s="4" t="s">
        <v>1723</v>
      </c>
      <c r="I10913" s="4" t="s">
        <v>1724</v>
      </c>
      <c r="J10913" s="4" t="s">
        <v>1725</v>
      </c>
      <c r="K10913" s="4" t="s">
        <v>1726</v>
      </c>
      <c r="L10913" s="4" t="s">
        <v>1679</v>
      </c>
      <c r="M10913" s="4" t="s">
        <v>1772</v>
      </c>
      <c r="N10913" s="4" t="s">
        <v>1773</v>
      </c>
      <c r="P10913" s="4" t="s">
        <v>1729</v>
      </c>
      <c r="R10913" s="4" t="s">
        <v>1774</v>
      </c>
      <c r="S10913" s="54">
        <v>47045</v>
      </c>
      <c r="T10913" s="54">
        <v>45581</v>
      </c>
      <c r="W10913" s="4" t="s">
        <v>1731</v>
      </c>
      <c r="X10913" s="4" t="s">
        <v>1731</v>
      </c>
      <c r="Y10913" s="4">
        <v>2023</v>
      </c>
      <c r="AB10913" s="4" t="s">
        <v>1731</v>
      </c>
      <c r="AD10913" s="54">
        <v>45233.94396704861</v>
      </c>
      <c r="AE10913" s="4" t="s">
        <v>1732</v>
      </c>
      <c r="AF10913" s="4" t="s">
        <v>1732</v>
      </c>
      <c r="AG10913" s="54">
        <v>45254.459036111111</v>
      </c>
      <c r="AH10913" s="4" t="s">
        <v>1733</v>
      </c>
      <c r="AI10913" s="4" t="s">
        <v>1734</v>
      </c>
    </row>
    <row r="10959" spans="3:3" x14ac:dyDescent="0.25">
      <c r="C10959" s="1" t="s">
        <v>1775</v>
      </c>
    </row>
    <row r="10961" spans="4:6" x14ac:dyDescent="0.25">
      <c r="D10961" s="13">
        <v>0</v>
      </c>
      <c r="F10961" s="4" t="s">
        <v>1519</v>
      </c>
    </row>
    <row r="10963" spans="4:6" x14ac:dyDescent="0.25">
      <c r="F10963" s="4" t="s">
        <v>816</v>
      </c>
    </row>
    <row r="10964" spans="4:6" x14ac:dyDescent="0.25">
      <c r="F10964" s="1" t="s">
        <v>947</v>
      </c>
    </row>
    <row r="10986" spans="45:45" x14ac:dyDescent="0.25">
      <c r="AS10986" s="39" t="s">
        <v>1922</v>
      </c>
    </row>
    <row r="10987" spans="45:45" x14ac:dyDescent="0.25">
      <c r="AS10987" s="39" t="s">
        <v>1923</v>
      </c>
    </row>
    <row r="10988" spans="45:45" x14ac:dyDescent="0.25">
      <c r="AS10988" s="39" t="s">
        <v>1924</v>
      </c>
    </row>
    <row r="11019" spans="6:69" x14ac:dyDescent="0.25">
      <c r="F11019" s="42" t="s">
        <v>731</v>
      </c>
      <c r="G11019" s="43"/>
      <c r="H11019" s="43"/>
      <c r="I11019" s="43"/>
      <c r="J11019" s="43"/>
      <c r="K11019" s="43"/>
      <c r="L11019" s="43"/>
      <c r="M11019" s="43"/>
      <c r="N11019" s="43"/>
      <c r="O11019" s="43"/>
      <c r="P11019" s="43"/>
      <c r="Q11019" s="43"/>
      <c r="R11019" s="43"/>
      <c r="S11019" s="43"/>
      <c r="T11019" s="43"/>
      <c r="U11019" s="43"/>
      <c r="V11019" s="43"/>
      <c r="W11019" s="43"/>
      <c r="X11019" s="43"/>
      <c r="Y11019" s="43"/>
      <c r="Z11019" s="43"/>
      <c r="AA11019" s="43"/>
      <c r="AB11019" s="43"/>
      <c r="AC11019" s="43"/>
      <c r="AD11019" s="43"/>
      <c r="AE11019" s="43"/>
      <c r="AF11019" s="43"/>
      <c r="AG11019" s="43"/>
      <c r="AH11019" s="43"/>
      <c r="AI11019" s="43"/>
      <c r="AJ11019" s="43"/>
      <c r="AK11019" s="43"/>
      <c r="AL11019" s="43"/>
      <c r="AM11019" s="43"/>
      <c r="AN11019" s="43"/>
      <c r="AO11019" s="43"/>
      <c r="AP11019" s="43"/>
      <c r="AQ11019" s="43"/>
      <c r="AR11019" s="43"/>
      <c r="AS11019" s="43"/>
      <c r="AT11019" s="43"/>
      <c r="AU11019" s="43"/>
      <c r="AV11019" s="43"/>
      <c r="AW11019" s="43"/>
      <c r="AX11019" s="43"/>
      <c r="AY11019" s="43"/>
      <c r="AZ11019" s="43"/>
      <c r="BA11019" s="43"/>
      <c r="BB11019" s="43"/>
      <c r="BC11019" s="43"/>
      <c r="BD11019" s="43"/>
      <c r="BE11019" s="43"/>
      <c r="BF11019" s="43"/>
      <c r="BG11019" s="43"/>
      <c r="BH11019" s="43"/>
      <c r="BI11019" s="43"/>
      <c r="BJ11019" s="43"/>
      <c r="BK11019" s="43"/>
      <c r="BL11019" s="43"/>
      <c r="BM11019" s="43"/>
      <c r="BN11019" s="43"/>
      <c r="BO11019" s="43"/>
      <c r="BP11019" s="43"/>
      <c r="BQ11019" s="43"/>
    </row>
    <row r="11020" spans="6:69" x14ac:dyDescent="0.25">
      <c r="F11020" s="42" t="s">
        <v>732</v>
      </c>
      <c r="G11020" s="43"/>
      <c r="H11020" s="43"/>
      <c r="I11020" s="43"/>
      <c r="J11020" s="43"/>
      <c r="K11020" s="43"/>
      <c r="L11020" s="43"/>
      <c r="M11020" s="43"/>
      <c r="N11020" s="43"/>
      <c r="O11020" s="43"/>
      <c r="P11020" s="43"/>
      <c r="Q11020" s="43"/>
      <c r="R11020" s="43"/>
      <c r="S11020" s="43"/>
      <c r="T11020" s="43"/>
      <c r="U11020" s="43"/>
      <c r="V11020" s="43"/>
      <c r="W11020" s="43"/>
      <c r="X11020" s="43"/>
      <c r="Y11020" s="43"/>
      <c r="Z11020" s="43"/>
      <c r="AA11020" s="43"/>
      <c r="AB11020" s="43"/>
      <c r="AC11020" s="43"/>
      <c r="AD11020" s="43"/>
      <c r="AE11020" s="43"/>
      <c r="AF11020" s="43"/>
      <c r="AG11020" s="43"/>
      <c r="AH11020" s="43"/>
      <c r="AI11020" s="43"/>
      <c r="AJ11020" s="43"/>
      <c r="AK11020" s="43"/>
      <c r="AL11020" s="43"/>
      <c r="AM11020" s="43"/>
      <c r="AN11020" s="43"/>
      <c r="AO11020" s="43"/>
      <c r="AP11020" s="43"/>
      <c r="AQ11020" s="43"/>
      <c r="AR11020" s="43"/>
      <c r="AS11020" s="43"/>
      <c r="AT11020" s="43"/>
      <c r="AU11020" s="43"/>
      <c r="AV11020" s="43"/>
      <c r="AW11020" s="43"/>
      <c r="AX11020" s="43"/>
      <c r="AY11020" s="43"/>
      <c r="AZ11020" s="43"/>
      <c r="BA11020" s="43"/>
      <c r="BB11020" s="43"/>
      <c r="BC11020" s="43"/>
      <c r="BD11020" s="43"/>
      <c r="BE11020" s="43"/>
      <c r="BF11020" s="43"/>
      <c r="BG11020" s="43"/>
      <c r="BH11020" s="43"/>
      <c r="BI11020" s="43"/>
      <c r="BJ11020" s="43"/>
      <c r="BK11020" s="43"/>
      <c r="BL11020" s="43"/>
      <c r="BM11020" s="43"/>
      <c r="BN11020" s="43"/>
      <c r="BO11020" s="43"/>
      <c r="BP11020" s="43"/>
      <c r="BQ11020" s="43"/>
    </row>
    <row r="11021" spans="6:69" x14ac:dyDescent="0.25">
      <c r="F11021" s="42"/>
      <c r="G11021" s="43"/>
      <c r="H11021" s="43"/>
      <c r="I11021" s="43"/>
      <c r="J11021" s="43"/>
      <c r="K11021" s="43"/>
      <c r="L11021" s="43"/>
      <c r="M11021" s="43"/>
      <c r="N11021" s="43"/>
      <c r="O11021" s="43"/>
      <c r="P11021" s="43"/>
      <c r="Q11021" s="43"/>
      <c r="R11021" s="43"/>
      <c r="S11021" s="43"/>
      <c r="T11021" s="43"/>
      <c r="U11021" s="43"/>
      <c r="V11021" s="43"/>
      <c r="W11021" s="43"/>
      <c r="X11021" s="43"/>
      <c r="Y11021" s="43"/>
      <c r="Z11021" s="43"/>
      <c r="AA11021" s="43"/>
      <c r="AB11021" s="43"/>
      <c r="AC11021" s="43"/>
      <c r="AD11021" s="43"/>
      <c r="AE11021" s="43"/>
      <c r="AF11021" s="43"/>
      <c r="AG11021" s="43"/>
      <c r="AH11021" s="43"/>
      <c r="AI11021" s="43"/>
      <c r="AJ11021" s="43"/>
      <c r="AK11021" s="43"/>
      <c r="AL11021" s="43"/>
      <c r="AM11021" s="43"/>
      <c r="AN11021" s="43"/>
      <c r="AO11021" s="43"/>
      <c r="AP11021" s="43"/>
      <c r="AQ11021" s="43"/>
      <c r="AR11021" s="43"/>
      <c r="AS11021" s="43"/>
      <c r="AT11021" s="43"/>
      <c r="AU11021" s="43"/>
      <c r="AV11021" s="43"/>
      <c r="AW11021" s="43"/>
      <c r="AX11021" s="43"/>
      <c r="AY11021" s="43"/>
      <c r="AZ11021" s="43"/>
      <c r="BA11021" s="43"/>
      <c r="BB11021" s="43"/>
      <c r="BC11021" s="43"/>
      <c r="BD11021" s="43"/>
      <c r="BE11021" s="43"/>
      <c r="BF11021" s="43"/>
      <c r="BG11021" s="43"/>
      <c r="BH11021" s="43"/>
      <c r="BI11021" s="43"/>
      <c r="BJ11021" s="43"/>
      <c r="BK11021" s="43"/>
      <c r="BL11021" s="43"/>
      <c r="BM11021" s="43"/>
      <c r="BN11021" s="43"/>
      <c r="BO11021" s="43"/>
      <c r="BP11021" s="43"/>
      <c r="BQ11021" s="43"/>
    </row>
    <row r="11022" spans="6:69" x14ac:dyDescent="0.25">
      <c r="F11022" s="42" t="s">
        <v>1925</v>
      </c>
      <c r="G11022" s="43"/>
      <c r="H11022" s="43"/>
      <c r="I11022" s="43"/>
      <c r="J11022" s="43"/>
      <c r="K11022" s="43"/>
      <c r="L11022" s="43"/>
      <c r="M11022" s="43"/>
      <c r="N11022" s="43"/>
      <c r="O11022" s="43"/>
      <c r="P11022" s="43"/>
      <c r="Q11022" s="43"/>
      <c r="R11022" s="43"/>
      <c r="S11022" s="43"/>
      <c r="T11022" s="43"/>
      <c r="U11022" s="43"/>
      <c r="V11022" s="43"/>
      <c r="W11022" s="43"/>
      <c r="X11022" s="43"/>
      <c r="Y11022" s="43"/>
      <c r="Z11022" s="43"/>
      <c r="AA11022" s="43"/>
      <c r="AB11022" s="43"/>
      <c r="AC11022" s="43"/>
      <c r="AD11022" s="43"/>
      <c r="AE11022" s="43"/>
      <c r="AF11022" s="43"/>
      <c r="AG11022" s="43"/>
      <c r="AH11022" s="43"/>
      <c r="AI11022" s="43"/>
      <c r="AJ11022" s="43"/>
      <c r="AK11022" s="43"/>
      <c r="AL11022" s="43"/>
      <c r="AM11022" s="43"/>
      <c r="AN11022" s="43"/>
      <c r="AO11022" s="43"/>
      <c r="AP11022" s="43"/>
      <c r="AQ11022" s="43"/>
      <c r="AR11022" s="43"/>
      <c r="AS11022" s="43"/>
      <c r="AT11022" s="43"/>
      <c r="AU11022" s="43"/>
      <c r="AV11022" s="43"/>
      <c r="AW11022" s="43"/>
      <c r="AX11022" s="43"/>
      <c r="AY11022" s="43"/>
      <c r="AZ11022" s="43"/>
      <c r="BA11022" s="43"/>
      <c r="BB11022" s="43"/>
      <c r="BC11022" s="43"/>
      <c r="BD11022" s="43"/>
      <c r="BE11022" s="43"/>
      <c r="BF11022" s="43"/>
      <c r="BG11022" s="43"/>
      <c r="BH11022" s="43"/>
      <c r="BI11022" s="43"/>
      <c r="BJ11022" s="43"/>
      <c r="BK11022" s="43"/>
      <c r="BL11022" s="43"/>
      <c r="BM11022" s="43"/>
      <c r="BN11022" s="43"/>
      <c r="BO11022" s="43"/>
      <c r="BP11022" s="43"/>
      <c r="BQ11022" s="43"/>
    </row>
    <row r="11023" spans="6:69" x14ac:dyDescent="0.25">
      <c r="F11023" s="42" t="s">
        <v>1926</v>
      </c>
      <c r="G11023" s="43"/>
      <c r="H11023" s="43"/>
      <c r="I11023" s="43"/>
      <c r="J11023" s="43"/>
      <c r="K11023" s="43"/>
      <c r="L11023" s="43"/>
      <c r="M11023" s="43"/>
      <c r="N11023" s="43"/>
      <c r="O11023" s="43"/>
      <c r="P11023" s="43"/>
      <c r="Q11023" s="43"/>
      <c r="R11023" s="43"/>
      <c r="S11023" s="43"/>
      <c r="T11023" s="43"/>
      <c r="U11023" s="43"/>
      <c r="V11023" s="43"/>
      <c r="W11023" s="43"/>
      <c r="X11023" s="43"/>
      <c r="Y11023" s="43"/>
      <c r="Z11023" s="43"/>
      <c r="AA11023" s="43"/>
      <c r="AB11023" s="43"/>
      <c r="AC11023" s="43"/>
      <c r="AD11023" s="43"/>
      <c r="AE11023" s="43"/>
      <c r="AF11023" s="43"/>
      <c r="AG11023" s="43"/>
      <c r="AH11023" s="43"/>
      <c r="AI11023" s="43"/>
      <c r="AJ11023" s="43"/>
      <c r="AK11023" s="43"/>
      <c r="AL11023" s="43"/>
      <c r="AM11023" s="43"/>
      <c r="AN11023" s="43"/>
      <c r="AO11023" s="43"/>
      <c r="AP11023" s="43"/>
      <c r="AQ11023" s="43"/>
      <c r="AR11023" s="43"/>
      <c r="AS11023" s="43"/>
      <c r="AT11023" s="43"/>
      <c r="AU11023" s="43"/>
      <c r="AV11023" s="43"/>
      <c r="AW11023" s="43"/>
      <c r="AX11023" s="43"/>
      <c r="AY11023" s="43"/>
      <c r="AZ11023" s="43"/>
      <c r="BA11023" s="43"/>
      <c r="BB11023" s="43"/>
      <c r="BC11023" s="43"/>
      <c r="BD11023" s="43"/>
      <c r="BE11023" s="43"/>
      <c r="BF11023" s="43"/>
      <c r="BG11023" s="43"/>
      <c r="BH11023" s="43"/>
      <c r="BI11023" s="43"/>
      <c r="BJ11023" s="43"/>
      <c r="BK11023" s="43"/>
      <c r="BL11023" s="43"/>
      <c r="BM11023" s="43"/>
      <c r="BN11023" s="43"/>
      <c r="BO11023" s="43"/>
      <c r="BP11023" s="43"/>
      <c r="BQ11023" s="43"/>
    </row>
    <row r="11024" spans="6:69" x14ac:dyDescent="0.25">
      <c r="F11024" s="42" t="s">
        <v>1927</v>
      </c>
      <c r="G11024" s="43"/>
      <c r="H11024" s="43"/>
      <c r="I11024" s="43"/>
      <c r="J11024" s="43"/>
      <c r="K11024" s="43"/>
      <c r="L11024" s="43"/>
      <c r="M11024" s="43"/>
      <c r="N11024" s="43"/>
      <c r="O11024" s="43"/>
      <c r="P11024" s="43"/>
      <c r="Q11024" s="43"/>
      <c r="R11024" s="43"/>
      <c r="S11024" s="43"/>
      <c r="T11024" s="43"/>
      <c r="U11024" s="43"/>
      <c r="V11024" s="43"/>
      <c r="W11024" s="43"/>
      <c r="X11024" s="43"/>
      <c r="Y11024" s="43"/>
      <c r="Z11024" s="43"/>
      <c r="AA11024" s="43"/>
      <c r="AB11024" s="43"/>
      <c r="AC11024" s="43"/>
      <c r="AD11024" s="43"/>
      <c r="AE11024" s="43"/>
      <c r="AF11024" s="43"/>
      <c r="AG11024" s="43"/>
      <c r="AH11024" s="43"/>
      <c r="AI11024" s="43"/>
      <c r="AJ11024" s="43"/>
      <c r="AK11024" s="43"/>
      <c r="AL11024" s="43"/>
      <c r="AM11024" s="43"/>
      <c r="AN11024" s="43"/>
      <c r="AO11024" s="43"/>
      <c r="AP11024" s="43"/>
      <c r="AQ11024" s="43"/>
      <c r="AR11024" s="43"/>
      <c r="AS11024" s="43"/>
      <c r="AT11024" s="43"/>
      <c r="AU11024" s="43"/>
      <c r="AV11024" s="43"/>
      <c r="AW11024" s="43"/>
      <c r="AX11024" s="43"/>
      <c r="AY11024" s="43"/>
      <c r="AZ11024" s="43"/>
      <c r="BA11024" s="43"/>
      <c r="BB11024" s="43"/>
      <c r="BC11024" s="43"/>
      <c r="BD11024" s="43"/>
      <c r="BE11024" s="43"/>
      <c r="BF11024" s="43"/>
      <c r="BG11024" s="43"/>
      <c r="BH11024" s="43"/>
      <c r="BI11024" s="43"/>
      <c r="BJ11024" s="43"/>
      <c r="BK11024" s="43"/>
      <c r="BL11024" s="43"/>
      <c r="BM11024" s="43"/>
      <c r="BN11024" s="43"/>
      <c r="BO11024" s="43"/>
      <c r="BP11024" s="43"/>
      <c r="BQ11024" s="43"/>
    </row>
    <row r="11025" spans="6:69" x14ac:dyDescent="0.25">
      <c r="F11025" s="42" t="s">
        <v>1928</v>
      </c>
      <c r="G11025" s="43"/>
      <c r="H11025" s="43"/>
      <c r="I11025" s="43"/>
      <c r="J11025" s="43"/>
      <c r="K11025" s="43"/>
      <c r="L11025" s="43"/>
      <c r="M11025" s="43"/>
      <c r="N11025" s="43"/>
      <c r="O11025" s="43"/>
      <c r="P11025" s="43"/>
      <c r="Q11025" s="43"/>
      <c r="R11025" s="43"/>
      <c r="S11025" s="43"/>
      <c r="T11025" s="43"/>
      <c r="U11025" s="43"/>
      <c r="V11025" s="43"/>
      <c r="W11025" s="43"/>
      <c r="X11025" s="43"/>
      <c r="Y11025" s="43"/>
      <c r="Z11025" s="43"/>
      <c r="AA11025" s="43"/>
      <c r="AB11025" s="43"/>
      <c r="AC11025" s="43"/>
      <c r="AD11025" s="43"/>
      <c r="AE11025" s="43"/>
      <c r="AF11025" s="43"/>
      <c r="AG11025" s="43"/>
      <c r="AH11025" s="43"/>
      <c r="AI11025" s="43"/>
      <c r="AJ11025" s="43"/>
      <c r="AK11025" s="43"/>
      <c r="AL11025" s="43"/>
      <c r="AM11025" s="43"/>
      <c r="AN11025" s="43"/>
      <c r="AO11025" s="43"/>
      <c r="AP11025" s="43"/>
      <c r="AQ11025" s="43"/>
      <c r="AR11025" s="43"/>
      <c r="AS11025" s="43"/>
      <c r="AT11025" s="43"/>
      <c r="AU11025" s="43"/>
      <c r="AV11025" s="43"/>
      <c r="AW11025" s="43"/>
      <c r="AX11025" s="43"/>
      <c r="AY11025" s="43"/>
      <c r="AZ11025" s="43"/>
      <c r="BA11025" s="43"/>
      <c r="BB11025" s="43"/>
      <c r="BC11025" s="43"/>
      <c r="BD11025" s="43"/>
      <c r="BE11025" s="43"/>
      <c r="BF11025" s="43"/>
      <c r="BG11025" s="43"/>
      <c r="BH11025" s="43"/>
      <c r="BI11025" s="43"/>
      <c r="BJ11025" s="43"/>
      <c r="BK11025" s="43"/>
      <c r="BL11025" s="43"/>
      <c r="BM11025" s="43"/>
      <c r="BN11025" s="43"/>
      <c r="BO11025" s="43"/>
      <c r="BP11025" s="43"/>
      <c r="BQ11025" s="43"/>
    </row>
    <row r="11026" spans="6:69" x14ac:dyDescent="0.25">
      <c r="F11026" s="42" t="s">
        <v>1929</v>
      </c>
      <c r="G11026" s="43"/>
      <c r="H11026" s="43"/>
      <c r="I11026" s="43"/>
      <c r="J11026" s="43"/>
      <c r="K11026" s="43"/>
      <c r="L11026" s="43"/>
      <c r="M11026" s="43"/>
      <c r="N11026" s="43"/>
      <c r="O11026" s="43"/>
      <c r="P11026" s="43"/>
      <c r="Q11026" s="43"/>
      <c r="R11026" s="43"/>
      <c r="S11026" s="43"/>
      <c r="T11026" s="43"/>
      <c r="U11026" s="43"/>
      <c r="V11026" s="43"/>
      <c r="W11026" s="43"/>
      <c r="X11026" s="43"/>
      <c r="Y11026" s="43"/>
      <c r="Z11026" s="43"/>
      <c r="AA11026" s="43"/>
      <c r="AB11026" s="43"/>
      <c r="AC11026" s="43"/>
      <c r="AD11026" s="43"/>
      <c r="AE11026" s="43"/>
      <c r="AF11026" s="43"/>
      <c r="AG11026" s="43"/>
      <c r="AH11026" s="43"/>
      <c r="AI11026" s="43"/>
      <c r="AJ11026" s="43"/>
      <c r="AK11026" s="43"/>
      <c r="AL11026" s="43"/>
      <c r="AM11026" s="43"/>
      <c r="AN11026" s="43"/>
      <c r="AO11026" s="43"/>
      <c r="AP11026" s="43"/>
      <c r="AQ11026" s="43"/>
      <c r="AR11026" s="43"/>
      <c r="AS11026" s="43"/>
      <c r="AT11026" s="43"/>
      <c r="AU11026" s="43"/>
      <c r="AV11026" s="43"/>
      <c r="AW11026" s="43"/>
      <c r="AX11026" s="43"/>
      <c r="AY11026" s="43"/>
      <c r="AZ11026" s="43"/>
      <c r="BA11026" s="43"/>
      <c r="BB11026" s="43"/>
      <c r="BC11026" s="43"/>
      <c r="BD11026" s="43"/>
      <c r="BE11026" s="43"/>
      <c r="BF11026" s="43"/>
      <c r="BG11026" s="43"/>
      <c r="BH11026" s="43"/>
      <c r="BI11026" s="43"/>
      <c r="BJ11026" s="43"/>
      <c r="BK11026" s="43"/>
      <c r="BL11026" s="43"/>
      <c r="BM11026" s="43"/>
      <c r="BN11026" s="43"/>
      <c r="BO11026" s="43"/>
      <c r="BP11026" s="43"/>
      <c r="BQ11026" s="43"/>
    </row>
    <row r="11027" spans="6:69" x14ac:dyDescent="0.25">
      <c r="F11027" s="42" t="s">
        <v>1930</v>
      </c>
      <c r="G11027" s="43"/>
      <c r="H11027" s="43"/>
      <c r="I11027" s="43"/>
      <c r="J11027" s="43"/>
      <c r="K11027" s="43"/>
      <c r="L11027" s="43"/>
      <c r="M11027" s="43"/>
      <c r="N11027" s="43"/>
      <c r="O11027" s="43"/>
      <c r="P11027" s="43"/>
      <c r="Q11027" s="43"/>
      <c r="R11027" s="43"/>
      <c r="S11027" s="43"/>
      <c r="T11027" s="43"/>
      <c r="U11027" s="43"/>
      <c r="V11027" s="43"/>
      <c r="W11027" s="43"/>
      <c r="X11027" s="43"/>
      <c r="Y11027" s="43"/>
      <c r="Z11027" s="43"/>
      <c r="AA11027" s="43"/>
      <c r="AB11027" s="43"/>
      <c r="AC11027" s="43"/>
      <c r="AD11027" s="43"/>
      <c r="AE11027" s="43"/>
      <c r="AF11027" s="43"/>
      <c r="AG11027" s="43"/>
      <c r="AH11027" s="43"/>
      <c r="AI11027" s="43"/>
      <c r="AJ11027" s="43"/>
      <c r="AK11027" s="43"/>
      <c r="AL11027" s="43"/>
      <c r="AM11027" s="43"/>
      <c r="AN11027" s="43"/>
      <c r="AO11027" s="43"/>
      <c r="AP11027" s="43"/>
      <c r="AQ11027" s="43"/>
      <c r="AR11027" s="43"/>
      <c r="AS11027" s="43"/>
      <c r="AT11027" s="43"/>
      <c r="AU11027" s="43"/>
      <c r="AV11027" s="43"/>
      <c r="AW11027" s="43"/>
      <c r="AX11027" s="43"/>
      <c r="AY11027" s="43"/>
      <c r="AZ11027" s="43"/>
      <c r="BA11027" s="43"/>
      <c r="BB11027" s="43"/>
      <c r="BC11027" s="43"/>
      <c r="BD11027" s="43"/>
      <c r="BE11027" s="43"/>
      <c r="BF11027" s="43"/>
      <c r="BG11027" s="43"/>
      <c r="BH11027" s="43"/>
      <c r="BI11027" s="43"/>
      <c r="BJ11027" s="43"/>
      <c r="BK11027" s="43"/>
      <c r="BL11027" s="43"/>
      <c r="BM11027" s="43"/>
      <c r="BN11027" s="43"/>
      <c r="BO11027" s="43"/>
      <c r="BP11027" s="43"/>
      <c r="BQ11027" s="43"/>
    </row>
    <row r="11028" spans="6:69" x14ac:dyDescent="0.25">
      <c r="F11028" s="42" t="s">
        <v>1931</v>
      </c>
      <c r="G11028" s="43"/>
      <c r="H11028" s="43"/>
      <c r="I11028" s="43"/>
      <c r="J11028" s="43"/>
      <c r="K11028" s="43"/>
      <c r="L11028" s="43"/>
      <c r="M11028" s="43"/>
      <c r="N11028" s="43"/>
      <c r="O11028" s="43"/>
      <c r="P11028" s="43"/>
      <c r="Q11028" s="43"/>
      <c r="R11028" s="43"/>
      <c r="S11028" s="43"/>
      <c r="T11028" s="43"/>
      <c r="U11028" s="43"/>
      <c r="V11028" s="43"/>
      <c r="W11028" s="43"/>
      <c r="X11028" s="43"/>
      <c r="Y11028" s="43"/>
      <c r="Z11028" s="43"/>
      <c r="AA11028" s="43"/>
      <c r="AB11028" s="43"/>
      <c r="AC11028" s="43"/>
      <c r="AD11028" s="43"/>
      <c r="AE11028" s="43"/>
      <c r="AF11028" s="43"/>
      <c r="AG11028" s="43"/>
      <c r="AH11028" s="43"/>
      <c r="AI11028" s="43"/>
      <c r="AJ11028" s="43"/>
      <c r="AK11028" s="43"/>
      <c r="AL11028" s="43"/>
      <c r="AM11028" s="43"/>
      <c r="AN11028" s="43"/>
      <c r="AO11028" s="43"/>
      <c r="AP11028" s="43"/>
      <c r="AQ11028" s="43"/>
      <c r="AR11028" s="43"/>
      <c r="AS11028" s="43"/>
      <c r="AT11028" s="43"/>
      <c r="AU11028" s="43"/>
      <c r="AV11028" s="43"/>
      <c r="AW11028" s="43"/>
      <c r="AX11028" s="43"/>
      <c r="AY11028" s="43"/>
      <c r="AZ11028" s="43"/>
      <c r="BA11028" s="43"/>
      <c r="BB11028" s="43"/>
      <c r="BC11028" s="43"/>
      <c r="BD11028" s="43"/>
      <c r="BE11028" s="43"/>
      <c r="BF11028" s="43"/>
      <c r="BG11028" s="43"/>
      <c r="BH11028" s="43"/>
      <c r="BI11028" s="43"/>
      <c r="BJ11028" s="43"/>
      <c r="BK11028" s="43"/>
      <c r="BL11028" s="43"/>
      <c r="BM11028" s="43"/>
      <c r="BN11028" s="43"/>
      <c r="BO11028" s="43"/>
      <c r="BP11028" s="43"/>
      <c r="BQ11028" s="43"/>
    </row>
    <row r="11029" spans="6:69" x14ac:dyDescent="0.25">
      <c r="F11029" s="42"/>
      <c r="G11029" s="43"/>
      <c r="H11029" s="43"/>
      <c r="I11029" s="43"/>
      <c r="J11029" s="43"/>
      <c r="K11029" s="43"/>
      <c r="L11029" s="43"/>
      <c r="M11029" s="43"/>
      <c r="N11029" s="43"/>
      <c r="O11029" s="43"/>
      <c r="P11029" s="43"/>
      <c r="Q11029" s="43"/>
      <c r="R11029" s="43"/>
      <c r="S11029" s="43"/>
      <c r="T11029" s="43"/>
      <c r="U11029" s="43"/>
      <c r="V11029" s="43"/>
      <c r="W11029" s="43"/>
      <c r="X11029" s="43"/>
      <c r="Y11029" s="43"/>
      <c r="Z11029" s="43"/>
      <c r="AA11029" s="43"/>
      <c r="AB11029" s="43"/>
      <c r="AC11029" s="43"/>
      <c r="AD11029" s="43"/>
      <c r="AE11029" s="43"/>
      <c r="AF11029" s="43"/>
      <c r="AG11029" s="43"/>
      <c r="AH11029" s="43"/>
      <c r="AI11029" s="43"/>
      <c r="AJ11029" s="43"/>
      <c r="AK11029" s="43"/>
      <c r="AL11029" s="43"/>
      <c r="AM11029" s="43"/>
      <c r="AN11029" s="43"/>
      <c r="AO11029" s="43"/>
      <c r="AP11029" s="43"/>
      <c r="AQ11029" s="43"/>
      <c r="AR11029" s="43"/>
      <c r="AS11029" s="43"/>
      <c r="AT11029" s="43"/>
      <c r="AU11029" s="43"/>
      <c r="AV11029" s="43"/>
      <c r="AW11029" s="43"/>
      <c r="AX11029" s="43"/>
      <c r="AY11029" s="43"/>
      <c r="AZ11029" s="43"/>
      <c r="BA11029" s="43"/>
      <c r="BB11029" s="43"/>
      <c r="BC11029" s="43"/>
      <c r="BD11029" s="43"/>
      <c r="BE11029" s="43"/>
      <c r="BF11029" s="43"/>
      <c r="BG11029" s="43"/>
      <c r="BH11029" s="43"/>
      <c r="BI11029" s="43"/>
      <c r="BJ11029" s="43"/>
      <c r="BK11029" s="43"/>
      <c r="BL11029" s="43"/>
      <c r="BM11029" s="43"/>
      <c r="BN11029" s="43"/>
      <c r="BO11029" s="43"/>
      <c r="BP11029" s="43"/>
      <c r="BQ11029" s="43"/>
    </row>
    <row r="11030" spans="6:69" x14ac:dyDescent="0.25">
      <c r="F11030" s="42" t="s">
        <v>1925</v>
      </c>
      <c r="G11030" s="43"/>
      <c r="H11030" s="43"/>
      <c r="I11030" s="43"/>
      <c r="J11030" s="43"/>
      <c r="K11030" s="43"/>
      <c r="L11030" s="43"/>
      <c r="M11030" s="43"/>
      <c r="N11030" s="43"/>
      <c r="O11030" s="43"/>
      <c r="P11030" s="43"/>
      <c r="Q11030" s="43"/>
      <c r="R11030" s="43"/>
      <c r="S11030" s="43"/>
      <c r="T11030" s="43"/>
      <c r="U11030" s="43"/>
      <c r="V11030" s="43"/>
      <c r="W11030" s="43"/>
      <c r="X11030" s="43"/>
      <c r="Y11030" s="43"/>
      <c r="Z11030" s="43"/>
      <c r="AA11030" s="43"/>
      <c r="AB11030" s="43"/>
      <c r="AC11030" s="43"/>
      <c r="AD11030" s="43"/>
      <c r="AE11030" s="43"/>
      <c r="AF11030" s="43"/>
      <c r="AG11030" s="43"/>
      <c r="AH11030" s="43"/>
      <c r="AI11030" s="43"/>
      <c r="AJ11030" s="43"/>
      <c r="AK11030" s="43"/>
      <c r="AL11030" s="43"/>
      <c r="AM11030" s="43"/>
      <c r="AN11030" s="43"/>
      <c r="AO11030" s="43"/>
      <c r="AP11030" s="43"/>
      <c r="AQ11030" s="43"/>
      <c r="AR11030" s="43"/>
      <c r="AS11030" s="43"/>
      <c r="AT11030" s="43"/>
      <c r="AU11030" s="43"/>
      <c r="AV11030" s="43"/>
      <c r="AW11030" s="43"/>
      <c r="AX11030" s="43"/>
      <c r="AY11030" s="43"/>
      <c r="AZ11030" s="43"/>
      <c r="BA11030" s="43"/>
      <c r="BB11030" s="43"/>
      <c r="BC11030" s="43"/>
      <c r="BD11030" s="43"/>
      <c r="BE11030" s="43"/>
      <c r="BF11030" s="43"/>
      <c r="BG11030" s="43"/>
      <c r="BH11030" s="43"/>
      <c r="BI11030" s="43"/>
      <c r="BJ11030" s="43"/>
      <c r="BK11030" s="43"/>
      <c r="BL11030" s="43"/>
      <c r="BM11030" s="43"/>
      <c r="BN11030" s="43"/>
      <c r="BO11030" s="43"/>
      <c r="BP11030" s="43"/>
      <c r="BQ11030" s="43"/>
    </row>
    <row r="11031" spans="6:69" x14ac:dyDescent="0.25">
      <c r="F11031" s="42" t="s">
        <v>1932</v>
      </c>
      <c r="G11031" s="43"/>
      <c r="H11031" s="43"/>
      <c r="I11031" s="43"/>
      <c r="J11031" s="43"/>
      <c r="K11031" s="43"/>
      <c r="L11031" s="43"/>
      <c r="M11031" s="43"/>
      <c r="N11031" s="43"/>
      <c r="O11031" s="43"/>
      <c r="P11031" s="43"/>
      <c r="Q11031" s="43"/>
      <c r="R11031" s="43"/>
      <c r="S11031" s="43"/>
      <c r="T11031" s="43"/>
      <c r="U11031" s="43"/>
      <c r="V11031" s="43"/>
      <c r="W11031" s="43"/>
      <c r="X11031" s="43"/>
      <c r="Y11031" s="43"/>
      <c r="Z11031" s="43"/>
      <c r="AA11031" s="43"/>
      <c r="AB11031" s="43"/>
      <c r="AC11031" s="43"/>
      <c r="AD11031" s="43"/>
      <c r="AE11031" s="43"/>
      <c r="AF11031" s="43"/>
      <c r="AG11031" s="43"/>
      <c r="AH11031" s="43"/>
      <c r="AI11031" s="43"/>
      <c r="AJ11031" s="43"/>
      <c r="AK11031" s="43"/>
      <c r="AL11031" s="43"/>
      <c r="AM11031" s="43"/>
      <c r="AN11031" s="43"/>
      <c r="AO11031" s="43"/>
      <c r="AP11031" s="43"/>
      <c r="AQ11031" s="43"/>
      <c r="AR11031" s="43"/>
      <c r="AS11031" s="43"/>
      <c r="AT11031" s="43"/>
      <c r="AU11031" s="43"/>
      <c r="AV11031" s="43"/>
      <c r="AW11031" s="43"/>
      <c r="AX11031" s="43"/>
      <c r="AY11031" s="43"/>
      <c r="AZ11031" s="43"/>
      <c r="BA11031" s="43"/>
      <c r="BB11031" s="43"/>
      <c r="BC11031" s="43"/>
      <c r="BD11031" s="43"/>
      <c r="BE11031" s="43"/>
      <c r="BF11031" s="43"/>
      <c r="BG11031" s="43"/>
      <c r="BH11031" s="43"/>
      <c r="BI11031" s="43"/>
      <c r="BJ11031" s="43"/>
      <c r="BK11031" s="43"/>
      <c r="BL11031" s="43"/>
      <c r="BM11031" s="43"/>
      <c r="BN11031" s="43"/>
      <c r="BO11031" s="43"/>
      <c r="BP11031" s="43"/>
      <c r="BQ11031" s="43"/>
    </row>
    <row r="11032" spans="6:69" x14ac:dyDescent="0.25">
      <c r="F11032" s="42" t="s">
        <v>1927</v>
      </c>
      <c r="G11032" s="43"/>
      <c r="H11032" s="43"/>
      <c r="I11032" s="43"/>
      <c r="J11032" s="43"/>
      <c r="K11032" s="43"/>
      <c r="L11032" s="43"/>
      <c r="M11032" s="43"/>
      <c r="N11032" s="43"/>
      <c r="O11032" s="43"/>
      <c r="P11032" s="43"/>
      <c r="Q11032" s="43"/>
      <c r="R11032" s="43"/>
      <c r="S11032" s="43"/>
      <c r="T11032" s="43"/>
      <c r="U11032" s="43"/>
      <c r="V11032" s="43"/>
      <c r="W11032" s="43"/>
      <c r="X11032" s="43"/>
      <c r="Y11032" s="43"/>
      <c r="Z11032" s="43"/>
      <c r="AA11032" s="43"/>
      <c r="AB11032" s="43"/>
      <c r="AC11032" s="43"/>
      <c r="AD11032" s="43"/>
      <c r="AE11032" s="43"/>
      <c r="AF11032" s="43"/>
      <c r="AG11032" s="43"/>
      <c r="AH11032" s="43"/>
      <c r="AI11032" s="43"/>
      <c r="AJ11032" s="43"/>
      <c r="AK11032" s="43"/>
      <c r="AL11032" s="43"/>
      <c r="AM11032" s="43"/>
      <c r="AN11032" s="43"/>
      <c r="AO11032" s="43"/>
      <c r="AP11032" s="43"/>
      <c r="AQ11032" s="43"/>
      <c r="AR11032" s="43"/>
      <c r="AS11032" s="43"/>
      <c r="AT11032" s="43"/>
      <c r="AU11032" s="43"/>
      <c r="AV11032" s="43"/>
      <c r="AW11032" s="43"/>
      <c r="AX11032" s="43"/>
      <c r="AY11032" s="43"/>
      <c r="AZ11032" s="43"/>
      <c r="BA11032" s="43"/>
      <c r="BB11032" s="43"/>
      <c r="BC11032" s="43"/>
      <c r="BD11032" s="43"/>
      <c r="BE11032" s="43"/>
      <c r="BF11032" s="43"/>
      <c r="BG11032" s="43"/>
      <c r="BH11032" s="43"/>
      <c r="BI11032" s="43"/>
      <c r="BJ11032" s="43"/>
      <c r="BK11032" s="43"/>
      <c r="BL11032" s="43"/>
      <c r="BM11032" s="43"/>
      <c r="BN11032" s="43"/>
      <c r="BO11032" s="43"/>
      <c r="BP11032" s="43"/>
      <c r="BQ11032" s="43"/>
    </row>
    <row r="11033" spans="6:69" x14ac:dyDescent="0.25">
      <c r="F11033" s="42" t="s">
        <v>1928</v>
      </c>
      <c r="G11033" s="43"/>
      <c r="H11033" s="43"/>
      <c r="I11033" s="43"/>
      <c r="J11033" s="43"/>
      <c r="K11033" s="43"/>
      <c r="L11033" s="43"/>
      <c r="M11033" s="43"/>
      <c r="N11033" s="43"/>
      <c r="O11033" s="43"/>
      <c r="P11033" s="43"/>
      <c r="Q11033" s="43"/>
      <c r="R11033" s="43"/>
      <c r="S11033" s="43"/>
      <c r="T11033" s="43"/>
      <c r="U11033" s="43"/>
      <c r="V11033" s="43"/>
      <c r="W11033" s="43"/>
      <c r="X11033" s="43"/>
      <c r="Y11033" s="43"/>
      <c r="Z11033" s="43"/>
      <c r="AA11033" s="43"/>
      <c r="AB11033" s="43"/>
      <c r="AC11033" s="43"/>
      <c r="AD11033" s="43"/>
      <c r="AE11033" s="43"/>
      <c r="AF11033" s="43"/>
      <c r="AG11033" s="43"/>
      <c r="AH11033" s="43"/>
      <c r="AI11033" s="43"/>
      <c r="AJ11033" s="43"/>
      <c r="AK11033" s="43"/>
      <c r="AL11033" s="43"/>
      <c r="AM11033" s="43"/>
      <c r="AN11033" s="43"/>
      <c r="AO11033" s="43"/>
      <c r="AP11033" s="43"/>
      <c r="AQ11033" s="43"/>
      <c r="AR11033" s="43"/>
      <c r="AS11033" s="43"/>
      <c r="AT11033" s="43"/>
      <c r="AU11033" s="43"/>
      <c r="AV11033" s="43"/>
      <c r="AW11033" s="43"/>
      <c r="AX11033" s="43"/>
      <c r="AY11033" s="43"/>
      <c r="AZ11033" s="43"/>
      <c r="BA11033" s="43"/>
      <c r="BB11033" s="43"/>
      <c r="BC11033" s="43"/>
      <c r="BD11033" s="43"/>
      <c r="BE11033" s="43"/>
      <c r="BF11033" s="43"/>
      <c r="BG11033" s="43"/>
      <c r="BH11033" s="43"/>
      <c r="BI11033" s="43"/>
      <c r="BJ11033" s="43"/>
      <c r="BK11033" s="43"/>
      <c r="BL11033" s="43"/>
      <c r="BM11033" s="43"/>
      <c r="BN11033" s="43"/>
      <c r="BO11033" s="43"/>
      <c r="BP11033" s="43"/>
      <c r="BQ11033" s="43"/>
    </row>
    <row r="11034" spans="6:69" x14ac:dyDescent="0.25">
      <c r="F11034" s="42" t="s">
        <v>1929</v>
      </c>
      <c r="G11034" s="43"/>
      <c r="H11034" s="43"/>
      <c r="I11034" s="43"/>
      <c r="J11034" s="43"/>
      <c r="K11034" s="43"/>
      <c r="L11034" s="43"/>
      <c r="M11034" s="43"/>
      <c r="N11034" s="43"/>
      <c r="O11034" s="43"/>
      <c r="P11034" s="43"/>
      <c r="Q11034" s="43"/>
      <c r="R11034" s="43"/>
      <c r="S11034" s="43"/>
      <c r="T11034" s="43"/>
      <c r="U11034" s="43"/>
      <c r="V11034" s="43"/>
      <c r="W11034" s="43"/>
      <c r="X11034" s="43"/>
      <c r="Y11034" s="43"/>
      <c r="Z11034" s="43"/>
      <c r="AA11034" s="43"/>
      <c r="AB11034" s="43"/>
      <c r="AC11034" s="43"/>
      <c r="AD11034" s="43"/>
      <c r="AE11034" s="43"/>
      <c r="AF11034" s="43"/>
      <c r="AG11034" s="43"/>
      <c r="AH11034" s="43"/>
      <c r="AI11034" s="43"/>
      <c r="AJ11034" s="43"/>
      <c r="AK11034" s="43"/>
      <c r="AL11034" s="43"/>
      <c r="AM11034" s="43"/>
      <c r="AN11034" s="43"/>
      <c r="AO11034" s="43"/>
      <c r="AP11034" s="43"/>
      <c r="AQ11034" s="43"/>
      <c r="AR11034" s="43"/>
      <c r="AS11034" s="43"/>
      <c r="AT11034" s="43"/>
      <c r="AU11034" s="43"/>
      <c r="AV11034" s="43"/>
      <c r="AW11034" s="43"/>
      <c r="AX11034" s="43"/>
      <c r="AY11034" s="43"/>
      <c r="AZ11034" s="43"/>
      <c r="BA11034" s="43"/>
      <c r="BB11034" s="43"/>
      <c r="BC11034" s="43"/>
      <c r="BD11034" s="43"/>
      <c r="BE11034" s="43"/>
      <c r="BF11034" s="43"/>
      <c r="BG11034" s="43"/>
      <c r="BH11034" s="43"/>
      <c r="BI11034" s="43"/>
      <c r="BJ11034" s="43"/>
      <c r="BK11034" s="43"/>
      <c r="BL11034" s="43"/>
      <c r="BM11034" s="43"/>
      <c r="BN11034" s="43"/>
      <c r="BO11034" s="43"/>
      <c r="BP11034" s="43"/>
      <c r="BQ11034" s="43"/>
    </row>
    <row r="11035" spans="6:69" x14ac:dyDescent="0.25">
      <c r="F11035" s="42" t="s">
        <v>1930</v>
      </c>
      <c r="G11035" s="43"/>
      <c r="H11035" s="43"/>
      <c r="I11035" s="43"/>
      <c r="J11035" s="43"/>
      <c r="K11035" s="43"/>
      <c r="L11035" s="43"/>
      <c r="M11035" s="43"/>
      <c r="N11035" s="43"/>
      <c r="O11035" s="43"/>
      <c r="P11035" s="43"/>
      <c r="Q11035" s="43"/>
      <c r="R11035" s="43"/>
      <c r="S11035" s="43"/>
      <c r="T11035" s="43"/>
      <c r="U11035" s="43"/>
      <c r="V11035" s="43"/>
      <c r="W11035" s="43"/>
      <c r="X11035" s="43"/>
      <c r="Y11035" s="43"/>
      <c r="Z11035" s="43"/>
      <c r="AA11035" s="43"/>
      <c r="AB11035" s="43"/>
      <c r="AC11035" s="43"/>
      <c r="AD11035" s="43"/>
      <c r="AE11035" s="43"/>
      <c r="AF11035" s="43"/>
      <c r="AG11035" s="43"/>
      <c r="AH11035" s="43"/>
      <c r="AI11035" s="43"/>
      <c r="AJ11035" s="43"/>
      <c r="AK11035" s="43"/>
      <c r="AL11035" s="43"/>
      <c r="AM11035" s="43"/>
      <c r="AN11035" s="43"/>
      <c r="AO11035" s="43"/>
      <c r="AP11035" s="43"/>
      <c r="AQ11035" s="43"/>
      <c r="AR11035" s="43"/>
      <c r="AS11035" s="43"/>
      <c r="AT11035" s="43"/>
      <c r="AU11035" s="43"/>
      <c r="AV11035" s="43"/>
      <c r="AW11035" s="43"/>
      <c r="AX11035" s="43"/>
      <c r="AY11035" s="43"/>
      <c r="AZ11035" s="43"/>
      <c r="BA11035" s="43"/>
      <c r="BB11035" s="43"/>
      <c r="BC11035" s="43"/>
      <c r="BD11035" s="43"/>
      <c r="BE11035" s="43"/>
      <c r="BF11035" s="43"/>
      <c r="BG11035" s="43"/>
      <c r="BH11035" s="43"/>
      <c r="BI11035" s="43"/>
      <c r="BJ11035" s="43"/>
      <c r="BK11035" s="43"/>
      <c r="BL11035" s="43"/>
      <c r="BM11035" s="43"/>
      <c r="BN11035" s="43"/>
      <c r="BO11035" s="43"/>
      <c r="BP11035" s="43"/>
      <c r="BQ11035" s="43"/>
    </row>
    <row r="11036" spans="6:69" x14ac:dyDescent="0.25">
      <c r="F11036" s="42" t="s">
        <v>1931</v>
      </c>
      <c r="G11036" s="43"/>
      <c r="H11036" s="43"/>
      <c r="I11036" s="43"/>
      <c r="J11036" s="43"/>
      <c r="K11036" s="43"/>
      <c r="L11036" s="43"/>
      <c r="M11036" s="43"/>
      <c r="N11036" s="43"/>
      <c r="O11036" s="43"/>
      <c r="P11036" s="43"/>
      <c r="Q11036" s="43"/>
      <c r="R11036" s="43"/>
      <c r="S11036" s="43"/>
      <c r="T11036" s="43"/>
      <c r="U11036" s="43"/>
      <c r="V11036" s="43"/>
      <c r="W11036" s="43"/>
      <c r="X11036" s="43"/>
      <c r="Y11036" s="43"/>
      <c r="Z11036" s="43"/>
      <c r="AA11036" s="43"/>
      <c r="AB11036" s="43"/>
      <c r="AC11036" s="43"/>
      <c r="AD11036" s="43"/>
      <c r="AE11036" s="43"/>
      <c r="AF11036" s="43"/>
      <c r="AG11036" s="43"/>
      <c r="AH11036" s="43"/>
      <c r="AI11036" s="43"/>
      <c r="AJ11036" s="43"/>
      <c r="AK11036" s="43"/>
      <c r="AL11036" s="43"/>
      <c r="AM11036" s="43"/>
      <c r="AN11036" s="43"/>
      <c r="AO11036" s="43"/>
      <c r="AP11036" s="43"/>
      <c r="AQ11036" s="43"/>
      <c r="AR11036" s="43"/>
      <c r="AS11036" s="43"/>
      <c r="AT11036" s="43"/>
      <c r="AU11036" s="43"/>
      <c r="AV11036" s="43"/>
      <c r="AW11036" s="43"/>
      <c r="AX11036" s="43"/>
      <c r="AY11036" s="43"/>
      <c r="AZ11036" s="43"/>
      <c r="BA11036" s="43"/>
      <c r="BB11036" s="43"/>
      <c r="BC11036" s="43"/>
      <c r="BD11036" s="43"/>
      <c r="BE11036" s="43"/>
      <c r="BF11036" s="43"/>
      <c r="BG11036" s="43"/>
      <c r="BH11036" s="43"/>
      <c r="BI11036" s="43"/>
      <c r="BJ11036" s="43"/>
      <c r="BK11036" s="43"/>
      <c r="BL11036" s="43"/>
      <c r="BM11036" s="43"/>
      <c r="BN11036" s="43"/>
      <c r="BO11036" s="43"/>
      <c r="BP11036" s="43"/>
      <c r="BQ11036" s="43"/>
    </row>
    <row r="11037" spans="6:69" x14ac:dyDescent="0.25">
      <c r="F11037" s="42"/>
      <c r="G11037" s="43"/>
      <c r="H11037" s="43"/>
      <c r="I11037" s="43"/>
      <c r="J11037" s="43"/>
      <c r="K11037" s="43"/>
      <c r="L11037" s="43"/>
      <c r="M11037" s="43"/>
      <c r="N11037" s="43"/>
      <c r="O11037" s="43"/>
      <c r="P11037" s="43"/>
      <c r="Q11037" s="43"/>
      <c r="R11037" s="43"/>
      <c r="S11037" s="43"/>
      <c r="T11037" s="43"/>
      <c r="U11037" s="43"/>
      <c r="V11037" s="43"/>
      <c r="W11037" s="43"/>
      <c r="X11037" s="43"/>
      <c r="Y11037" s="43"/>
      <c r="Z11037" s="43"/>
      <c r="AA11037" s="43"/>
      <c r="AB11037" s="43"/>
      <c r="AC11037" s="43"/>
      <c r="AD11037" s="43"/>
      <c r="AE11037" s="43"/>
      <c r="AF11037" s="43"/>
      <c r="AG11037" s="43"/>
      <c r="AH11037" s="43"/>
      <c r="AI11037" s="43"/>
      <c r="AJ11037" s="43"/>
      <c r="AK11037" s="43"/>
      <c r="AL11037" s="43"/>
      <c r="AM11037" s="43"/>
      <c r="AN11037" s="43"/>
      <c r="AO11037" s="43"/>
      <c r="AP11037" s="43"/>
      <c r="AQ11037" s="43"/>
      <c r="AR11037" s="43"/>
      <c r="AS11037" s="43"/>
      <c r="AT11037" s="43"/>
      <c r="AU11037" s="43"/>
      <c r="AV11037" s="43"/>
      <c r="AW11037" s="43"/>
      <c r="AX11037" s="43"/>
      <c r="AY11037" s="43"/>
      <c r="AZ11037" s="43"/>
      <c r="BA11037" s="43"/>
      <c r="BB11037" s="43"/>
      <c r="BC11037" s="43"/>
      <c r="BD11037" s="43"/>
      <c r="BE11037" s="43"/>
      <c r="BF11037" s="43"/>
      <c r="BG11037" s="43"/>
      <c r="BH11037" s="43"/>
      <c r="BI11037" s="43"/>
      <c r="BJ11037" s="43"/>
      <c r="BK11037" s="43"/>
      <c r="BL11037" s="43"/>
      <c r="BM11037" s="43"/>
      <c r="BN11037" s="43"/>
      <c r="BO11037" s="43"/>
      <c r="BP11037" s="43"/>
      <c r="BQ11037" s="43"/>
    </row>
    <row r="11038" spans="6:69" x14ac:dyDescent="0.25">
      <c r="F11038" s="42" t="s">
        <v>1925</v>
      </c>
      <c r="G11038" s="43"/>
      <c r="H11038" s="43"/>
      <c r="I11038" s="43"/>
      <c r="J11038" s="43"/>
      <c r="K11038" s="43"/>
      <c r="L11038" s="43"/>
      <c r="M11038" s="43"/>
      <c r="N11038" s="43"/>
      <c r="O11038" s="43"/>
      <c r="P11038" s="43"/>
      <c r="Q11038" s="43"/>
      <c r="R11038" s="43"/>
      <c r="S11038" s="43"/>
      <c r="T11038" s="43"/>
      <c r="U11038" s="43"/>
      <c r="V11038" s="43"/>
      <c r="W11038" s="43"/>
      <c r="X11038" s="43"/>
      <c r="Y11038" s="43"/>
      <c r="Z11038" s="43"/>
      <c r="AA11038" s="43"/>
      <c r="AB11038" s="43"/>
      <c r="AC11038" s="43"/>
      <c r="AD11038" s="43"/>
      <c r="AE11038" s="43"/>
      <c r="AF11038" s="43"/>
      <c r="AG11038" s="43"/>
      <c r="AH11038" s="43"/>
      <c r="AI11038" s="43"/>
      <c r="AJ11038" s="43"/>
      <c r="AK11038" s="43"/>
      <c r="AL11038" s="43"/>
      <c r="AM11038" s="43"/>
      <c r="AN11038" s="43"/>
      <c r="AO11038" s="43"/>
      <c r="AP11038" s="43"/>
      <c r="AQ11038" s="43"/>
      <c r="AR11038" s="43"/>
      <c r="AS11038" s="43"/>
      <c r="AT11038" s="43"/>
      <c r="AU11038" s="43"/>
      <c r="AV11038" s="43"/>
      <c r="AW11038" s="43"/>
      <c r="AX11038" s="43"/>
      <c r="AY11038" s="43"/>
      <c r="AZ11038" s="43"/>
      <c r="BA11038" s="43"/>
      <c r="BB11038" s="43"/>
      <c r="BC11038" s="43"/>
      <c r="BD11038" s="43"/>
      <c r="BE11038" s="43"/>
      <c r="BF11038" s="43"/>
      <c r="BG11038" s="43"/>
      <c r="BH11038" s="43"/>
      <c r="BI11038" s="43"/>
      <c r="BJ11038" s="43"/>
      <c r="BK11038" s="43"/>
      <c r="BL11038" s="43"/>
      <c r="BM11038" s="43"/>
      <c r="BN11038" s="43"/>
      <c r="BO11038" s="43"/>
      <c r="BP11038" s="43"/>
      <c r="BQ11038" s="43"/>
    </row>
    <row r="11039" spans="6:69" x14ac:dyDescent="0.25">
      <c r="F11039" s="42" t="s">
        <v>1933</v>
      </c>
      <c r="G11039" s="43"/>
      <c r="H11039" s="43"/>
      <c r="I11039" s="43"/>
      <c r="J11039" s="43"/>
      <c r="K11039" s="43"/>
      <c r="L11039" s="43"/>
      <c r="M11039" s="43"/>
      <c r="N11039" s="43"/>
      <c r="O11039" s="43"/>
      <c r="P11039" s="43"/>
      <c r="Q11039" s="43"/>
      <c r="R11039" s="43"/>
      <c r="S11039" s="43"/>
      <c r="T11039" s="43"/>
      <c r="U11039" s="43"/>
      <c r="V11039" s="43"/>
      <c r="W11039" s="43"/>
      <c r="X11039" s="43"/>
      <c r="Y11039" s="43"/>
      <c r="Z11039" s="43"/>
      <c r="AA11039" s="43"/>
      <c r="AB11039" s="43"/>
      <c r="AC11039" s="43"/>
      <c r="AD11039" s="43"/>
      <c r="AE11039" s="43"/>
      <c r="AF11039" s="43"/>
      <c r="AG11039" s="43"/>
      <c r="AH11039" s="43"/>
      <c r="AI11039" s="43"/>
      <c r="AJ11039" s="43"/>
      <c r="AK11039" s="43"/>
      <c r="AL11039" s="43"/>
      <c r="AM11039" s="43"/>
      <c r="AN11039" s="43"/>
      <c r="AO11039" s="43"/>
      <c r="AP11039" s="43"/>
      <c r="AQ11039" s="43"/>
      <c r="AR11039" s="43"/>
      <c r="AS11039" s="43"/>
      <c r="AT11039" s="43"/>
      <c r="AU11039" s="43"/>
      <c r="AV11039" s="43"/>
      <c r="AW11039" s="43"/>
      <c r="AX11039" s="43"/>
      <c r="AY11039" s="43"/>
      <c r="AZ11039" s="43"/>
      <c r="BA11039" s="43"/>
      <c r="BB11039" s="43"/>
      <c r="BC11039" s="43"/>
      <c r="BD11039" s="43"/>
      <c r="BE11039" s="43"/>
      <c r="BF11039" s="43"/>
      <c r="BG11039" s="43"/>
      <c r="BH11039" s="43"/>
      <c r="BI11039" s="43"/>
      <c r="BJ11039" s="43"/>
      <c r="BK11039" s="43"/>
      <c r="BL11039" s="43"/>
      <c r="BM11039" s="43"/>
      <c r="BN11039" s="43"/>
      <c r="BO11039" s="43"/>
      <c r="BP11039" s="43"/>
      <c r="BQ11039" s="43"/>
    </row>
    <row r="11040" spans="6:69" x14ac:dyDescent="0.25">
      <c r="F11040" s="42" t="s">
        <v>1927</v>
      </c>
      <c r="G11040" s="43"/>
      <c r="H11040" s="43"/>
      <c r="I11040" s="43"/>
      <c r="J11040" s="43"/>
      <c r="K11040" s="43"/>
      <c r="L11040" s="43"/>
      <c r="M11040" s="43"/>
      <c r="N11040" s="43"/>
      <c r="O11040" s="43"/>
      <c r="P11040" s="43"/>
      <c r="Q11040" s="43"/>
      <c r="R11040" s="43"/>
      <c r="S11040" s="43"/>
      <c r="T11040" s="43"/>
      <c r="U11040" s="43"/>
      <c r="V11040" s="43"/>
      <c r="W11040" s="43"/>
      <c r="X11040" s="43"/>
      <c r="Y11040" s="43"/>
      <c r="Z11040" s="43"/>
      <c r="AA11040" s="43"/>
      <c r="AB11040" s="43"/>
      <c r="AC11040" s="43"/>
      <c r="AD11040" s="43"/>
      <c r="AE11040" s="43"/>
      <c r="AF11040" s="43"/>
      <c r="AG11040" s="43"/>
      <c r="AH11040" s="43"/>
      <c r="AI11040" s="43"/>
      <c r="AJ11040" s="43"/>
      <c r="AK11040" s="43"/>
      <c r="AL11040" s="43"/>
      <c r="AM11040" s="43"/>
      <c r="AN11040" s="43"/>
      <c r="AO11040" s="43"/>
      <c r="AP11040" s="43"/>
      <c r="AQ11040" s="43"/>
      <c r="AR11040" s="43"/>
      <c r="AS11040" s="43"/>
      <c r="AT11040" s="43"/>
      <c r="AU11040" s="43"/>
      <c r="AV11040" s="43"/>
      <c r="AW11040" s="43"/>
      <c r="AX11040" s="43"/>
      <c r="AY11040" s="43"/>
      <c r="AZ11040" s="43"/>
      <c r="BA11040" s="43"/>
      <c r="BB11040" s="43"/>
      <c r="BC11040" s="43"/>
      <c r="BD11040" s="43"/>
      <c r="BE11040" s="43"/>
      <c r="BF11040" s="43"/>
      <c r="BG11040" s="43"/>
      <c r="BH11040" s="43"/>
      <c r="BI11040" s="43"/>
      <c r="BJ11040" s="43"/>
      <c r="BK11040" s="43"/>
      <c r="BL11040" s="43"/>
      <c r="BM11040" s="43"/>
      <c r="BN11040" s="43"/>
      <c r="BO11040" s="43"/>
      <c r="BP11040" s="43"/>
      <c r="BQ11040" s="43"/>
    </row>
    <row r="11041" spans="6:69" x14ac:dyDescent="0.25">
      <c r="F11041" s="42" t="s">
        <v>1928</v>
      </c>
      <c r="G11041" s="43"/>
      <c r="H11041" s="43"/>
      <c r="I11041" s="43"/>
      <c r="J11041" s="43"/>
      <c r="K11041" s="43"/>
      <c r="L11041" s="43"/>
      <c r="M11041" s="43"/>
      <c r="N11041" s="43"/>
      <c r="O11041" s="43"/>
      <c r="P11041" s="43"/>
      <c r="Q11041" s="43"/>
      <c r="R11041" s="43"/>
      <c r="S11041" s="43"/>
      <c r="T11041" s="43"/>
      <c r="U11041" s="43"/>
      <c r="V11041" s="43"/>
      <c r="W11041" s="43"/>
      <c r="X11041" s="43"/>
      <c r="Y11041" s="43"/>
      <c r="Z11041" s="43"/>
      <c r="AA11041" s="43"/>
      <c r="AB11041" s="43"/>
      <c r="AC11041" s="43"/>
      <c r="AD11041" s="43"/>
      <c r="AE11041" s="43"/>
      <c r="AF11041" s="43"/>
      <c r="AG11041" s="43"/>
      <c r="AH11041" s="43"/>
      <c r="AI11041" s="43"/>
      <c r="AJ11041" s="43"/>
      <c r="AK11041" s="43"/>
      <c r="AL11041" s="43"/>
      <c r="AM11041" s="43"/>
      <c r="AN11041" s="43"/>
      <c r="AO11041" s="43"/>
      <c r="AP11041" s="43"/>
      <c r="AQ11041" s="43"/>
      <c r="AR11041" s="43"/>
      <c r="AS11041" s="43"/>
      <c r="AT11041" s="43"/>
      <c r="AU11041" s="43"/>
      <c r="AV11041" s="43"/>
      <c r="AW11041" s="43"/>
      <c r="AX11041" s="43"/>
      <c r="AY11041" s="43"/>
      <c r="AZ11041" s="43"/>
      <c r="BA11041" s="43"/>
      <c r="BB11041" s="43"/>
      <c r="BC11041" s="43"/>
      <c r="BD11041" s="43"/>
      <c r="BE11041" s="43"/>
      <c r="BF11041" s="43"/>
      <c r="BG11041" s="43"/>
      <c r="BH11041" s="43"/>
      <c r="BI11041" s="43"/>
      <c r="BJ11041" s="43"/>
      <c r="BK11041" s="43"/>
      <c r="BL11041" s="43"/>
      <c r="BM11041" s="43"/>
      <c r="BN11041" s="43"/>
      <c r="BO11041" s="43"/>
      <c r="BP11041" s="43"/>
      <c r="BQ11041" s="43"/>
    </row>
    <row r="11042" spans="6:69" x14ac:dyDescent="0.25">
      <c r="F11042" s="42" t="s">
        <v>1929</v>
      </c>
      <c r="G11042" s="43"/>
      <c r="H11042" s="43"/>
      <c r="I11042" s="43"/>
      <c r="J11042" s="43"/>
      <c r="K11042" s="43"/>
      <c r="L11042" s="43"/>
      <c r="M11042" s="43"/>
      <c r="N11042" s="43"/>
      <c r="O11042" s="43"/>
      <c r="P11042" s="43"/>
      <c r="Q11042" s="43"/>
      <c r="R11042" s="43"/>
      <c r="S11042" s="43"/>
      <c r="T11042" s="43"/>
      <c r="U11042" s="43"/>
      <c r="V11042" s="43"/>
      <c r="W11042" s="43"/>
      <c r="X11042" s="43"/>
      <c r="Y11042" s="43"/>
      <c r="Z11042" s="43"/>
      <c r="AA11042" s="43"/>
      <c r="AB11042" s="43"/>
      <c r="AC11042" s="43"/>
      <c r="AD11042" s="43"/>
      <c r="AE11042" s="43"/>
      <c r="AF11042" s="43"/>
      <c r="AG11042" s="43"/>
      <c r="AH11042" s="43"/>
      <c r="AI11042" s="43"/>
      <c r="AJ11042" s="43"/>
      <c r="AK11042" s="43"/>
      <c r="AL11042" s="43"/>
      <c r="AM11042" s="43"/>
      <c r="AN11042" s="43"/>
      <c r="AO11042" s="43"/>
      <c r="AP11042" s="43"/>
      <c r="AQ11042" s="43"/>
      <c r="AR11042" s="43"/>
      <c r="AS11042" s="43"/>
      <c r="AT11042" s="43"/>
      <c r="AU11042" s="43"/>
      <c r="AV11042" s="43"/>
      <c r="AW11042" s="43"/>
      <c r="AX11042" s="43"/>
      <c r="AY11042" s="43"/>
      <c r="AZ11042" s="43"/>
      <c r="BA11042" s="43"/>
      <c r="BB11042" s="43"/>
      <c r="BC11042" s="43"/>
      <c r="BD11042" s="43"/>
      <c r="BE11042" s="43"/>
      <c r="BF11042" s="43"/>
      <c r="BG11042" s="43"/>
      <c r="BH11042" s="43"/>
      <c r="BI11042" s="43"/>
      <c r="BJ11042" s="43"/>
      <c r="BK11042" s="43"/>
      <c r="BL11042" s="43"/>
      <c r="BM11042" s="43"/>
      <c r="BN11042" s="43"/>
      <c r="BO11042" s="43"/>
      <c r="BP11042" s="43"/>
      <c r="BQ11042" s="43"/>
    </row>
    <row r="11043" spans="6:69" x14ac:dyDescent="0.25">
      <c r="F11043" s="42" t="s">
        <v>1930</v>
      </c>
      <c r="G11043" s="43"/>
      <c r="H11043" s="43"/>
      <c r="I11043" s="43"/>
      <c r="J11043" s="43"/>
      <c r="K11043" s="43"/>
      <c r="L11043" s="43"/>
      <c r="M11043" s="43"/>
      <c r="N11043" s="43"/>
      <c r="O11043" s="43"/>
      <c r="P11043" s="43"/>
      <c r="Q11043" s="43"/>
      <c r="R11043" s="43"/>
      <c r="S11043" s="43"/>
      <c r="T11043" s="43"/>
      <c r="U11043" s="43"/>
      <c r="V11043" s="43"/>
      <c r="W11043" s="43"/>
      <c r="X11043" s="43"/>
      <c r="Y11043" s="43"/>
      <c r="Z11043" s="43"/>
      <c r="AA11043" s="43"/>
      <c r="AB11043" s="43"/>
      <c r="AC11043" s="43"/>
      <c r="AD11043" s="43"/>
      <c r="AE11043" s="43"/>
      <c r="AF11043" s="43"/>
      <c r="AG11043" s="43"/>
      <c r="AH11043" s="43"/>
      <c r="AI11043" s="43"/>
      <c r="AJ11043" s="43"/>
      <c r="AK11043" s="43"/>
      <c r="AL11043" s="43"/>
      <c r="AM11043" s="43"/>
      <c r="AN11043" s="43"/>
      <c r="AO11043" s="43"/>
      <c r="AP11043" s="43"/>
      <c r="AQ11043" s="43"/>
      <c r="AR11043" s="43"/>
      <c r="AS11043" s="43"/>
      <c r="AT11043" s="43"/>
      <c r="AU11043" s="43"/>
      <c r="AV11043" s="43"/>
      <c r="AW11043" s="43"/>
      <c r="AX11043" s="43"/>
      <c r="AY11043" s="43"/>
      <c r="AZ11043" s="43"/>
      <c r="BA11043" s="43"/>
      <c r="BB11043" s="43"/>
      <c r="BC11043" s="43"/>
      <c r="BD11043" s="43"/>
      <c r="BE11043" s="43"/>
      <c r="BF11043" s="43"/>
      <c r="BG11043" s="43"/>
      <c r="BH11043" s="43"/>
      <c r="BI11043" s="43"/>
      <c r="BJ11043" s="43"/>
      <c r="BK11043" s="43"/>
      <c r="BL11043" s="43"/>
      <c r="BM11043" s="43"/>
      <c r="BN11043" s="43"/>
      <c r="BO11043" s="43"/>
      <c r="BP11043" s="43"/>
      <c r="BQ11043" s="43"/>
    </row>
    <row r="11044" spans="6:69" x14ac:dyDescent="0.25">
      <c r="F11044" s="42" t="s">
        <v>1931</v>
      </c>
      <c r="G11044" s="43"/>
      <c r="H11044" s="43"/>
      <c r="I11044" s="43"/>
      <c r="J11044" s="43"/>
      <c r="K11044" s="43"/>
      <c r="L11044" s="43"/>
      <c r="M11044" s="43"/>
      <c r="N11044" s="43"/>
      <c r="O11044" s="43"/>
      <c r="P11044" s="43"/>
      <c r="Q11044" s="43"/>
      <c r="R11044" s="43"/>
      <c r="S11044" s="43"/>
      <c r="T11044" s="43"/>
      <c r="U11044" s="43"/>
      <c r="V11044" s="43"/>
      <c r="W11044" s="43"/>
      <c r="X11044" s="43"/>
      <c r="Y11044" s="43"/>
      <c r="Z11044" s="43"/>
      <c r="AA11044" s="43"/>
      <c r="AB11044" s="43"/>
      <c r="AC11044" s="43"/>
      <c r="AD11044" s="43"/>
      <c r="AE11044" s="43"/>
      <c r="AF11044" s="43"/>
      <c r="AG11044" s="43"/>
      <c r="AH11044" s="43"/>
      <c r="AI11044" s="43"/>
      <c r="AJ11044" s="43"/>
      <c r="AK11044" s="43"/>
      <c r="AL11044" s="43"/>
      <c r="AM11044" s="43"/>
      <c r="AN11044" s="43"/>
      <c r="AO11044" s="43"/>
      <c r="AP11044" s="43"/>
      <c r="AQ11044" s="43"/>
      <c r="AR11044" s="43"/>
      <c r="AS11044" s="43"/>
      <c r="AT11044" s="43"/>
      <c r="AU11044" s="43"/>
      <c r="AV11044" s="43"/>
      <c r="AW11044" s="43"/>
      <c r="AX11044" s="43"/>
      <c r="AY11044" s="43"/>
      <c r="AZ11044" s="43"/>
      <c r="BA11044" s="43"/>
      <c r="BB11044" s="43"/>
      <c r="BC11044" s="43"/>
      <c r="BD11044" s="43"/>
      <c r="BE11044" s="43"/>
      <c r="BF11044" s="43"/>
      <c r="BG11044" s="43"/>
      <c r="BH11044" s="43"/>
      <c r="BI11044" s="43"/>
      <c r="BJ11044" s="43"/>
      <c r="BK11044" s="43"/>
      <c r="BL11044" s="43"/>
      <c r="BM11044" s="43"/>
      <c r="BN11044" s="43"/>
      <c r="BO11044" s="43"/>
      <c r="BP11044" s="43"/>
      <c r="BQ11044" s="43"/>
    </row>
    <row r="11045" spans="6:69" x14ac:dyDescent="0.25">
      <c r="F11045" s="42"/>
      <c r="G11045" s="43"/>
      <c r="H11045" s="43"/>
      <c r="I11045" s="43"/>
      <c r="J11045" s="43"/>
      <c r="K11045" s="43"/>
      <c r="L11045" s="43"/>
      <c r="M11045" s="43"/>
      <c r="N11045" s="43"/>
      <c r="O11045" s="43"/>
      <c r="P11045" s="43"/>
      <c r="Q11045" s="43"/>
      <c r="R11045" s="43"/>
      <c r="S11045" s="43"/>
      <c r="T11045" s="43"/>
      <c r="U11045" s="43"/>
      <c r="V11045" s="43"/>
      <c r="W11045" s="43"/>
      <c r="X11045" s="43"/>
      <c r="Y11045" s="43"/>
      <c r="Z11045" s="43"/>
      <c r="AA11045" s="43"/>
      <c r="AB11045" s="43"/>
      <c r="AC11045" s="43"/>
      <c r="AD11045" s="43"/>
      <c r="AE11045" s="43"/>
      <c r="AF11045" s="43"/>
      <c r="AG11045" s="43"/>
      <c r="AH11045" s="43"/>
      <c r="AI11045" s="43"/>
      <c r="AJ11045" s="43"/>
      <c r="AK11045" s="43"/>
      <c r="AL11045" s="43"/>
      <c r="AM11045" s="43"/>
      <c r="AN11045" s="43"/>
      <c r="AO11045" s="43"/>
      <c r="AP11045" s="43"/>
      <c r="AQ11045" s="43"/>
      <c r="AR11045" s="43"/>
      <c r="AS11045" s="43"/>
      <c r="AT11045" s="43"/>
      <c r="AU11045" s="43"/>
      <c r="AV11045" s="43"/>
      <c r="AW11045" s="43"/>
      <c r="AX11045" s="43"/>
      <c r="AY11045" s="43"/>
      <c r="AZ11045" s="43"/>
      <c r="BA11045" s="43"/>
      <c r="BB11045" s="43"/>
      <c r="BC11045" s="43"/>
      <c r="BD11045" s="43"/>
      <c r="BE11045" s="43"/>
      <c r="BF11045" s="43"/>
      <c r="BG11045" s="43"/>
      <c r="BH11045" s="43"/>
      <c r="BI11045" s="43"/>
      <c r="BJ11045" s="43"/>
      <c r="BK11045" s="43"/>
      <c r="BL11045" s="43"/>
      <c r="BM11045" s="43"/>
      <c r="BN11045" s="43"/>
      <c r="BO11045" s="43"/>
      <c r="BP11045" s="43"/>
      <c r="BQ11045" s="43"/>
    </row>
    <row r="11046" spans="6:69" x14ac:dyDescent="0.25">
      <c r="F11046" s="42" t="s">
        <v>1925</v>
      </c>
      <c r="G11046" s="43"/>
      <c r="H11046" s="43"/>
      <c r="I11046" s="43"/>
      <c r="J11046" s="43"/>
      <c r="K11046" s="43"/>
      <c r="L11046" s="43"/>
      <c r="M11046" s="43"/>
      <c r="N11046" s="43"/>
      <c r="O11046" s="43"/>
      <c r="P11046" s="43"/>
      <c r="Q11046" s="43"/>
      <c r="R11046" s="43"/>
      <c r="S11046" s="43"/>
      <c r="T11046" s="43"/>
      <c r="U11046" s="43"/>
      <c r="V11046" s="43"/>
      <c r="W11046" s="43"/>
      <c r="X11046" s="43"/>
      <c r="Y11046" s="43"/>
      <c r="Z11046" s="43"/>
      <c r="AA11046" s="43"/>
      <c r="AB11046" s="43"/>
      <c r="AC11046" s="43"/>
      <c r="AD11046" s="43"/>
      <c r="AE11046" s="43"/>
      <c r="AF11046" s="43"/>
      <c r="AG11046" s="43"/>
      <c r="AH11046" s="43"/>
      <c r="AI11046" s="43"/>
      <c r="AJ11046" s="43"/>
      <c r="AK11046" s="43"/>
      <c r="AL11046" s="43"/>
      <c r="AM11046" s="43"/>
      <c r="AN11046" s="43"/>
      <c r="AO11046" s="43"/>
      <c r="AP11046" s="43"/>
      <c r="AQ11046" s="43"/>
      <c r="AR11046" s="43"/>
      <c r="AS11046" s="43"/>
      <c r="AT11046" s="43"/>
      <c r="AU11046" s="43"/>
      <c r="AV11046" s="43"/>
      <c r="AW11046" s="43"/>
      <c r="AX11046" s="43"/>
      <c r="AY11046" s="43"/>
      <c r="AZ11046" s="43"/>
      <c r="BA11046" s="43"/>
      <c r="BB11046" s="43"/>
      <c r="BC11046" s="43"/>
      <c r="BD11046" s="43"/>
      <c r="BE11046" s="43"/>
      <c r="BF11046" s="43"/>
      <c r="BG11046" s="43"/>
      <c r="BH11046" s="43"/>
      <c r="BI11046" s="43"/>
      <c r="BJ11046" s="43"/>
      <c r="BK11046" s="43"/>
      <c r="BL11046" s="43"/>
      <c r="BM11046" s="43"/>
      <c r="BN11046" s="43"/>
      <c r="BO11046" s="43"/>
      <c r="BP11046" s="43"/>
      <c r="BQ11046" s="43"/>
    </row>
    <row r="11047" spans="6:69" x14ac:dyDescent="0.25">
      <c r="F11047" s="42" t="s">
        <v>1934</v>
      </c>
      <c r="G11047" s="43"/>
      <c r="H11047" s="43"/>
      <c r="I11047" s="43"/>
      <c r="J11047" s="43"/>
      <c r="K11047" s="43"/>
      <c r="L11047" s="43"/>
      <c r="M11047" s="43"/>
      <c r="N11047" s="43"/>
      <c r="O11047" s="43"/>
      <c r="P11047" s="43"/>
      <c r="Q11047" s="43"/>
      <c r="R11047" s="43"/>
      <c r="S11047" s="43"/>
      <c r="T11047" s="43"/>
      <c r="U11047" s="43"/>
      <c r="V11047" s="43"/>
      <c r="W11047" s="43"/>
      <c r="X11047" s="43"/>
      <c r="Y11047" s="43"/>
      <c r="Z11047" s="43"/>
      <c r="AA11047" s="43"/>
      <c r="AB11047" s="43"/>
      <c r="AC11047" s="43"/>
      <c r="AD11047" s="43"/>
      <c r="AE11047" s="43"/>
      <c r="AF11047" s="43"/>
      <c r="AG11047" s="43"/>
      <c r="AH11047" s="43"/>
      <c r="AI11047" s="43"/>
      <c r="AJ11047" s="43"/>
      <c r="AK11047" s="43"/>
      <c r="AL11047" s="43"/>
      <c r="AM11047" s="43"/>
      <c r="AN11047" s="43"/>
      <c r="AO11047" s="43"/>
      <c r="AP11047" s="43"/>
      <c r="AQ11047" s="43"/>
      <c r="AR11047" s="43"/>
      <c r="AS11047" s="43"/>
      <c r="AT11047" s="43"/>
      <c r="AU11047" s="43"/>
      <c r="AV11047" s="43"/>
      <c r="AW11047" s="43"/>
      <c r="AX11047" s="43"/>
      <c r="AY11047" s="43"/>
      <c r="AZ11047" s="43"/>
      <c r="BA11047" s="43"/>
      <c r="BB11047" s="43"/>
      <c r="BC11047" s="43"/>
      <c r="BD11047" s="43"/>
      <c r="BE11047" s="43"/>
      <c r="BF11047" s="43"/>
      <c r="BG11047" s="43"/>
      <c r="BH11047" s="43"/>
      <c r="BI11047" s="43"/>
      <c r="BJ11047" s="43"/>
      <c r="BK11047" s="43"/>
      <c r="BL11047" s="43"/>
      <c r="BM11047" s="43"/>
      <c r="BN11047" s="43"/>
      <c r="BO11047" s="43"/>
      <c r="BP11047" s="43"/>
      <c r="BQ11047" s="43"/>
    </row>
    <row r="11048" spans="6:69" x14ac:dyDescent="0.25">
      <c r="F11048" s="42" t="s">
        <v>1927</v>
      </c>
      <c r="G11048" s="43"/>
      <c r="H11048" s="43"/>
      <c r="I11048" s="43"/>
      <c r="J11048" s="43"/>
      <c r="K11048" s="43"/>
      <c r="L11048" s="43"/>
      <c r="M11048" s="43"/>
      <c r="N11048" s="43"/>
      <c r="O11048" s="43"/>
      <c r="P11048" s="43"/>
      <c r="Q11048" s="43"/>
      <c r="R11048" s="43"/>
      <c r="S11048" s="43"/>
      <c r="T11048" s="43"/>
      <c r="U11048" s="43"/>
      <c r="V11048" s="43"/>
      <c r="W11048" s="43"/>
      <c r="X11048" s="43"/>
      <c r="Y11048" s="43"/>
      <c r="Z11048" s="43"/>
      <c r="AA11048" s="43"/>
      <c r="AB11048" s="43"/>
      <c r="AC11048" s="43"/>
      <c r="AD11048" s="43"/>
      <c r="AE11048" s="43"/>
      <c r="AF11048" s="43"/>
      <c r="AG11048" s="43"/>
      <c r="AH11048" s="43"/>
      <c r="AI11048" s="43"/>
      <c r="AJ11048" s="43"/>
      <c r="AK11048" s="43"/>
      <c r="AL11048" s="43"/>
      <c r="AM11048" s="43"/>
      <c r="AN11048" s="43"/>
      <c r="AO11048" s="43"/>
      <c r="AP11048" s="43"/>
      <c r="AQ11048" s="43"/>
      <c r="AR11048" s="43"/>
      <c r="AS11048" s="43"/>
      <c r="AT11048" s="43"/>
      <c r="AU11048" s="43"/>
      <c r="AV11048" s="43"/>
      <c r="AW11048" s="43"/>
      <c r="AX11048" s="43"/>
      <c r="AY11048" s="43"/>
      <c r="AZ11048" s="43"/>
      <c r="BA11048" s="43"/>
      <c r="BB11048" s="43"/>
      <c r="BC11048" s="43"/>
      <c r="BD11048" s="43"/>
      <c r="BE11048" s="43"/>
      <c r="BF11048" s="43"/>
      <c r="BG11048" s="43"/>
      <c r="BH11048" s="43"/>
      <c r="BI11048" s="43"/>
      <c r="BJ11048" s="43"/>
      <c r="BK11048" s="43"/>
      <c r="BL11048" s="43"/>
      <c r="BM11048" s="43"/>
      <c r="BN11048" s="43"/>
      <c r="BO11048" s="43"/>
      <c r="BP11048" s="43"/>
      <c r="BQ11048" s="43"/>
    </row>
    <row r="11049" spans="6:69" x14ac:dyDescent="0.25">
      <c r="F11049" s="42" t="s">
        <v>1928</v>
      </c>
      <c r="G11049" s="43"/>
      <c r="H11049" s="43"/>
      <c r="I11049" s="43"/>
      <c r="J11049" s="43"/>
      <c r="K11049" s="43"/>
      <c r="L11049" s="43"/>
      <c r="M11049" s="43"/>
      <c r="N11049" s="43"/>
      <c r="O11049" s="43"/>
      <c r="P11049" s="43"/>
      <c r="Q11049" s="43"/>
      <c r="R11049" s="43"/>
      <c r="S11049" s="43"/>
      <c r="T11049" s="43"/>
      <c r="U11049" s="43"/>
      <c r="V11049" s="43"/>
      <c r="W11049" s="43"/>
      <c r="X11049" s="43"/>
      <c r="Y11049" s="43"/>
      <c r="Z11049" s="43"/>
      <c r="AA11049" s="43"/>
      <c r="AB11049" s="43"/>
      <c r="AC11049" s="43"/>
      <c r="AD11049" s="43"/>
      <c r="AE11049" s="43"/>
      <c r="AF11049" s="43"/>
      <c r="AG11049" s="43"/>
      <c r="AH11049" s="43"/>
      <c r="AI11049" s="43"/>
      <c r="AJ11049" s="43"/>
      <c r="AK11049" s="43"/>
      <c r="AL11049" s="43"/>
      <c r="AM11049" s="43"/>
      <c r="AN11049" s="43"/>
      <c r="AO11049" s="43"/>
      <c r="AP11049" s="43"/>
      <c r="AQ11049" s="43"/>
      <c r="AR11049" s="43"/>
      <c r="AS11049" s="43"/>
      <c r="AT11049" s="43"/>
      <c r="AU11049" s="43"/>
      <c r="AV11049" s="43"/>
      <c r="AW11049" s="43"/>
      <c r="AX11049" s="43"/>
      <c r="AY11049" s="43"/>
      <c r="AZ11049" s="43"/>
      <c r="BA11049" s="43"/>
      <c r="BB11049" s="43"/>
      <c r="BC11049" s="43"/>
      <c r="BD11049" s="43"/>
      <c r="BE11049" s="43"/>
      <c r="BF11049" s="43"/>
      <c r="BG11049" s="43"/>
      <c r="BH11049" s="43"/>
      <c r="BI11049" s="43"/>
      <c r="BJ11049" s="43"/>
      <c r="BK11049" s="43"/>
      <c r="BL11049" s="43"/>
      <c r="BM11049" s="43"/>
      <c r="BN11049" s="43"/>
      <c r="BO11049" s="43"/>
      <c r="BP11049" s="43"/>
      <c r="BQ11049" s="43"/>
    </row>
    <row r="11050" spans="6:69" x14ac:dyDescent="0.25">
      <c r="F11050" s="42" t="s">
        <v>1929</v>
      </c>
      <c r="G11050" s="43"/>
      <c r="H11050" s="43"/>
      <c r="I11050" s="43"/>
      <c r="J11050" s="43"/>
      <c r="K11050" s="43"/>
      <c r="L11050" s="43"/>
      <c r="M11050" s="43"/>
      <c r="N11050" s="43"/>
      <c r="O11050" s="43"/>
      <c r="P11050" s="43"/>
      <c r="Q11050" s="43"/>
      <c r="R11050" s="43"/>
      <c r="S11050" s="43"/>
      <c r="T11050" s="43"/>
      <c r="U11050" s="43"/>
      <c r="V11050" s="43"/>
      <c r="W11050" s="43"/>
      <c r="X11050" s="43"/>
      <c r="Y11050" s="43"/>
      <c r="Z11050" s="43"/>
      <c r="AA11050" s="43"/>
      <c r="AB11050" s="43"/>
      <c r="AC11050" s="43"/>
      <c r="AD11050" s="43"/>
      <c r="AE11050" s="43"/>
      <c r="AF11050" s="43"/>
      <c r="AG11050" s="43"/>
      <c r="AH11050" s="43"/>
      <c r="AI11050" s="43"/>
      <c r="AJ11050" s="43"/>
      <c r="AK11050" s="43"/>
      <c r="AL11050" s="43"/>
      <c r="AM11050" s="43"/>
      <c r="AN11050" s="43"/>
      <c r="AO11050" s="43"/>
      <c r="AP11050" s="43"/>
      <c r="AQ11050" s="43"/>
      <c r="AR11050" s="43"/>
      <c r="AS11050" s="43"/>
      <c r="AT11050" s="43"/>
      <c r="AU11050" s="43"/>
      <c r="AV11050" s="43"/>
      <c r="AW11050" s="43"/>
      <c r="AX11050" s="43"/>
      <c r="AY11050" s="43"/>
      <c r="AZ11050" s="43"/>
      <c r="BA11050" s="43"/>
      <c r="BB11050" s="43"/>
      <c r="BC11050" s="43"/>
      <c r="BD11050" s="43"/>
      <c r="BE11050" s="43"/>
      <c r="BF11050" s="43"/>
      <c r="BG11050" s="43"/>
      <c r="BH11050" s="43"/>
      <c r="BI11050" s="43"/>
      <c r="BJ11050" s="43"/>
      <c r="BK11050" s="43"/>
      <c r="BL11050" s="43"/>
      <c r="BM11050" s="43"/>
      <c r="BN11050" s="43"/>
      <c r="BO11050" s="43"/>
      <c r="BP11050" s="43"/>
      <c r="BQ11050" s="43"/>
    </row>
    <row r="11051" spans="6:69" x14ac:dyDescent="0.25">
      <c r="F11051" s="42" t="s">
        <v>1930</v>
      </c>
      <c r="G11051" s="43"/>
      <c r="H11051" s="43"/>
      <c r="I11051" s="43"/>
      <c r="J11051" s="43"/>
      <c r="K11051" s="43"/>
      <c r="L11051" s="43"/>
      <c r="M11051" s="43"/>
      <c r="N11051" s="43"/>
      <c r="O11051" s="43"/>
      <c r="P11051" s="43"/>
      <c r="Q11051" s="43"/>
      <c r="R11051" s="43"/>
      <c r="S11051" s="43"/>
      <c r="T11051" s="43"/>
      <c r="U11051" s="43"/>
      <c r="V11051" s="43"/>
      <c r="W11051" s="43"/>
      <c r="X11051" s="43"/>
      <c r="Y11051" s="43"/>
      <c r="Z11051" s="43"/>
      <c r="AA11051" s="43"/>
      <c r="AB11051" s="43"/>
      <c r="AC11051" s="43"/>
      <c r="AD11051" s="43"/>
      <c r="AE11051" s="43"/>
      <c r="AF11051" s="43"/>
      <c r="AG11051" s="43"/>
      <c r="AH11051" s="43"/>
      <c r="AI11051" s="43"/>
      <c r="AJ11051" s="43"/>
      <c r="AK11051" s="43"/>
      <c r="AL11051" s="43"/>
      <c r="AM11051" s="43"/>
      <c r="AN11051" s="43"/>
      <c r="AO11051" s="43"/>
      <c r="AP11051" s="43"/>
      <c r="AQ11051" s="43"/>
      <c r="AR11051" s="43"/>
      <c r="AS11051" s="43"/>
      <c r="AT11051" s="43"/>
      <c r="AU11051" s="43"/>
      <c r="AV11051" s="43"/>
      <c r="AW11051" s="43"/>
      <c r="AX11051" s="43"/>
      <c r="AY11051" s="43"/>
      <c r="AZ11051" s="43"/>
      <c r="BA11051" s="43"/>
      <c r="BB11051" s="43"/>
      <c r="BC11051" s="43"/>
      <c r="BD11051" s="43"/>
      <c r="BE11051" s="43"/>
      <c r="BF11051" s="43"/>
      <c r="BG11051" s="43"/>
      <c r="BH11051" s="43"/>
      <c r="BI11051" s="43"/>
      <c r="BJ11051" s="43"/>
      <c r="BK11051" s="43"/>
      <c r="BL11051" s="43"/>
      <c r="BM11051" s="43"/>
      <c r="BN11051" s="43"/>
      <c r="BO11051" s="43"/>
      <c r="BP11051" s="43"/>
      <c r="BQ11051" s="43"/>
    </row>
    <row r="11052" spans="6:69" x14ac:dyDescent="0.25">
      <c r="F11052" s="42" t="s">
        <v>1931</v>
      </c>
      <c r="G11052" s="43"/>
      <c r="H11052" s="43"/>
      <c r="I11052" s="43"/>
      <c r="J11052" s="43"/>
      <c r="K11052" s="43"/>
      <c r="L11052" s="43"/>
      <c r="M11052" s="43"/>
      <c r="N11052" s="43"/>
      <c r="O11052" s="43"/>
      <c r="P11052" s="43"/>
      <c r="Q11052" s="43"/>
      <c r="R11052" s="43"/>
      <c r="S11052" s="43"/>
      <c r="T11052" s="43"/>
      <c r="U11052" s="43"/>
      <c r="V11052" s="43"/>
      <c r="W11052" s="43"/>
      <c r="X11052" s="43"/>
      <c r="Y11052" s="43"/>
      <c r="Z11052" s="43"/>
      <c r="AA11052" s="43"/>
      <c r="AB11052" s="43"/>
      <c r="AC11052" s="43"/>
      <c r="AD11052" s="43"/>
      <c r="AE11052" s="43"/>
      <c r="AF11052" s="43"/>
      <c r="AG11052" s="43"/>
      <c r="AH11052" s="43"/>
      <c r="AI11052" s="43"/>
      <c r="AJ11052" s="43"/>
      <c r="AK11052" s="43"/>
      <c r="AL11052" s="43"/>
      <c r="AM11052" s="43"/>
      <c r="AN11052" s="43"/>
      <c r="AO11052" s="43"/>
      <c r="AP11052" s="43"/>
      <c r="AQ11052" s="43"/>
      <c r="AR11052" s="43"/>
      <c r="AS11052" s="43"/>
      <c r="AT11052" s="43"/>
      <c r="AU11052" s="43"/>
      <c r="AV11052" s="43"/>
      <c r="AW11052" s="43"/>
      <c r="AX11052" s="43"/>
      <c r="AY11052" s="43"/>
      <c r="AZ11052" s="43"/>
      <c r="BA11052" s="43"/>
      <c r="BB11052" s="43"/>
      <c r="BC11052" s="43"/>
      <c r="BD11052" s="43"/>
      <c r="BE11052" s="43"/>
      <c r="BF11052" s="43"/>
      <c r="BG11052" s="43"/>
      <c r="BH11052" s="43"/>
      <c r="BI11052" s="43"/>
      <c r="BJ11052" s="43"/>
      <c r="BK11052" s="43"/>
      <c r="BL11052" s="43"/>
      <c r="BM11052" s="43"/>
      <c r="BN11052" s="43"/>
      <c r="BO11052" s="43"/>
      <c r="BP11052" s="43"/>
      <c r="BQ11052" s="43"/>
    </row>
    <row r="11053" spans="6:69" x14ac:dyDescent="0.25">
      <c r="F11053" s="42"/>
      <c r="G11053" s="43"/>
      <c r="H11053" s="43"/>
      <c r="I11053" s="43"/>
      <c r="J11053" s="43"/>
      <c r="K11053" s="43"/>
      <c r="L11053" s="43"/>
      <c r="M11053" s="43"/>
      <c r="N11053" s="43"/>
      <c r="O11053" s="43"/>
      <c r="P11053" s="43"/>
      <c r="Q11053" s="43"/>
      <c r="R11053" s="43"/>
      <c r="S11053" s="43"/>
      <c r="T11053" s="43"/>
      <c r="U11053" s="43"/>
      <c r="V11053" s="43"/>
      <c r="W11053" s="43"/>
      <c r="X11053" s="43"/>
      <c r="Y11053" s="43"/>
      <c r="Z11053" s="43"/>
      <c r="AA11053" s="43"/>
      <c r="AB11053" s="43"/>
      <c r="AC11053" s="43"/>
      <c r="AD11053" s="43"/>
      <c r="AE11053" s="43"/>
      <c r="AF11053" s="43"/>
      <c r="AG11053" s="43"/>
      <c r="AH11053" s="43"/>
      <c r="AI11053" s="43"/>
      <c r="AJ11053" s="43"/>
      <c r="AK11053" s="43"/>
      <c r="AL11053" s="43"/>
      <c r="AM11053" s="43"/>
      <c r="AN11053" s="43"/>
      <c r="AO11053" s="43"/>
      <c r="AP11053" s="43"/>
      <c r="AQ11053" s="43"/>
      <c r="AR11053" s="43"/>
      <c r="AS11053" s="43"/>
      <c r="AT11053" s="43"/>
      <c r="AU11053" s="43"/>
      <c r="AV11053" s="43"/>
      <c r="AW11053" s="43"/>
      <c r="AX11053" s="43"/>
      <c r="AY11053" s="43"/>
      <c r="AZ11053" s="43"/>
      <c r="BA11053" s="43"/>
      <c r="BB11053" s="43"/>
      <c r="BC11053" s="43"/>
      <c r="BD11053" s="43"/>
      <c r="BE11053" s="43"/>
      <c r="BF11053" s="43"/>
      <c r="BG11053" s="43"/>
      <c r="BH11053" s="43"/>
      <c r="BI11053" s="43"/>
      <c r="BJ11053" s="43"/>
      <c r="BK11053" s="43"/>
      <c r="BL11053" s="43"/>
      <c r="BM11053" s="43"/>
      <c r="BN11053" s="43"/>
      <c r="BO11053" s="43"/>
      <c r="BP11053" s="43"/>
      <c r="BQ11053" s="43"/>
    </row>
    <row r="11054" spans="6:69" x14ac:dyDescent="0.25">
      <c r="F11054" s="42" t="s">
        <v>1925</v>
      </c>
      <c r="G11054" s="43"/>
      <c r="H11054" s="43"/>
      <c r="I11054" s="43"/>
      <c r="J11054" s="43"/>
      <c r="K11054" s="43"/>
      <c r="L11054" s="43"/>
      <c r="M11054" s="43"/>
      <c r="N11054" s="43"/>
      <c r="O11054" s="43"/>
      <c r="P11054" s="43"/>
      <c r="Q11054" s="43"/>
      <c r="R11054" s="43"/>
      <c r="S11054" s="43"/>
      <c r="T11054" s="43"/>
      <c r="U11054" s="43"/>
      <c r="V11054" s="43"/>
      <c r="W11054" s="43"/>
      <c r="X11054" s="43"/>
      <c r="Y11054" s="43"/>
      <c r="Z11054" s="43"/>
      <c r="AA11054" s="43"/>
      <c r="AB11054" s="43"/>
      <c r="AC11054" s="43"/>
      <c r="AD11054" s="43"/>
      <c r="AE11054" s="43"/>
      <c r="AF11054" s="43"/>
      <c r="AG11054" s="43"/>
      <c r="AH11054" s="43"/>
      <c r="AI11054" s="43"/>
      <c r="AJ11054" s="43"/>
      <c r="AK11054" s="43"/>
      <c r="AL11054" s="43"/>
      <c r="AM11054" s="43"/>
      <c r="AN11054" s="43"/>
      <c r="AO11054" s="43"/>
      <c r="AP11054" s="43"/>
      <c r="AQ11054" s="43"/>
      <c r="AR11054" s="43"/>
      <c r="AS11054" s="43"/>
      <c r="AT11054" s="43"/>
      <c r="AU11054" s="43"/>
      <c r="AV11054" s="43"/>
      <c r="AW11054" s="43"/>
      <c r="AX11054" s="43"/>
      <c r="AY11054" s="43"/>
      <c r="AZ11054" s="43"/>
      <c r="BA11054" s="43"/>
      <c r="BB11054" s="43"/>
      <c r="BC11054" s="43"/>
      <c r="BD11054" s="43"/>
      <c r="BE11054" s="43"/>
      <c r="BF11054" s="43"/>
      <c r="BG11054" s="43"/>
      <c r="BH11054" s="43"/>
      <c r="BI11054" s="43"/>
      <c r="BJ11054" s="43"/>
      <c r="BK11054" s="43"/>
      <c r="BL11054" s="43"/>
      <c r="BM11054" s="43"/>
      <c r="BN11054" s="43"/>
      <c r="BO11054" s="43"/>
      <c r="BP11054" s="43"/>
      <c r="BQ11054" s="43"/>
    </row>
    <row r="11055" spans="6:69" x14ac:dyDescent="0.25">
      <c r="F11055" s="42" t="s">
        <v>1935</v>
      </c>
      <c r="G11055" s="43"/>
      <c r="H11055" s="43"/>
      <c r="I11055" s="43"/>
      <c r="J11055" s="43"/>
      <c r="K11055" s="43"/>
      <c r="L11055" s="43"/>
      <c r="M11055" s="43"/>
      <c r="N11055" s="43"/>
      <c r="O11055" s="43"/>
      <c r="P11055" s="43"/>
      <c r="Q11055" s="43"/>
      <c r="R11055" s="43"/>
      <c r="S11055" s="43"/>
      <c r="T11055" s="43"/>
      <c r="U11055" s="43"/>
      <c r="V11055" s="43"/>
      <c r="W11055" s="43"/>
      <c r="X11055" s="43"/>
      <c r="Y11055" s="43"/>
      <c r="Z11055" s="43"/>
      <c r="AA11055" s="43"/>
      <c r="AB11055" s="43"/>
      <c r="AC11055" s="43"/>
      <c r="AD11055" s="43"/>
      <c r="AE11055" s="43"/>
      <c r="AF11055" s="43"/>
      <c r="AG11055" s="43"/>
      <c r="AH11055" s="43"/>
      <c r="AI11055" s="43"/>
      <c r="AJ11055" s="43"/>
      <c r="AK11055" s="43"/>
      <c r="AL11055" s="43"/>
      <c r="AM11055" s="43"/>
      <c r="AN11055" s="43"/>
      <c r="AO11055" s="43"/>
      <c r="AP11055" s="43"/>
      <c r="AQ11055" s="43"/>
      <c r="AR11055" s="43"/>
      <c r="AS11055" s="43"/>
      <c r="AT11055" s="43"/>
      <c r="AU11055" s="43"/>
      <c r="AV11055" s="43"/>
      <c r="AW11055" s="43"/>
      <c r="AX11055" s="43"/>
      <c r="AY11055" s="43"/>
      <c r="AZ11055" s="43"/>
      <c r="BA11055" s="43"/>
      <c r="BB11055" s="43"/>
      <c r="BC11055" s="43"/>
      <c r="BD11055" s="43"/>
      <c r="BE11055" s="43"/>
      <c r="BF11055" s="43"/>
      <c r="BG11055" s="43"/>
      <c r="BH11055" s="43"/>
      <c r="BI11055" s="43"/>
      <c r="BJ11055" s="43"/>
      <c r="BK11055" s="43"/>
      <c r="BL11055" s="43"/>
      <c r="BM11055" s="43"/>
      <c r="BN11055" s="43"/>
      <c r="BO11055" s="43"/>
      <c r="BP11055" s="43"/>
      <c r="BQ11055" s="43"/>
    </row>
    <row r="11056" spans="6:69" x14ac:dyDescent="0.25">
      <c r="F11056" s="42" t="s">
        <v>1927</v>
      </c>
      <c r="G11056" s="43"/>
      <c r="H11056" s="43"/>
      <c r="I11056" s="43"/>
      <c r="J11056" s="43"/>
      <c r="K11056" s="43"/>
      <c r="L11056" s="43"/>
      <c r="M11056" s="43"/>
      <c r="N11056" s="43"/>
      <c r="O11056" s="43"/>
      <c r="P11056" s="43"/>
      <c r="Q11056" s="43"/>
      <c r="R11056" s="43"/>
      <c r="S11056" s="43"/>
      <c r="T11056" s="43"/>
      <c r="U11056" s="43"/>
      <c r="V11056" s="43"/>
      <c r="W11056" s="43"/>
      <c r="X11056" s="43"/>
      <c r="Y11056" s="43"/>
      <c r="Z11056" s="43"/>
      <c r="AA11056" s="43"/>
      <c r="AB11056" s="43"/>
      <c r="AC11056" s="43"/>
      <c r="AD11056" s="43"/>
      <c r="AE11056" s="43"/>
      <c r="AF11056" s="43"/>
      <c r="AG11056" s="43"/>
      <c r="AH11056" s="43"/>
      <c r="AI11056" s="43"/>
      <c r="AJ11056" s="43"/>
      <c r="AK11056" s="43"/>
      <c r="AL11056" s="43"/>
      <c r="AM11056" s="43"/>
      <c r="AN11056" s="43"/>
      <c r="AO11056" s="43"/>
      <c r="AP11056" s="43"/>
      <c r="AQ11056" s="43"/>
      <c r="AR11056" s="43"/>
      <c r="AS11056" s="43"/>
      <c r="AT11056" s="43"/>
      <c r="AU11056" s="43"/>
      <c r="AV11056" s="43"/>
      <c r="AW11056" s="43"/>
      <c r="AX11056" s="43"/>
      <c r="AY11056" s="43"/>
      <c r="AZ11056" s="43"/>
      <c r="BA11056" s="43"/>
      <c r="BB11056" s="43"/>
      <c r="BC11056" s="43"/>
      <c r="BD11056" s="43"/>
      <c r="BE11056" s="43"/>
      <c r="BF11056" s="43"/>
      <c r="BG11056" s="43"/>
      <c r="BH11056" s="43"/>
      <c r="BI11056" s="43"/>
      <c r="BJ11056" s="43"/>
      <c r="BK11056" s="43"/>
      <c r="BL11056" s="43"/>
      <c r="BM11056" s="43"/>
      <c r="BN11056" s="43"/>
      <c r="BO11056" s="43"/>
      <c r="BP11056" s="43"/>
      <c r="BQ11056" s="43"/>
    </row>
    <row r="11057" spans="6:69" x14ac:dyDescent="0.25">
      <c r="F11057" s="42" t="s">
        <v>1928</v>
      </c>
      <c r="G11057" s="43"/>
      <c r="H11057" s="43"/>
      <c r="I11057" s="43"/>
      <c r="J11057" s="43"/>
      <c r="K11057" s="43"/>
      <c r="L11057" s="43"/>
      <c r="M11057" s="43"/>
      <c r="N11057" s="43"/>
      <c r="O11057" s="43"/>
      <c r="P11057" s="43"/>
      <c r="Q11057" s="43"/>
      <c r="R11057" s="43"/>
      <c r="S11057" s="43"/>
      <c r="T11057" s="43"/>
      <c r="U11057" s="43"/>
      <c r="V11057" s="43"/>
      <c r="W11057" s="43"/>
      <c r="X11057" s="43"/>
      <c r="Y11057" s="43"/>
      <c r="Z11057" s="43"/>
      <c r="AA11057" s="43"/>
      <c r="AB11057" s="43"/>
      <c r="AC11057" s="43"/>
      <c r="AD11057" s="43"/>
      <c r="AE11057" s="43"/>
      <c r="AF11057" s="43"/>
      <c r="AG11057" s="43"/>
      <c r="AH11057" s="43"/>
      <c r="AI11057" s="43"/>
      <c r="AJ11057" s="43"/>
      <c r="AK11057" s="43"/>
      <c r="AL11057" s="43"/>
      <c r="AM11057" s="43"/>
      <c r="AN11057" s="43"/>
      <c r="AO11057" s="43"/>
      <c r="AP11057" s="43"/>
      <c r="AQ11057" s="43"/>
      <c r="AR11057" s="43"/>
      <c r="AS11057" s="43"/>
      <c r="AT11057" s="43"/>
      <c r="AU11057" s="43"/>
      <c r="AV11057" s="43"/>
      <c r="AW11057" s="43"/>
      <c r="AX11057" s="43"/>
      <c r="AY11057" s="43"/>
      <c r="AZ11057" s="43"/>
      <c r="BA11057" s="43"/>
      <c r="BB11057" s="43"/>
      <c r="BC11057" s="43"/>
      <c r="BD11057" s="43"/>
      <c r="BE11057" s="43"/>
      <c r="BF11057" s="43"/>
      <c r="BG11057" s="43"/>
      <c r="BH11057" s="43"/>
      <c r="BI11057" s="43"/>
      <c r="BJ11057" s="43"/>
      <c r="BK11057" s="43"/>
      <c r="BL11057" s="43"/>
      <c r="BM11057" s="43"/>
      <c r="BN11057" s="43"/>
      <c r="BO11057" s="43"/>
      <c r="BP11057" s="43"/>
      <c r="BQ11057" s="43"/>
    </row>
    <row r="11058" spans="6:69" x14ac:dyDescent="0.25">
      <c r="F11058" s="42" t="s">
        <v>1929</v>
      </c>
      <c r="G11058" s="43"/>
      <c r="H11058" s="43"/>
      <c r="I11058" s="43"/>
      <c r="J11058" s="43"/>
      <c r="K11058" s="43"/>
      <c r="L11058" s="43"/>
      <c r="M11058" s="43"/>
      <c r="N11058" s="43"/>
      <c r="O11058" s="43"/>
      <c r="P11058" s="43"/>
      <c r="Q11058" s="43"/>
      <c r="R11058" s="43"/>
      <c r="S11058" s="43"/>
      <c r="T11058" s="43"/>
      <c r="U11058" s="43"/>
      <c r="V11058" s="43"/>
      <c r="W11058" s="43"/>
      <c r="X11058" s="43"/>
      <c r="Y11058" s="43"/>
      <c r="Z11058" s="43"/>
      <c r="AA11058" s="43"/>
      <c r="AB11058" s="43"/>
      <c r="AC11058" s="43"/>
      <c r="AD11058" s="43"/>
      <c r="AE11058" s="43"/>
      <c r="AF11058" s="43"/>
      <c r="AG11058" s="43"/>
      <c r="AH11058" s="43"/>
      <c r="AI11058" s="43"/>
      <c r="AJ11058" s="43"/>
      <c r="AK11058" s="43"/>
      <c r="AL11058" s="43"/>
      <c r="AM11058" s="43"/>
      <c r="AN11058" s="43"/>
      <c r="AO11058" s="43"/>
      <c r="AP11058" s="43"/>
      <c r="AQ11058" s="43"/>
      <c r="AR11058" s="43"/>
      <c r="AS11058" s="43"/>
      <c r="AT11058" s="43"/>
      <c r="AU11058" s="43"/>
      <c r="AV11058" s="43"/>
      <c r="AW11058" s="43"/>
      <c r="AX11058" s="43"/>
      <c r="AY11058" s="43"/>
      <c r="AZ11058" s="43"/>
      <c r="BA11058" s="43"/>
      <c r="BB11058" s="43"/>
      <c r="BC11058" s="43"/>
      <c r="BD11058" s="43"/>
      <c r="BE11058" s="43"/>
      <c r="BF11058" s="43"/>
      <c r="BG11058" s="43"/>
      <c r="BH11058" s="43"/>
      <c r="BI11058" s="43"/>
      <c r="BJ11058" s="43"/>
      <c r="BK11058" s="43"/>
      <c r="BL11058" s="43"/>
      <c r="BM11058" s="43"/>
      <c r="BN11058" s="43"/>
      <c r="BO11058" s="43"/>
      <c r="BP11058" s="43"/>
      <c r="BQ11058" s="43"/>
    </row>
    <row r="11059" spans="6:69" x14ac:dyDescent="0.25">
      <c r="F11059" s="42" t="s">
        <v>1930</v>
      </c>
      <c r="G11059" s="43"/>
      <c r="H11059" s="43"/>
      <c r="I11059" s="43"/>
      <c r="J11059" s="43"/>
      <c r="K11059" s="43"/>
      <c r="L11059" s="43"/>
      <c r="M11059" s="43"/>
      <c r="N11059" s="43"/>
      <c r="O11059" s="43"/>
      <c r="P11059" s="43"/>
      <c r="Q11059" s="43"/>
      <c r="R11059" s="43"/>
      <c r="S11059" s="43"/>
      <c r="T11059" s="43"/>
      <c r="U11059" s="43"/>
      <c r="V11059" s="43"/>
      <c r="W11059" s="43"/>
      <c r="X11059" s="43"/>
      <c r="Y11059" s="43"/>
      <c r="Z11059" s="43"/>
      <c r="AA11059" s="43"/>
      <c r="AB11059" s="43"/>
      <c r="AC11059" s="43"/>
      <c r="AD11059" s="43"/>
      <c r="AE11059" s="43"/>
      <c r="AF11059" s="43"/>
      <c r="AG11059" s="43"/>
      <c r="AH11059" s="43"/>
      <c r="AI11059" s="43"/>
      <c r="AJ11059" s="43"/>
      <c r="AK11059" s="43"/>
      <c r="AL11059" s="43"/>
      <c r="AM11059" s="43"/>
      <c r="AN11059" s="43"/>
      <c r="AO11059" s="43"/>
      <c r="AP11059" s="43"/>
      <c r="AQ11059" s="43"/>
      <c r="AR11059" s="43"/>
      <c r="AS11059" s="43"/>
      <c r="AT11059" s="43"/>
      <c r="AU11059" s="43"/>
      <c r="AV11059" s="43"/>
      <c r="AW11059" s="43"/>
      <c r="AX11059" s="43"/>
      <c r="AY11059" s="43"/>
      <c r="AZ11059" s="43"/>
      <c r="BA11059" s="43"/>
      <c r="BB11059" s="43"/>
      <c r="BC11059" s="43"/>
      <c r="BD11059" s="43"/>
      <c r="BE11059" s="43"/>
      <c r="BF11059" s="43"/>
      <c r="BG11059" s="43"/>
      <c r="BH11059" s="43"/>
      <c r="BI11059" s="43"/>
      <c r="BJ11059" s="43"/>
      <c r="BK11059" s="43"/>
      <c r="BL11059" s="43"/>
      <c r="BM11059" s="43"/>
      <c r="BN11059" s="43"/>
      <c r="BO11059" s="43"/>
      <c r="BP11059" s="43"/>
      <c r="BQ11059" s="43"/>
    </row>
    <row r="11060" spans="6:69" x14ac:dyDescent="0.25">
      <c r="F11060" s="42" t="s">
        <v>1931</v>
      </c>
      <c r="G11060" s="43"/>
      <c r="H11060" s="43"/>
      <c r="I11060" s="43"/>
      <c r="J11060" s="43"/>
      <c r="K11060" s="43"/>
      <c r="L11060" s="43"/>
      <c r="M11060" s="43"/>
      <c r="N11060" s="43"/>
      <c r="O11060" s="43"/>
      <c r="P11060" s="43"/>
      <c r="Q11060" s="43"/>
      <c r="R11060" s="43"/>
      <c r="S11060" s="43"/>
      <c r="T11060" s="43"/>
      <c r="U11060" s="43"/>
      <c r="V11060" s="43"/>
      <c r="W11060" s="43"/>
      <c r="X11060" s="43"/>
      <c r="Y11060" s="43"/>
      <c r="Z11060" s="43"/>
      <c r="AA11060" s="43"/>
      <c r="AB11060" s="43"/>
      <c r="AC11060" s="43"/>
      <c r="AD11060" s="43"/>
      <c r="AE11060" s="43"/>
      <c r="AF11060" s="43"/>
      <c r="AG11060" s="43"/>
      <c r="AH11060" s="43"/>
      <c r="AI11060" s="43"/>
      <c r="AJ11060" s="43"/>
      <c r="AK11060" s="43"/>
      <c r="AL11060" s="43"/>
      <c r="AM11060" s="43"/>
      <c r="AN11060" s="43"/>
      <c r="AO11060" s="43"/>
      <c r="AP11060" s="43"/>
      <c r="AQ11060" s="43"/>
      <c r="AR11060" s="43"/>
      <c r="AS11060" s="43"/>
      <c r="AT11060" s="43"/>
      <c r="AU11060" s="43"/>
      <c r="AV11060" s="43"/>
      <c r="AW11060" s="43"/>
      <c r="AX11060" s="43"/>
      <c r="AY11060" s="43"/>
      <c r="AZ11060" s="43"/>
      <c r="BA11060" s="43"/>
      <c r="BB11060" s="43"/>
      <c r="BC11060" s="43"/>
      <c r="BD11060" s="43"/>
      <c r="BE11060" s="43"/>
      <c r="BF11060" s="43"/>
      <c r="BG11060" s="43"/>
      <c r="BH11060" s="43"/>
      <c r="BI11060" s="43"/>
      <c r="BJ11060" s="43"/>
      <c r="BK11060" s="43"/>
      <c r="BL11060" s="43"/>
      <c r="BM11060" s="43"/>
      <c r="BN11060" s="43"/>
      <c r="BO11060" s="43"/>
      <c r="BP11060" s="43"/>
      <c r="BQ11060" s="43"/>
    </row>
    <row r="11061" spans="6:69" x14ac:dyDescent="0.25">
      <c r="F11061" s="42"/>
      <c r="G11061" s="43"/>
      <c r="H11061" s="43"/>
      <c r="I11061" s="43"/>
      <c r="J11061" s="43"/>
      <c r="K11061" s="43"/>
      <c r="L11061" s="43"/>
      <c r="M11061" s="43"/>
      <c r="N11061" s="43"/>
      <c r="O11061" s="43"/>
      <c r="P11061" s="43"/>
      <c r="Q11061" s="43"/>
      <c r="R11061" s="43"/>
      <c r="S11061" s="43"/>
      <c r="T11061" s="43"/>
      <c r="U11061" s="43"/>
      <c r="V11061" s="43"/>
      <c r="W11061" s="43"/>
      <c r="X11061" s="43"/>
      <c r="Y11061" s="43"/>
      <c r="Z11061" s="43"/>
      <c r="AA11061" s="43"/>
      <c r="AB11061" s="43"/>
      <c r="AC11061" s="43"/>
      <c r="AD11061" s="43"/>
      <c r="AE11061" s="43"/>
      <c r="AF11061" s="43"/>
      <c r="AG11061" s="43"/>
      <c r="AH11061" s="43"/>
      <c r="AI11061" s="43"/>
      <c r="AJ11061" s="43"/>
      <c r="AK11061" s="43"/>
      <c r="AL11061" s="43"/>
      <c r="AM11061" s="43"/>
      <c r="AN11061" s="43"/>
      <c r="AO11061" s="43"/>
      <c r="AP11061" s="43"/>
      <c r="AQ11061" s="43"/>
      <c r="AR11061" s="43"/>
      <c r="AS11061" s="43"/>
      <c r="AT11061" s="43"/>
      <c r="AU11061" s="43"/>
      <c r="AV11061" s="43"/>
      <c r="AW11061" s="43"/>
      <c r="AX11061" s="43"/>
      <c r="AY11061" s="43"/>
      <c r="AZ11061" s="43"/>
      <c r="BA11061" s="43"/>
      <c r="BB11061" s="43"/>
      <c r="BC11061" s="43"/>
      <c r="BD11061" s="43"/>
      <c r="BE11061" s="43"/>
      <c r="BF11061" s="43"/>
      <c r="BG11061" s="43"/>
      <c r="BH11061" s="43"/>
      <c r="BI11061" s="43"/>
      <c r="BJ11061" s="43"/>
      <c r="BK11061" s="43"/>
      <c r="BL11061" s="43"/>
      <c r="BM11061" s="43"/>
      <c r="BN11061" s="43"/>
      <c r="BO11061" s="43"/>
      <c r="BP11061" s="43"/>
      <c r="BQ11061" s="43"/>
    </row>
    <row r="11062" spans="6:69" x14ac:dyDescent="0.25">
      <c r="F11062" s="42" t="s">
        <v>1925</v>
      </c>
      <c r="G11062" s="43"/>
      <c r="H11062" s="43"/>
      <c r="I11062" s="43"/>
      <c r="J11062" s="43"/>
      <c r="K11062" s="43"/>
      <c r="L11062" s="43"/>
      <c r="M11062" s="43"/>
      <c r="N11062" s="43"/>
      <c r="O11062" s="43"/>
      <c r="P11062" s="43"/>
      <c r="Q11062" s="43"/>
      <c r="R11062" s="43"/>
      <c r="S11062" s="43"/>
      <c r="T11062" s="43"/>
      <c r="U11062" s="43"/>
      <c r="V11062" s="43"/>
      <c r="W11062" s="43"/>
      <c r="X11062" s="43"/>
      <c r="Y11062" s="43"/>
      <c r="Z11062" s="43"/>
      <c r="AA11062" s="43"/>
      <c r="AB11062" s="43"/>
      <c r="AC11062" s="43"/>
      <c r="AD11062" s="43"/>
      <c r="AE11062" s="43"/>
      <c r="AF11062" s="43"/>
      <c r="AG11062" s="43"/>
      <c r="AH11062" s="43"/>
      <c r="AI11062" s="43"/>
      <c r="AJ11062" s="43"/>
      <c r="AK11062" s="43"/>
      <c r="AL11062" s="43"/>
      <c r="AM11062" s="43"/>
      <c r="AN11062" s="43"/>
      <c r="AO11062" s="43"/>
      <c r="AP11062" s="43"/>
      <c r="AQ11062" s="43"/>
      <c r="AR11062" s="43"/>
      <c r="AS11062" s="43"/>
      <c r="AT11062" s="43"/>
      <c r="AU11062" s="43"/>
      <c r="AV11062" s="43"/>
      <c r="AW11062" s="43"/>
      <c r="AX11062" s="43"/>
      <c r="AY11062" s="43"/>
      <c r="AZ11062" s="43"/>
      <c r="BA11062" s="43"/>
      <c r="BB11062" s="43"/>
      <c r="BC11062" s="43"/>
      <c r="BD11062" s="43"/>
      <c r="BE11062" s="43"/>
      <c r="BF11062" s="43"/>
      <c r="BG11062" s="43"/>
      <c r="BH11062" s="43"/>
      <c r="BI11062" s="43"/>
      <c r="BJ11062" s="43"/>
      <c r="BK11062" s="43"/>
      <c r="BL11062" s="43"/>
      <c r="BM11062" s="43"/>
      <c r="BN11062" s="43"/>
      <c r="BO11062" s="43"/>
      <c r="BP11062" s="43"/>
      <c r="BQ11062" s="43"/>
    </row>
    <row r="11063" spans="6:69" x14ac:dyDescent="0.25">
      <c r="F11063" s="42" t="s">
        <v>1936</v>
      </c>
      <c r="G11063" s="43"/>
      <c r="H11063" s="43"/>
      <c r="I11063" s="43"/>
      <c r="J11063" s="43"/>
      <c r="K11063" s="43"/>
      <c r="L11063" s="43"/>
      <c r="M11063" s="43"/>
      <c r="N11063" s="43"/>
      <c r="O11063" s="43"/>
      <c r="P11063" s="43"/>
      <c r="Q11063" s="43"/>
      <c r="R11063" s="43"/>
      <c r="S11063" s="43"/>
      <c r="T11063" s="43"/>
      <c r="U11063" s="43"/>
      <c r="V11063" s="43"/>
      <c r="W11063" s="43"/>
      <c r="X11063" s="43"/>
      <c r="Y11063" s="43"/>
      <c r="Z11063" s="43"/>
      <c r="AA11063" s="43"/>
      <c r="AB11063" s="43"/>
      <c r="AC11063" s="43"/>
      <c r="AD11063" s="43"/>
      <c r="AE11063" s="43"/>
      <c r="AF11063" s="43"/>
      <c r="AG11063" s="43"/>
      <c r="AH11063" s="43"/>
      <c r="AI11063" s="43"/>
      <c r="AJ11063" s="43"/>
      <c r="AK11063" s="43"/>
      <c r="AL11063" s="43"/>
      <c r="AM11063" s="43"/>
      <c r="AN11063" s="43"/>
      <c r="AO11063" s="43"/>
      <c r="AP11063" s="43"/>
      <c r="AQ11063" s="43"/>
      <c r="AR11063" s="43"/>
      <c r="AS11063" s="43"/>
      <c r="AT11063" s="43"/>
      <c r="AU11063" s="43"/>
      <c r="AV11063" s="43"/>
      <c r="AW11063" s="43"/>
      <c r="AX11063" s="43"/>
      <c r="AY11063" s="43"/>
      <c r="AZ11063" s="43"/>
      <c r="BA11063" s="43"/>
      <c r="BB11063" s="43"/>
      <c r="BC11063" s="43"/>
      <c r="BD11063" s="43"/>
      <c r="BE11063" s="43"/>
      <c r="BF11063" s="43"/>
      <c r="BG11063" s="43"/>
      <c r="BH11063" s="43"/>
      <c r="BI11063" s="43"/>
      <c r="BJ11063" s="43"/>
      <c r="BK11063" s="43"/>
      <c r="BL11063" s="43"/>
      <c r="BM11063" s="43"/>
      <c r="BN11063" s="43"/>
      <c r="BO11063" s="43"/>
      <c r="BP11063" s="43"/>
      <c r="BQ11063" s="43"/>
    </row>
    <row r="11064" spans="6:69" x14ac:dyDescent="0.25">
      <c r="F11064" s="42" t="s">
        <v>1927</v>
      </c>
      <c r="G11064" s="43"/>
      <c r="H11064" s="43"/>
      <c r="I11064" s="43"/>
      <c r="J11064" s="43"/>
      <c r="K11064" s="43"/>
      <c r="L11064" s="43"/>
      <c r="M11064" s="43"/>
      <c r="N11064" s="43"/>
      <c r="O11064" s="43"/>
      <c r="P11064" s="43"/>
      <c r="Q11064" s="43"/>
      <c r="R11064" s="43"/>
      <c r="S11064" s="43"/>
      <c r="T11064" s="43"/>
      <c r="U11064" s="43"/>
      <c r="V11064" s="43"/>
      <c r="W11064" s="43"/>
      <c r="X11064" s="43"/>
      <c r="Y11064" s="43"/>
      <c r="Z11064" s="43"/>
      <c r="AA11064" s="43"/>
      <c r="AB11064" s="43"/>
      <c r="AC11064" s="43"/>
      <c r="AD11064" s="43"/>
      <c r="AE11064" s="43"/>
      <c r="AF11064" s="43"/>
      <c r="AG11064" s="43"/>
      <c r="AH11064" s="43"/>
      <c r="AI11064" s="43"/>
      <c r="AJ11064" s="43"/>
      <c r="AK11064" s="43"/>
      <c r="AL11064" s="43"/>
      <c r="AM11064" s="43"/>
      <c r="AN11064" s="43"/>
      <c r="AO11064" s="43"/>
      <c r="AP11064" s="43"/>
      <c r="AQ11064" s="43"/>
      <c r="AR11064" s="43"/>
      <c r="AS11064" s="43"/>
      <c r="AT11064" s="43"/>
      <c r="AU11064" s="43"/>
      <c r="AV11064" s="43"/>
      <c r="AW11064" s="43"/>
      <c r="AX11064" s="43"/>
      <c r="AY11064" s="43"/>
      <c r="AZ11064" s="43"/>
      <c r="BA11064" s="43"/>
      <c r="BB11064" s="43"/>
      <c r="BC11064" s="43"/>
      <c r="BD11064" s="43"/>
      <c r="BE11064" s="43"/>
      <c r="BF11064" s="43"/>
      <c r="BG11064" s="43"/>
      <c r="BH11064" s="43"/>
      <c r="BI11064" s="43"/>
      <c r="BJ11064" s="43"/>
      <c r="BK11064" s="43"/>
      <c r="BL11064" s="43"/>
      <c r="BM11064" s="43"/>
      <c r="BN11064" s="43"/>
      <c r="BO11064" s="43"/>
      <c r="BP11064" s="43"/>
      <c r="BQ11064" s="43"/>
    </row>
    <row r="11065" spans="6:69" x14ac:dyDescent="0.25">
      <c r="F11065" s="42" t="s">
        <v>1928</v>
      </c>
      <c r="G11065" s="43"/>
      <c r="H11065" s="43"/>
      <c r="I11065" s="43"/>
      <c r="J11065" s="43"/>
      <c r="K11065" s="43"/>
      <c r="L11065" s="43"/>
      <c r="M11065" s="43"/>
      <c r="N11065" s="43"/>
      <c r="O11065" s="43"/>
      <c r="P11065" s="43"/>
      <c r="Q11065" s="43"/>
      <c r="R11065" s="43"/>
      <c r="S11065" s="43"/>
      <c r="T11065" s="43"/>
      <c r="U11065" s="43"/>
      <c r="V11065" s="43"/>
      <c r="W11065" s="43"/>
      <c r="X11065" s="43"/>
      <c r="Y11065" s="43"/>
      <c r="Z11065" s="43"/>
      <c r="AA11065" s="43"/>
      <c r="AB11065" s="43"/>
      <c r="AC11065" s="43"/>
      <c r="AD11065" s="43"/>
      <c r="AE11065" s="43"/>
      <c r="AF11065" s="43"/>
      <c r="AG11065" s="43"/>
      <c r="AH11065" s="43"/>
      <c r="AI11065" s="43"/>
      <c r="AJ11065" s="43"/>
      <c r="AK11065" s="43"/>
      <c r="AL11065" s="43"/>
      <c r="AM11065" s="43"/>
      <c r="AN11065" s="43"/>
      <c r="AO11065" s="43"/>
      <c r="AP11065" s="43"/>
      <c r="AQ11065" s="43"/>
      <c r="AR11065" s="43"/>
      <c r="AS11065" s="43"/>
      <c r="AT11065" s="43"/>
      <c r="AU11065" s="43"/>
      <c r="AV11065" s="43"/>
      <c r="AW11065" s="43"/>
      <c r="AX11065" s="43"/>
      <c r="AY11065" s="43"/>
      <c r="AZ11065" s="43"/>
      <c r="BA11065" s="43"/>
      <c r="BB11065" s="43"/>
      <c r="BC11065" s="43"/>
      <c r="BD11065" s="43"/>
      <c r="BE11065" s="43"/>
      <c r="BF11065" s="43"/>
      <c r="BG11065" s="43"/>
      <c r="BH11065" s="43"/>
      <c r="BI11065" s="43"/>
      <c r="BJ11065" s="43"/>
      <c r="BK11065" s="43"/>
      <c r="BL11065" s="43"/>
      <c r="BM11065" s="43"/>
      <c r="BN11065" s="43"/>
      <c r="BO11065" s="43"/>
      <c r="BP11065" s="43"/>
      <c r="BQ11065" s="43"/>
    </row>
    <row r="11066" spans="6:69" x14ac:dyDescent="0.25">
      <c r="F11066" s="42" t="s">
        <v>1929</v>
      </c>
      <c r="G11066" s="43"/>
      <c r="H11066" s="43"/>
      <c r="I11066" s="43"/>
      <c r="J11066" s="43"/>
      <c r="K11066" s="43"/>
      <c r="L11066" s="43"/>
      <c r="M11066" s="43"/>
      <c r="N11066" s="43"/>
      <c r="O11066" s="43"/>
      <c r="P11066" s="43"/>
      <c r="Q11066" s="43"/>
      <c r="R11066" s="43"/>
      <c r="S11066" s="43"/>
      <c r="T11066" s="43"/>
      <c r="U11066" s="43"/>
      <c r="V11066" s="43"/>
      <c r="W11066" s="43"/>
      <c r="X11066" s="43"/>
      <c r="Y11066" s="43"/>
      <c r="Z11066" s="43"/>
      <c r="AA11066" s="43"/>
      <c r="AB11066" s="43"/>
      <c r="AC11066" s="43"/>
      <c r="AD11066" s="43"/>
      <c r="AE11066" s="43"/>
      <c r="AF11066" s="43"/>
      <c r="AG11066" s="43"/>
      <c r="AH11066" s="43"/>
      <c r="AI11066" s="43"/>
      <c r="AJ11066" s="43"/>
      <c r="AK11066" s="43"/>
      <c r="AL11066" s="43"/>
      <c r="AM11066" s="43"/>
      <c r="AN11066" s="43"/>
      <c r="AO11066" s="43"/>
      <c r="AP11066" s="43"/>
      <c r="AQ11066" s="43"/>
      <c r="AR11066" s="43"/>
      <c r="AS11066" s="43"/>
      <c r="AT11066" s="43"/>
      <c r="AU11066" s="43"/>
      <c r="AV11066" s="43"/>
      <c r="AW11066" s="43"/>
      <c r="AX11066" s="43"/>
      <c r="AY11066" s="43"/>
      <c r="AZ11066" s="43"/>
      <c r="BA11066" s="43"/>
      <c r="BB11066" s="43"/>
      <c r="BC11066" s="43"/>
      <c r="BD11066" s="43"/>
      <c r="BE11066" s="43"/>
      <c r="BF11066" s="43"/>
      <c r="BG11066" s="43"/>
      <c r="BH11066" s="43"/>
      <c r="BI11066" s="43"/>
      <c r="BJ11066" s="43"/>
      <c r="BK11066" s="43"/>
      <c r="BL11066" s="43"/>
      <c r="BM11066" s="43"/>
      <c r="BN11066" s="43"/>
      <c r="BO11066" s="43"/>
      <c r="BP11066" s="43"/>
      <c r="BQ11066" s="43"/>
    </row>
    <row r="11067" spans="6:69" x14ac:dyDescent="0.25">
      <c r="F11067" s="42" t="s">
        <v>1930</v>
      </c>
      <c r="G11067" s="43"/>
      <c r="H11067" s="43"/>
      <c r="I11067" s="43"/>
      <c r="J11067" s="43"/>
      <c r="K11067" s="43"/>
      <c r="L11067" s="43"/>
      <c r="M11067" s="43"/>
      <c r="N11067" s="43"/>
      <c r="O11067" s="43"/>
      <c r="P11067" s="43"/>
      <c r="Q11067" s="43"/>
      <c r="R11067" s="43"/>
      <c r="S11067" s="43"/>
      <c r="T11067" s="43"/>
      <c r="U11067" s="43"/>
      <c r="V11067" s="43"/>
      <c r="W11067" s="43"/>
      <c r="X11067" s="43"/>
      <c r="Y11067" s="43"/>
      <c r="Z11067" s="43"/>
      <c r="AA11067" s="43"/>
      <c r="AB11067" s="43"/>
      <c r="AC11067" s="43"/>
      <c r="AD11067" s="43"/>
      <c r="AE11067" s="43"/>
      <c r="AF11067" s="43"/>
      <c r="AG11067" s="43"/>
      <c r="AH11067" s="43"/>
      <c r="AI11067" s="43"/>
      <c r="AJ11067" s="43"/>
      <c r="AK11067" s="43"/>
      <c r="AL11067" s="43"/>
      <c r="AM11067" s="43"/>
      <c r="AN11067" s="43"/>
      <c r="AO11067" s="43"/>
      <c r="AP11067" s="43"/>
      <c r="AQ11067" s="43"/>
      <c r="AR11067" s="43"/>
      <c r="AS11067" s="43"/>
      <c r="AT11067" s="43"/>
      <c r="AU11067" s="43"/>
      <c r="AV11067" s="43"/>
      <c r="AW11067" s="43"/>
      <c r="AX11067" s="43"/>
      <c r="AY11067" s="43"/>
      <c r="AZ11067" s="43"/>
      <c r="BA11067" s="43"/>
      <c r="BB11067" s="43"/>
      <c r="BC11067" s="43"/>
      <c r="BD11067" s="43"/>
      <c r="BE11067" s="43"/>
      <c r="BF11067" s="43"/>
      <c r="BG11067" s="43"/>
      <c r="BH11067" s="43"/>
      <c r="BI11067" s="43"/>
      <c r="BJ11067" s="43"/>
      <c r="BK11067" s="43"/>
      <c r="BL11067" s="43"/>
      <c r="BM11067" s="43"/>
      <c r="BN11067" s="43"/>
      <c r="BO11067" s="43"/>
      <c r="BP11067" s="43"/>
      <c r="BQ11067" s="43"/>
    </row>
    <row r="11068" spans="6:69" x14ac:dyDescent="0.25">
      <c r="F11068" s="42" t="s">
        <v>1931</v>
      </c>
      <c r="G11068" s="43"/>
      <c r="H11068" s="43"/>
      <c r="I11068" s="43"/>
      <c r="J11068" s="43"/>
      <c r="K11068" s="43"/>
      <c r="L11068" s="43"/>
      <c r="M11068" s="43"/>
      <c r="N11068" s="43"/>
      <c r="O11068" s="43"/>
      <c r="P11068" s="43"/>
      <c r="Q11068" s="43"/>
      <c r="R11068" s="43"/>
      <c r="S11068" s="43"/>
      <c r="T11068" s="43"/>
      <c r="U11068" s="43"/>
      <c r="V11068" s="43"/>
      <c r="W11068" s="43"/>
      <c r="X11068" s="43"/>
      <c r="Y11068" s="43"/>
      <c r="Z11068" s="43"/>
      <c r="AA11068" s="43"/>
      <c r="AB11068" s="43"/>
      <c r="AC11068" s="43"/>
      <c r="AD11068" s="43"/>
      <c r="AE11068" s="43"/>
      <c r="AF11068" s="43"/>
      <c r="AG11068" s="43"/>
      <c r="AH11068" s="43"/>
      <c r="AI11068" s="43"/>
      <c r="AJ11068" s="43"/>
      <c r="AK11068" s="43"/>
      <c r="AL11068" s="43"/>
      <c r="AM11068" s="43"/>
      <c r="AN11068" s="43"/>
      <c r="AO11068" s="43"/>
      <c r="AP11068" s="43"/>
      <c r="AQ11068" s="43"/>
      <c r="AR11068" s="43"/>
      <c r="AS11068" s="43"/>
      <c r="AT11068" s="43"/>
      <c r="AU11068" s="43"/>
      <c r="AV11068" s="43"/>
      <c r="AW11068" s="43"/>
      <c r="AX11068" s="43"/>
      <c r="AY11068" s="43"/>
      <c r="AZ11068" s="43"/>
      <c r="BA11068" s="43"/>
      <c r="BB11068" s="43"/>
      <c r="BC11068" s="43"/>
      <c r="BD11068" s="43"/>
      <c r="BE11068" s="43"/>
      <c r="BF11068" s="43"/>
      <c r="BG11068" s="43"/>
      <c r="BH11068" s="43"/>
      <c r="BI11068" s="43"/>
      <c r="BJ11068" s="43"/>
      <c r="BK11068" s="43"/>
      <c r="BL11068" s="43"/>
      <c r="BM11068" s="43"/>
      <c r="BN11068" s="43"/>
      <c r="BO11068" s="43"/>
      <c r="BP11068" s="43"/>
      <c r="BQ11068" s="43"/>
    </row>
    <row r="11069" spans="6:69" x14ac:dyDescent="0.25">
      <c r="F11069" s="42"/>
      <c r="G11069" s="43"/>
      <c r="H11069" s="43"/>
      <c r="I11069" s="43"/>
      <c r="J11069" s="43"/>
      <c r="K11069" s="43"/>
      <c r="L11069" s="43"/>
      <c r="M11069" s="43"/>
      <c r="N11069" s="43"/>
      <c r="O11069" s="43"/>
      <c r="P11069" s="43"/>
      <c r="Q11069" s="43"/>
      <c r="R11069" s="43"/>
      <c r="S11069" s="43"/>
      <c r="T11069" s="43"/>
      <c r="U11069" s="43"/>
      <c r="V11069" s="43"/>
      <c r="W11069" s="43"/>
      <c r="X11069" s="43"/>
      <c r="Y11069" s="43"/>
      <c r="Z11069" s="43"/>
      <c r="AA11069" s="43"/>
      <c r="AB11069" s="43"/>
      <c r="AC11069" s="43"/>
      <c r="AD11069" s="43"/>
      <c r="AE11069" s="43"/>
      <c r="AF11069" s="43"/>
      <c r="AG11069" s="43"/>
      <c r="AH11069" s="43"/>
      <c r="AI11069" s="43"/>
      <c r="AJ11069" s="43"/>
      <c r="AK11069" s="43"/>
      <c r="AL11069" s="43"/>
      <c r="AM11069" s="43"/>
      <c r="AN11069" s="43"/>
      <c r="AO11069" s="43"/>
      <c r="AP11069" s="43"/>
      <c r="AQ11069" s="43"/>
      <c r="AR11069" s="43"/>
      <c r="AS11069" s="43"/>
      <c r="AT11069" s="43"/>
      <c r="AU11069" s="43"/>
      <c r="AV11069" s="43"/>
      <c r="AW11069" s="43"/>
      <c r="AX11069" s="43"/>
      <c r="AY11069" s="43"/>
      <c r="AZ11069" s="43"/>
      <c r="BA11069" s="43"/>
      <c r="BB11069" s="43"/>
      <c r="BC11069" s="43"/>
      <c r="BD11069" s="43"/>
      <c r="BE11069" s="43"/>
      <c r="BF11069" s="43"/>
      <c r="BG11069" s="43"/>
      <c r="BH11069" s="43"/>
      <c r="BI11069" s="43"/>
      <c r="BJ11069" s="43"/>
      <c r="BK11069" s="43"/>
      <c r="BL11069" s="43"/>
      <c r="BM11069" s="43"/>
      <c r="BN11069" s="43"/>
      <c r="BO11069" s="43"/>
      <c r="BP11069" s="43"/>
      <c r="BQ11069" s="43"/>
    </row>
    <row r="11070" spans="6:69" x14ac:dyDescent="0.25">
      <c r="F11070" s="42" t="s">
        <v>956</v>
      </c>
      <c r="G11070" s="43"/>
      <c r="H11070" s="43"/>
      <c r="I11070" s="43"/>
      <c r="J11070" s="43"/>
      <c r="K11070" s="43"/>
      <c r="L11070" s="43"/>
      <c r="M11070" s="43"/>
      <c r="N11070" s="43"/>
      <c r="O11070" s="43"/>
      <c r="P11070" s="43"/>
      <c r="Q11070" s="43"/>
      <c r="R11070" s="43"/>
      <c r="S11070" s="43"/>
      <c r="T11070" s="43"/>
      <c r="U11070" s="43"/>
      <c r="V11070" s="43"/>
      <c r="W11070" s="43"/>
      <c r="X11070" s="43"/>
      <c r="Y11070" s="43"/>
      <c r="Z11070" s="43"/>
      <c r="AA11070" s="43"/>
      <c r="AB11070" s="43"/>
      <c r="AC11070" s="43"/>
      <c r="AD11070" s="43"/>
      <c r="AE11070" s="43"/>
      <c r="AF11070" s="43"/>
      <c r="AG11070" s="43"/>
      <c r="AH11070" s="43"/>
      <c r="AI11070" s="43"/>
      <c r="AJ11070" s="43"/>
      <c r="AK11070" s="43"/>
      <c r="AL11070" s="43"/>
      <c r="AM11070" s="43"/>
      <c r="AN11070" s="43"/>
      <c r="AO11070" s="43"/>
      <c r="AP11070" s="43"/>
      <c r="AQ11070" s="43"/>
      <c r="AR11070" s="43"/>
      <c r="AS11070" s="43"/>
      <c r="AT11070" s="43"/>
      <c r="AU11070" s="43"/>
      <c r="AV11070" s="43"/>
      <c r="AW11070" s="43"/>
      <c r="AX11070" s="43"/>
      <c r="AY11070" s="43"/>
      <c r="AZ11070" s="43"/>
      <c r="BA11070" s="43"/>
      <c r="BB11070" s="43"/>
      <c r="BC11070" s="43"/>
      <c r="BD11070" s="43"/>
      <c r="BE11070" s="43"/>
      <c r="BF11070" s="43"/>
      <c r="BG11070" s="43"/>
      <c r="BH11070" s="43"/>
      <c r="BI11070" s="43"/>
      <c r="BJ11070" s="43"/>
      <c r="BK11070" s="43"/>
      <c r="BL11070" s="43"/>
      <c r="BM11070" s="43"/>
      <c r="BN11070" s="43"/>
      <c r="BO11070" s="43"/>
      <c r="BP11070" s="43"/>
      <c r="BQ11070" s="43"/>
    </row>
    <row r="11071" spans="6:69" x14ac:dyDescent="0.25">
      <c r="F11071" s="42" t="s">
        <v>739</v>
      </c>
      <c r="G11071" s="43"/>
      <c r="H11071" s="43"/>
      <c r="I11071" s="43"/>
      <c r="J11071" s="43"/>
      <c r="K11071" s="43"/>
      <c r="L11071" s="43"/>
      <c r="M11071" s="43"/>
      <c r="N11071" s="43"/>
      <c r="O11071" s="43"/>
      <c r="P11071" s="43"/>
      <c r="Q11071" s="43"/>
      <c r="R11071" s="43"/>
      <c r="S11071" s="43"/>
      <c r="T11071" s="43"/>
      <c r="U11071" s="43"/>
      <c r="V11071" s="43"/>
      <c r="W11071" s="43"/>
      <c r="X11071" s="43"/>
      <c r="Y11071" s="43"/>
      <c r="Z11071" s="43"/>
      <c r="AA11071" s="43"/>
      <c r="AB11071" s="43"/>
      <c r="AC11071" s="43"/>
      <c r="AD11071" s="43"/>
      <c r="AE11071" s="43"/>
      <c r="AF11071" s="43"/>
      <c r="AG11071" s="43"/>
      <c r="AH11071" s="43"/>
      <c r="AI11071" s="43"/>
      <c r="AJ11071" s="43"/>
      <c r="AK11071" s="43"/>
      <c r="AL11071" s="43"/>
      <c r="AM11071" s="43"/>
      <c r="AN11071" s="43"/>
      <c r="AO11071" s="43"/>
      <c r="AP11071" s="43"/>
      <c r="AQ11071" s="43"/>
      <c r="AR11071" s="43"/>
      <c r="AS11071" s="43"/>
      <c r="AT11071" s="43"/>
      <c r="AU11071" s="43"/>
      <c r="AV11071" s="43"/>
      <c r="AW11071" s="43"/>
      <c r="AX11071" s="43"/>
      <c r="AY11071" s="43"/>
      <c r="AZ11071" s="43"/>
      <c r="BA11071" s="43"/>
      <c r="BB11071" s="43"/>
      <c r="BC11071" s="43"/>
      <c r="BD11071" s="43"/>
      <c r="BE11071" s="43"/>
      <c r="BF11071" s="43"/>
      <c r="BG11071" s="43"/>
      <c r="BH11071" s="43"/>
      <c r="BI11071" s="43"/>
      <c r="BJ11071" s="43"/>
      <c r="BK11071" s="43"/>
      <c r="BL11071" s="43"/>
      <c r="BM11071" s="43"/>
      <c r="BN11071" s="43"/>
      <c r="BO11071" s="43"/>
      <c r="BP11071" s="43"/>
      <c r="BQ11071" s="43"/>
    </row>
    <row r="11073" spans="6:33" x14ac:dyDescent="0.25">
      <c r="F11073" s="40" t="s">
        <v>1364</v>
      </c>
      <c r="G11073" s="41"/>
      <c r="H11073" s="41"/>
      <c r="I11073" s="41"/>
      <c r="J11073" s="41"/>
      <c r="K11073" s="41"/>
      <c r="L11073" s="41"/>
      <c r="M11073" s="41"/>
      <c r="N11073" s="41"/>
      <c r="O11073" s="41"/>
      <c r="P11073" s="41"/>
      <c r="Q11073" s="41"/>
      <c r="R11073" s="41"/>
      <c r="S11073" s="41"/>
      <c r="T11073" s="41"/>
      <c r="U11073" s="41"/>
      <c r="V11073" s="41"/>
      <c r="W11073" s="41"/>
      <c r="X11073" s="41"/>
      <c r="Y11073" s="41"/>
      <c r="Z11073" s="41"/>
      <c r="AA11073" s="41"/>
      <c r="AB11073" s="41"/>
      <c r="AC11073" s="41"/>
      <c r="AD11073" s="41"/>
      <c r="AE11073" s="41"/>
      <c r="AF11073" s="41"/>
      <c r="AG11073" s="41"/>
    </row>
    <row r="11074" spans="6:33" x14ac:dyDescent="0.25">
      <c r="F11074" s="40" t="s">
        <v>1937</v>
      </c>
      <c r="G11074" s="41"/>
      <c r="H11074" s="41"/>
      <c r="I11074" s="41"/>
      <c r="J11074" s="41"/>
      <c r="K11074" s="41"/>
      <c r="L11074" s="41"/>
      <c r="M11074" s="41"/>
      <c r="N11074" s="41"/>
      <c r="O11074" s="41"/>
      <c r="P11074" s="41"/>
      <c r="Q11074" s="41"/>
      <c r="R11074" s="41"/>
      <c r="S11074" s="41"/>
      <c r="T11074" s="41"/>
      <c r="U11074" s="41"/>
      <c r="V11074" s="41"/>
      <c r="W11074" s="41"/>
      <c r="X11074" s="41"/>
      <c r="Y11074" s="41"/>
      <c r="Z11074" s="41"/>
      <c r="AA11074" s="41"/>
      <c r="AB11074" s="41"/>
      <c r="AC11074" s="41"/>
      <c r="AD11074" s="41"/>
      <c r="AE11074" s="41"/>
      <c r="AF11074" s="41"/>
      <c r="AG11074" s="41"/>
    </row>
    <row r="11075" spans="6:33" x14ac:dyDescent="0.25">
      <c r="F11075" s="40" t="s">
        <v>1938</v>
      </c>
      <c r="G11075" s="41"/>
      <c r="H11075" s="41"/>
      <c r="I11075" s="41"/>
      <c r="J11075" s="41"/>
      <c r="K11075" s="41"/>
      <c r="L11075" s="41"/>
      <c r="M11075" s="41"/>
      <c r="N11075" s="41"/>
      <c r="O11075" s="41"/>
      <c r="P11075" s="41"/>
      <c r="Q11075" s="41"/>
      <c r="R11075" s="41"/>
      <c r="S11075" s="41"/>
      <c r="T11075" s="41"/>
      <c r="U11075" s="41"/>
      <c r="V11075" s="41"/>
      <c r="W11075" s="41"/>
      <c r="X11075" s="41"/>
      <c r="Y11075" s="41"/>
      <c r="Z11075" s="41"/>
      <c r="AA11075" s="41"/>
      <c r="AB11075" s="41"/>
      <c r="AC11075" s="41"/>
      <c r="AD11075" s="41"/>
      <c r="AE11075" s="41"/>
      <c r="AF11075" s="41"/>
      <c r="AG11075" s="41"/>
    </row>
    <row r="11076" spans="6:33" x14ac:dyDescent="0.25">
      <c r="F11076" s="40" t="s">
        <v>1939</v>
      </c>
      <c r="G11076" s="41"/>
      <c r="H11076" s="41"/>
      <c r="I11076" s="41"/>
      <c r="J11076" s="41"/>
      <c r="K11076" s="41"/>
      <c r="L11076" s="41"/>
      <c r="M11076" s="41"/>
      <c r="N11076" s="41"/>
      <c r="O11076" s="41"/>
      <c r="P11076" s="41"/>
      <c r="Q11076" s="41"/>
      <c r="R11076" s="41"/>
      <c r="S11076" s="41"/>
      <c r="T11076" s="41"/>
      <c r="U11076" s="41"/>
      <c r="V11076" s="41"/>
      <c r="W11076" s="41"/>
      <c r="X11076" s="41"/>
      <c r="Y11076" s="41"/>
      <c r="Z11076" s="41"/>
      <c r="AA11076" s="41"/>
      <c r="AB11076" s="41"/>
      <c r="AC11076" s="41"/>
      <c r="AD11076" s="41"/>
      <c r="AE11076" s="41"/>
      <c r="AF11076" s="41"/>
      <c r="AG11076" s="41"/>
    </row>
    <row r="11077" spans="6:33" x14ac:dyDescent="0.25">
      <c r="F11077" s="40" t="s">
        <v>1940</v>
      </c>
      <c r="G11077" s="41"/>
      <c r="H11077" s="41"/>
      <c r="I11077" s="41"/>
      <c r="J11077" s="41"/>
      <c r="K11077" s="41"/>
      <c r="L11077" s="41"/>
      <c r="M11077" s="41"/>
      <c r="N11077" s="41"/>
      <c r="O11077" s="41"/>
      <c r="P11077" s="41"/>
      <c r="Q11077" s="41"/>
      <c r="R11077" s="41"/>
      <c r="S11077" s="41"/>
      <c r="T11077" s="41"/>
      <c r="U11077" s="41"/>
      <c r="V11077" s="41"/>
      <c r="W11077" s="41"/>
      <c r="X11077" s="41"/>
      <c r="Y11077" s="41"/>
      <c r="Z11077" s="41"/>
      <c r="AA11077" s="41"/>
      <c r="AB11077" s="41"/>
      <c r="AC11077" s="41"/>
      <c r="AD11077" s="41"/>
      <c r="AE11077" s="41"/>
      <c r="AF11077" s="41"/>
      <c r="AG11077" s="41"/>
    </row>
    <row r="11078" spans="6:33" x14ac:dyDescent="0.25">
      <c r="F11078" s="40" t="s">
        <v>811</v>
      </c>
      <c r="G11078" s="41"/>
      <c r="H11078" s="41"/>
      <c r="I11078" s="41"/>
      <c r="J11078" s="41"/>
      <c r="K11078" s="41"/>
      <c r="L11078" s="41"/>
      <c r="M11078" s="41"/>
      <c r="N11078" s="41"/>
      <c r="O11078" s="41"/>
      <c r="P11078" s="41"/>
      <c r="Q11078" s="41"/>
      <c r="R11078" s="41"/>
      <c r="S11078" s="41"/>
      <c r="T11078" s="41"/>
      <c r="U11078" s="41"/>
      <c r="V11078" s="41"/>
      <c r="W11078" s="41"/>
      <c r="X11078" s="41"/>
      <c r="Y11078" s="41"/>
      <c r="Z11078" s="41"/>
      <c r="AA11078" s="41"/>
      <c r="AB11078" s="41"/>
      <c r="AC11078" s="41"/>
      <c r="AD11078" s="41"/>
      <c r="AE11078" s="41"/>
      <c r="AF11078" s="41"/>
      <c r="AG11078" s="41"/>
    </row>
    <row r="11079" spans="6:33" x14ac:dyDescent="0.25">
      <c r="F11079" s="40" t="s">
        <v>1031</v>
      </c>
      <c r="G11079" s="41"/>
      <c r="H11079" s="41"/>
      <c r="I11079" s="41"/>
      <c r="J11079" s="41"/>
      <c r="K11079" s="41"/>
      <c r="L11079" s="41"/>
      <c r="M11079" s="41"/>
      <c r="N11079" s="41"/>
      <c r="O11079" s="41"/>
      <c r="P11079" s="41"/>
      <c r="Q11079" s="41"/>
      <c r="R11079" s="41"/>
      <c r="S11079" s="41"/>
      <c r="T11079" s="41"/>
      <c r="U11079" s="41"/>
      <c r="V11079" s="41"/>
      <c r="W11079" s="41"/>
      <c r="X11079" s="41"/>
      <c r="Y11079" s="41"/>
      <c r="Z11079" s="41"/>
      <c r="AA11079" s="41"/>
      <c r="AB11079" s="41"/>
      <c r="AC11079" s="41"/>
      <c r="AD11079" s="41"/>
      <c r="AE11079" s="41"/>
      <c r="AF11079" s="41"/>
      <c r="AG11079" s="41"/>
    </row>
    <row r="11080" spans="6:33" x14ac:dyDescent="0.25">
      <c r="F11080" s="40" t="s">
        <v>1941</v>
      </c>
      <c r="G11080" s="41"/>
      <c r="H11080" s="41"/>
      <c r="I11080" s="41"/>
      <c r="J11080" s="41"/>
      <c r="K11080" s="41"/>
      <c r="L11080" s="41"/>
      <c r="M11080" s="41"/>
      <c r="N11080" s="41"/>
      <c r="O11080" s="41"/>
      <c r="P11080" s="41"/>
      <c r="Q11080" s="41"/>
      <c r="R11080" s="41"/>
      <c r="S11080" s="41"/>
      <c r="T11080" s="41"/>
      <c r="U11080" s="41"/>
      <c r="V11080" s="41"/>
      <c r="W11080" s="41"/>
      <c r="X11080" s="41"/>
      <c r="Y11080" s="41"/>
      <c r="Z11080" s="41"/>
      <c r="AA11080" s="41"/>
      <c r="AB11080" s="41"/>
      <c r="AC11080" s="41"/>
      <c r="AD11080" s="41"/>
      <c r="AE11080" s="41"/>
      <c r="AF11080" s="41"/>
      <c r="AG11080" s="41"/>
    </row>
    <row r="11170" spans="4:109" x14ac:dyDescent="0.25">
      <c r="D11170" s="13">
        <v>0</v>
      </c>
      <c r="F11170" s="4" t="s">
        <v>1776</v>
      </c>
    </row>
    <row r="11172" spans="4:109" x14ac:dyDescent="0.25">
      <c r="F11172" s="56" t="s">
        <v>1582</v>
      </c>
      <c r="H11172" s="56" t="s">
        <v>301</v>
      </c>
      <c r="P11172" s="56" t="s">
        <v>1583</v>
      </c>
      <c r="AB11172" s="56" t="s">
        <v>1802</v>
      </c>
      <c r="AJ11172" s="56" t="s">
        <v>1585</v>
      </c>
      <c r="AQ11172" s="56" t="s">
        <v>1586</v>
      </c>
      <c r="AY11172" s="56" t="s">
        <v>1587</v>
      </c>
      <c r="BL11172" s="56" t="s">
        <v>1588</v>
      </c>
      <c r="CE11172" s="56" t="s">
        <v>1589</v>
      </c>
      <c r="CL11172" s="56" t="s">
        <v>1590</v>
      </c>
      <c r="CV11172" s="56" t="s">
        <v>1591</v>
      </c>
      <c r="DE11172" s="56" t="s">
        <v>1592</v>
      </c>
    </row>
    <row r="11173" spans="4:109" x14ac:dyDescent="0.25">
      <c r="F11173" s="55">
        <v>1</v>
      </c>
      <c r="H11173" s="55" t="s">
        <v>1593</v>
      </c>
      <c r="P11173" s="55" t="s">
        <v>1594</v>
      </c>
      <c r="AB11173" s="55" t="s">
        <v>1600</v>
      </c>
      <c r="AJ11173" s="55" t="s">
        <v>1595</v>
      </c>
      <c r="AQ11173" s="55" t="s">
        <v>1596</v>
      </c>
      <c r="AY11173" s="55" t="s">
        <v>1777</v>
      </c>
      <c r="BL11173" s="55" t="s">
        <v>1598</v>
      </c>
      <c r="CE11173" s="55" t="s">
        <v>1599</v>
      </c>
      <c r="CL11173" s="55" t="s">
        <v>1600</v>
      </c>
      <c r="CV11173" s="55" t="s">
        <v>1601</v>
      </c>
      <c r="DE11173" s="55" t="s">
        <v>1602</v>
      </c>
    </row>
    <row r="11174" spans="4:109" x14ac:dyDescent="0.25">
      <c r="F11174" s="55">
        <v>3</v>
      </c>
      <c r="H11174" s="55" t="s">
        <v>1801</v>
      </c>
      <c r="P11174" s="55" t="s">
        <v>1793</v>
      </c>
      <c r="AB11174" s="55" t="s">
        <v>1796</v>
      </c>
      <c r="AJ11174" s="55" t="s">
        <v>1800</v>
      </c>
      <c r="AQ11174" s="55" t="s">
        <v>1799</v>
      </c>
      <c r="AY11174" s="55" t="s">
        <v>1777</v>
      </c>
      <c r="BL11174" s="55" t="s">
        <v>1798</v>
      </c>
      <c r="CE11174" s="55" t="s">
        <v>1797</v>
      </c>
      <c r="CL11174" s="55" t="s">
        <v>1796</v>
      </c>
      <c r="CV11174" s="55" t="s">
        <v>1795</v>
      </c>
      <c r="DE11174" s="55" t="s">
        <v>1778</v>
      </c>
    </row>
    <row r="11175" spans="4:109" x14ac:dyDescent="0.25">
      <c r="F11175" s="55">
        <v>5</v>
      </c>
      <c r="H11175" s="55" t="s">
        <v>1794</v>
      </c>
      <c r="P11175" s="55" t="s">
        <v>1793</v>
      </c>
      <c r="AB11175" s="55" t="s">
        <v>1788</v>
      </c>
      <c r="AJ11175" s="55" t="s">
        <v>1792</v>
      </c>
      <c r="AQ11175" s="55" t="s">
        <v>1791</v>
      </c>
      <c r="AY11175" s="55" t="s">
        <v>1777</v>
      </c>
      <c r="BL11175" s="55" t="s">
        <v>1790</v>
      </c>
      <c r="CE11175" s="55" t="s">
        <v>1789</v>
      </c>
      <c r="CL11175" s="55" t="s">
        <v>1788</v>
      </c>
      <c r="CV11175" s="55" t="s">
        <v>1787</v>
      </c>
      <c r="DE11175" s="55" t="s">
        <v>1778</v>
      </c>
    </row>
    <row r="11176" spans="4:109" x14ac:dyDescent="0.25">
      <c r="F11176" s="55">
        <v>13</v>
      </c>
      <c r="H11176" s="55" t="s">
        <v>1786</v>
      </c>
      <c r="P11176" s="55" t="s">
        <v>1785</v>
      </c>
      <c r="AB11176" s="55" t="s">
        <v>1780</v>
      </c>
      <c r="AJ11176" s="55" t="s">
        <v>1784</v>
      </c>
      <c r="AQ11176" s="55" t="s">
        <v>1783</v>
      </c>
      <c r="AY11176" s="55" t="s">
        <v>1777</v>
      </c>
      <c r="BL11176" s="55" t="s">
        <v>1782</v>
      </c>
      <c r="CE11176" s="55" t="s">
        <v>1781</v>
      </c>
      <c r="CL11176" s="55" t="s">
        <v>1780</v>
      </c>
      <c r="CV11176" s="55" t="s">
        <v>1779</v>
      </c>
      <c r="DE11176" s="55" t="s">
        <v>1778</v>
      </c>
    </row>
    <row r="11177" spans="4:109" x14ac:dyDescent="0.25">
      <c r="F11177" s="55">
        <v>19</v>
      </c>
      <c r="H11177" s="55" t="s">
        <v>1612</v>
      </c>
      <c r="P11177" s="55" t="s">
        <v>1613</v>
      </c>
      <c r="AB11177" s="55" t="s">
        <v>1618</v>
      </c>
      <c r="AJ11177" s="55" t="s">
        <v>1614</v>
      </c>
      <c r="AQ11177" s="55" t="s">
        <v>1615</v>
      </c>
      <c r="AY11177" s="55" t="s">
        <v>1777</v>
      </c>
      <c r="BL11177" s="55" t="s">
        <v>1616</v>
      </c>
      <c r="CE11177" s="55" t="s">
        <v>1617</v>
      </c>
      <c r="CL11177" s="55" t="s">
        <v>1618</v>
      </c>
      <c r="CV11177" s="55" t="s">
        <v>1619</v>
      </c>
      <c r="DE11177" s="55" t="s">
        <v>1602</v>
      </c>
    </row>
    <row r="11179" spans="4:109" x14ac:dyDescent="0.25">
      <c r="F11179" s="4" t="str">
        <f>"select '" &amp; TRIM(H11173) &amp; "' AGREEMENT_NO, '" &amp; TRIM(AQ11173) &amp; "' CHASSIS_NO_GTS, '" &amp; TRIM(AJ11173) &amp; "' POLICE_NO_GTS, '" &amp; TRIM(AB11173) &amp; "' CHASSIS_NO_MAIN, '" &amp; TRIM(CE11173) &amp; "' POLICE_NO_MAIN union all"</f>
        <v>select '0001464/4/01/08/2023' AGREEMENT_NO, 'MHML0PU39GK197680' CHASSIS_NO_GTS, 'B9242PCL' POLICE_NO_GTS, 'PAEL67MYNPB001237' CHASSIS_NO_MAIN, 'B9409KXW' POLICE_NO_MAIN union all</v>
      </c>
    </row>
    <row r="11180" spans="4:109" x14ac:dyDescent="0.25">
      <c r="F11180" s="4" t="str">
        <f t="shared" ref="F11180:F11183" si="2">"select '" &amp; TRIM(H11174) &amp; "' AGREEMENT_NO, '" &amp; TRIM(AQ11174) &amp; "' CHASSIS_NO_GTS, '" &amp; TRIM(AJ11174) &amp; "' POLICE_NO_GTS, '" &amp; TRIM(AB11174) &amp; "' CHASSIS_NO_MAIN, '" &amp; TRIM(CE11174) &amp; "' POLICE_NO_MAIN union all"</f>
        <v>select '0000774/4/10/09/2023' AGREEMENT_NO, 'JT7X2RB80K7018160' CHASSIS_NO_GTS, 'B2725UOI' POLICE_NO_GTS, 'MHFABBAA8P0411906' CHASSIS_NO_MAIN, 'B1394DOJ' POLICE_NO_MAIN union all</v>
      </c>
    </row>
    <row r="11181" spans="4:109" x14ac:dyDescent="0.25">
      <c r="F11181" s="4" t="str">
        <f t="shared" si="2"/>
        <v>select '0000724/4/10/07/2023' AGREEMENT_NO, 'MHFJW8EM8L2379713' CHASSIS_NO_GTS, 'L1288VX' POLICE_NO_GTS, 'MHFABAAA3P0011939' CHASSIS_NO_MAIN, 'BK1629AEU' POLICE_NO_MAIN union all</v>
      </c>
    </row>
    <row r="11182" spans="4:109" x14ac:dyDescent="0.25">
      <c r="F11182" s="4" t="str">
        <f t="shared" si="2"/>
        <v>select '0000800/4/10/09/2023' AGREEMENT_NO, 'MHRRU1850KJ805257' CHASSIS_NO_GTS, 'B2165PKM' POLICE_NO_GTS, 'MF3PE812TPJ085335' CHASSIS_NO_MAIN, 'B1691DOP' POLICE_NO_MAIN union all</v>
      </c>
    </row>
    <row r="11183" spans="4:109" x14ac:dyDescent="0.25">
      <c r="F11183" s="4" t="str">
        <f t="shared" si="2"/>
        <v>select '0001518/4/01/09/2023' AGREEMENT_NO, 'MHKB3BA1JLK070815' CHASSIS_NO_GTS, 'B9953PCQ' POLICE_NO_GTS, 'MHKB3BA1JPK091559' CHASSIS_NO_MAIN, 'B9808PCW' POLICE_NO_MAIN union all</v>
      </c>
    </row>
    <row r="11185" spans="6:79" x14ac:dyDescent="0.25">
      <c r="F11185" s="40" t="s">
        <v>1803</v>
      </c>
      <c r="G11185" s="41"/>
      <c r="H11185" s="41"/>
      <c r="I11185" s="41"/>
      <c r="J11185" s="41"/>
      <c r="K11185" s="41"/>
      <c r="L11185" s="41"/>
      <c r="M11185" s="41"/>
      <c r="N11185" s="41"/>
      <c r="O11185" s="41"/>
      <c r="P11185" s="41"/>
      <c r="Q11185" s="41"/>
      <c r="R11185" s="41"/>
      <c r="S11185" s="41"/>
      <c r="T11185" s="41"/>
      <c r="U11185" s="41"/>
      <c r="V11185" s="41"/>
      <c r="W11185" s="41"/>
      <c r="X11185" s="41"/>
      <c r="Y11185" s="41"/>
      <c r="Z11185" s="41"/>
      <c r="AA11185" s="41"/>
      <c r="AB11185" s="41"/>
      <c r="AC11185" s="41"/>
      <c r="AD11185" s="41"/>
      <c r="AE11185" s="41"/>
      <c r="AF11185" s="41"/>
      <c r="AG11185" s="41"/>
      <c r="AH11185" s="41"/>
      <c r="AI11185" s="41"/>
      <c r="AJ11185" s="41"/>
      <c r="AK11185" s="41"/>
      <c r="AL11185" s="41"/>
      <c r="AM11185" s="41"/>
      <c r="AN11185" s="41"/>
      <c r="AO11185" s="41"/>
      <c r="AP11185" s="41"/>
      <c r="AQ11185" s="41"/>
      <c r="AR11185" s="41"/>
      <c r="AS11185" s="41"/>
      <c r="AT11185" s="41"/>
      <c r="AU11185" s="41"/>
      <c r="AV11185" s="41"/>
      <c r="AW11185" s="41"/>
      <c r="AX11185" s="41"/>
      <c r="AY11185" s="41"/>
      <c r="AZ11185" s="41"/>
      <c r="BA11185" s="41"/>
      <c r="BB11185" s="41"/>
      <c r="BC11185" s="41"/>
      <c r="BD11185" s="41"/>
      <c r="BE11185" s="41"/>
      <c r="BF11185" s="41"/>
      <c r="BG11185" s="41"/>
      <c r="BH11185" s="41"/>
      <c r="BI11185" s="41"/>
      <c r="BJ11185" s="41"/>
      <c r="BK11185" s="41"/>
      <c r="BL11185" s="41"/>
      <c r="BM11185" s="41"/>
      <c r="BN11185" s="41"/>
      <c r="BO11185" s="41"/>
      <c r="BP11185" s="41"/>
      <c r="BQ11185" s="41"/>
      <c r="BR11185" s="41"/>
      <c r="BS11185" s="41"/>
      <c r="BT11185" s="41"/>
      <c r="BU11185" s="41"/>
      <c r="BV11185" s="41"/>
      <c r="BW11185" s="41"/>
      <c r="BX11185" s="41"/>
      <c r="BY11185" s="41"/>
      <c r="BZ11185" s="41"/>
      <c r="CA11185" s="41"/>
    </row>
    <row r="11186" spans="6:79" x14ac:dyDescent="0.25">
      <c r="F11186" s="40" t="s">
        <v>1830</v>
      </c>
      <c r="G11186" s="41"/>
      <c r="H11186" s="41"/>
      <c r="I11186" s="41"/>
      <c r="J11186" s="41"/>
      <c r="K11186" s="41"/>
      <c r="L11186" s="41"/>
      <c r="M11186" s="41"/>
      <c r="N11186" s="41"/>
      <c r="O11186" s="41"/>
      <c r="P11186" s="41"/>
      <c r="Q11186" s="41"/>
      <c r="R11186" s="41"/>
      <c r="S11186" s="41"/>
      <c r="T11186" s="41"/>
      <c r="U11186" s="41"/>
      <c r="V11186" s="41"/>
      <c r="W11186" s="41"/>
      <c r="X11186" s="41"/>
      <c r="Y11186" s="41"/>
      <c r="Z11186" s="41"/>
      <c r="AA11186" s="41"/>
      <c r="AB11186" s="41"/>
      <c r="AC11186" s="41"/>
      <c r="AD11186" s="41"/>
      <c r="AE11186" s="41"/>
      <c r="AF11186" s="41"/>
      <c r="AG11186" s="41"/>
      <c r="AH11186" s="41"/>
      <c r="AI11186" s="41"/>
      <c r="AJ11186" s="41"/>
      <c r="AK11186" s="41"/>
      <c r="AL11186" s="41"/>
      <c r="AM11186" s="41"/>
      <c r="AN11186" s="41"/>
      <c r="AO11186" s="41"/>
      <c r="AP11186" s="41"/>
      <c r="AQ11186" s="41"/>
      <c r="AR11186" s="41"/>
      <c r="AS11186" s="41"/>
      <c r="AT11186" s="41"/>
      <c r="AU11186" s="41"/>
      <c r="AV11186" s="41"/>
      <c r="AW11186" s="41"/>
      <c r="AX11186" s="41"/>
      <c r="AY11186" s="41"/>
      <c r="AZ11186" s="41"/>
      <c r="BA11186" s="41"/>
      <c r="BB11186" s="41"/>
      <c r="BC11186" s="41"/>
      <c r="BD11186" s="41"/>
      <c r="BE11186" s="41"/>
      <c r="BF11186" s="41"/>
      <c r="BG11186" s="41"/>
      <c r="BH11186" s="41"/>
      <c r="BI11186" s="41"/>
      <c r="BJ11186" s="41"/>
      <c r="BK11186" s="41"/>
      <c r="BL11186" s="41"/>
      <c r="BM11186" s="41"/>
      <c r="BN11186" s="41"/>
      <c r="BO11186" s="41"/>
      <c r="BP11186" s="41"/>
      <c r="BQ11186" s="41"/>
      <c r="BR11186" s="41"/>
      <c r="BS11186" s="41"/>
      <c r="BT11186" s="41"/>
      <c r="BU11186" s="41"/>
      <c r="BV11186" s="41"/>
      <c r="BW11186" s="41"/>
      <c r="BX11186" s="41"/>
      <c r="BY11186" s="41"/>
      <c r="BZ11186" s="41"/>
      <c r="CA11186" s="41"/>
    </row>
    <row r="11187" spans="6:79" x14ac:dyDescent="0.25">
      <c r="F11187" s="40" t="s">
        <v>1831</v>
      </c>
      <c r="G11187" s="41"/>
      <c r="H11187" s="41"/>
      <c r="I11187" s="41"/>
      <c r="J11187" s="41"/>
      <c r="K11187" s="41"/>
      <c r="L11187" s="41"/>
      <c r="M11187" s="41"/>
      <c r="N11187" s="41"/>
      <c r="O11187" s="41"/>
      <c r="P11187" s="41"/>
      <c r="Q11187" s="41"/>
      <c r="R11187" s="41"/>
      <c r="S11187" s="41"/>
      <c r="T11187" s="41"/>
      <c r="U11187" s="41"/>
      <c r="V11187" s="41"/>
      <c r="W11187" s="41"/>
      <c r="X11187" s="41"/>
      <c r="Y11187" s="41"/>
      <c r="Z11187" s="41"/>
      <c r="AA11187" s="41"/>
      <c r="AB11187" s="41"/>
      <c r="AC11187" s="41"/>
      <c r="AD11187" s="41"/>
      <c r="AE11187" s="41"/>
      <c r="AF11187" s="41"/>
      <c r="AG11187" s="41"/>
      <c r="AH11187" s="41"/>
      <c r="AI11187" s="41"/>
      <c r="AJ11187" s="41"/>
      <c r="AK11187" s="41"/>
      <c r="AL11187" s="41"/>
      <c r="AM11187" s="41"/>
      <c r="AN11187" s="41"/>
      <c r="AO11187" s="41"/>
      <c r="AP11187" s="41"/>
      <c r="AQ11187" s="41"/>
      <c r="AR11187" s="41"/>
      <c r="AS11187" s="41"/>
      <c r="AT11187" s="41"/>
      <c r="AU11187" s="41"/>
      <c r="AV11187" s="41"/>
      <c r="AW11187" s="41"/>
      <c r="AX11187" s="41"/>
      <c r="AY11187" s="41"/>
      <c r="AZ11187" s="41"/>
      <c r="BA11187" s="41"/>
      <c r="BB11187" s="41"/>
      <c r="BC11187" s="41"/>
      <c r="BD11187" s="41"/>
      <c r="BE11187" s="41"/>
      <c r="BF11187" s="41"/>
      <c r="BG11187" s="41"/>
      <c r="BH11187" s="41"/>
      <c r="BI11187" s="41"/>
      <c r="BJ11187" s="41"/>
      <c r="BK11187" s="41"/>
      <c r="BL11187" s="41"/>
      <c r="BM11187" s="41"/>
      <c r="BN11187" s="41"/>
      <c r="BO11187" s="41"/>
      <c r="BP11187" s="41"/>
      <c r="BQ11187" s="41"/>
      <c r="BR11187" s="41"/>
      <c r="BS11187" s="41"/>
      <c r="BT11187" s="41"/>
      <c r="BU11187" s="41"/>
      <c r="BV11187" s="41"/>
      <c r="BW11187" s="41"/>
      <c r="BX11187" s="41"/>
      <c r="BY11187" s="41"/>
      <c r="BZ11187" s="41"/>
      <c r="CA11187" s="41"/>
    </row>
    <row r="11188" spans="6:79" x14ac:dyDescent="0.25">
      <c r="F11188" s="40"/>
      <c r="G11188" s="41"/>
      <c r="H11188" s="41"/>
      <c r="I11188" s="41"/>
      <c r="J11188" s="41"/>
      <c r="K11188" s="41"/>
      <c r="L11188" s="41"/>
      <c r="M11188" s="41"/>
      <c r="N11188" s="41"/>
      <c r="O11188" s="41"/>
      <c r="P11188" s="41"/>
      <c r="Q11188" s="41"/>
      <c r="R11188" s="41"/>
      <c r="S11188" s="41"/>
      <c r="T11188" s="41"/>
      <c r="U11188" s="41"/>
      <c r="V11188" s="41"/>
      <c r="W11188" s="41"/>
      <c r="X11188" s="41"/>
      <c r="Y11188" s="41"/>
      <c r="Z11188" s="41"/>
      <c r="AA11188" s="41"/>
      <c r="AB11188" s="41"/>
      <c r="AC11188" s="41"/>
      <c r="AD11188" s="41"/>
      <c r="AE11188" s="41"/>
      <c r="AF11188" s="41"/>
      <c r="AG11188" s="41"/>
      <c r="AH11188" s="41"/>
      <c r="AI11188" s="41"/>
      <c r="AJ11188" s="41"/>
      <c r="AK11188" s="41"/>
      <c r="AL11188" s="41"/>
      <c r="AM11188" s="41"/>
      <c r="AN11188" s="41"/>
      <c r="AO11188" s="41"/>
      <c r="AP11188" s="41"/>
      <c r="AQ11188" s="41"/>
      <c r="AR11188" s="41"/>
      <c r="AS11188" s="41"/>
      <c r="AT11188" s="41"/>
      <c r="AU11188" s="41"/>
      <c r="AV11188" s="41"/>
      <c r="AW11188" s="41"/>
      <c r="AX11188" s="41"/>
      <c r="AY11188" s="41"/>
      <c r="AZ11188" s="41"/>
      <c r="BA11188" s="41"/>
      <c r="BB11188" s="41"/>
      <c r="BC11188" s="41"/>
      <c r="BD11188" s="41"/>
      <c r="BE11188" s="41"/>
      <c r="BF11188" s="41"/>
      <c r="BG11188" s="41"/>
      <c r="BH11188" s="41"/>
      <c r="BI11188" s="41"/>
      <c r="BJ11188" s="41"/>
      <c r="BK11188" s="41"/>
      <c r="BL11188" s="41"/>
      <c r="BM11188" s="41"/>
      <c r="BN11188" s="41"/>
      <c r="BO11188" s="41"/>
      <c r="BP11188" s="41"/>
      <c r="BQ11188" s="41"/>
      <c r="BR11188" s="41"/>
      <c r="BS11188" s="41"/>
      <c r="BT11188" s="41"/>
      <c r="BU11188" s="41"/>
      <c r="BV11188" s="41"/>
      <c r="BW11188" s="41"/>
      <c r="BX11188" s="41"/>
      <c r="BY11188" s="41"/>
      <c r="BZ11188" s="41"/>
      <c r="CA11188" s="41"/>
    </row>
    <row r="11189" spans="6:79" x14ac:dyDescent="0.25">
      <c r="F11189" s="40" t="s">
        <v>868</v>
      </c>
      <c r="G11189" s="41"/>
      <c r="H11189" s="41"/>
      <c r="I11189" s="41"/>
      <c r="J11189" s="41"/>
      <c r="K11189" s="41"/>
      <c r="L11189" s="41"/>
      <c r="M11189" s="41"/>
      <c r="N11189" s="41"/>
      <c r="O11189" s="41"/>
      <c r="P11189" s="41"/>
      <c r="Q11189" s="41"/>
      <c r="R11189" s="41"/>
      <c r="S11189" s="41"/>
      <c r="T11189" s="41"/>
      <c r="U11189" s="41"/>
      <c r="V11189" s="41"/>
      <c r="W11189" s="41"/>
      <c r="X11189" s="41"/>
      <c r="Y11189" s="41"/>
      <c r="Z11189" s="41"/>
      <c r="AA11189" s="41"/>
      <c r="AB11189" s="41"/>
      <c r="AC11189" s="41"/>
      <c r="AD11189" s="41"/>
      <c r="AE11189" s="41"/>
      <c r="AF11189" s="41"/>
      <c r="AG11189" s="41"/>
      <c r="AH11189" s="41"/>
      <c r="AI11189" s="41"/>
      <c r="AJ11189" s="41"/>
      <c r="AK11189" s="41"/>
      <c r="AL11189" s="41"/>
      <c r="AM11189" s="41"/>
      <c r="AN11189" s="41"/>
      <c r="AO11189" s="41"/>
      <c r="AP11189" s="41"/>
      <c r="AQ11189" s="41"/>
      <c r="AR11189" s="41"/>
      <c r="AS11189" s="41"/>
      <c r="AT11189" s="41"/>
      <c r="AU11189" s="41"/>
      <c r="AV11189" s="41"/>
      <c r="AW11189" s="41"/>
      <c r="AX11189" s="41"/>
      <c r="AY11189" s="41"/>
      <c r="AZ11189" s="41"/>
      <c r="BA11189" s="41"/>
      <c r="BB11189" s="41"/>
      <c r="BC11189" s="41"/>
      <c r="BD11189" s="41"/>
      <c r="BE11189" s="41"/>
      <c r="BF11189" s="41"/>
      <c r="BG11189" s="41"/>
      <c r="BH11189" s="41"/>
      <c r="BI11189" s="41"/>
      <c r="BJ11189" s="41"/>
      <c r="BK11189" s="41"/>
      <c r="BL11189" s="41"/>
      <c r="BM11189" s="41"/>
      <c r="BN11189" s="41"/>
      <c r="BO11189" s="41"/>
      <c r="BP11189" s="41"/>
      <c r="BQ11189" s="41"/>
      <c r="BR11189" s="41"/>
      <c r="BS11189" s="41"/>
      <c r="BT11189" s="41"/>
      <c r="BU11189" s="41"/>
      <c r="BV11189" s="41"/>
      <c r="BW11189" s="41"/>
      <c r="BX11189" s="41"/>
      <c r="BY11189" s="41"/>
      <c r="BZ11189" s="41"/>
      <c r="CA11189" s="41"/>
    </row>
    <row r="11190" spans="6:79" x14ac:dyDescent="0.25">
      <c r="F11190" s="40" t="s">
        <v>709</v>
      </c>
      <c r="G11190" s="41"/>
      <c r="H11190" s="41"/>
      <c r="I11190" s="41"/>
      <c r="J11190" s="41"/>
      <c r="K11190" s="41"/>
      <c r="L11190" s="41"/>
      <c r="M11190" s="41"/>
      <c r="N11190" s="41"/>
      <c r="O11190" s="41"/>
      <c r="P11190" s="41"/>
      <c r="Q11190" s="41"/>
      <c r="R11190" s="41"/>
      <c r="S11190" s="41"/>
      <c r="T11190" s="41"/>
      <c r="U11190" s="41"/>
      <c r="V11190" s="41"/>
      <c r="W11190" s="41"/>
      <c r="X11190" s="41"/>
      <c r="Y11190" s="41"/>
      <c r="Z11190" s="41"/>
      <c r="AA11190" s="41"/>
      <c r="AB11190" s="41"/>
      <c r="AC11190" s="41"/>
      <c r="AD11190" s="41"/>
      <c r="AE11190" s="41"/>
      <c r="AF11190" s="41"/>
      <c r="AG11190" s="41"/>
      <c r="AH11190" s="41"/>
      <c r="AI11190" s="41"/>
      <c r="AJ11190" s="41"/>
      <c r="AK11190" s="41"/>
      <c r="AL11190" s="41"/>
      <c r="AM11190" s="41"/>
      <c r="AN11190" s="41"/>
      <c r="AO11190" s="41"/>
      <c r="AP11190" s="41"/>
      <c r="AQ11190" s="41"/>
      <c r="AR11190" s="41"/>
      <c r="AS11190" s="41"/>
      <c r="AT11190" s="41"/>
      <c r="AU11190" s="41"/>
      <c r="AV11190" s="41"/>
      <c r="AW11190" s="41"/>
      <c r="AX11190" s="41"/>
      <c r="AY11190" s="41"/>
      <c r="AZ11190" s="41"/>
      <c r="BA11190" s="41"/>
      <c r="BB11190" s="41"/>
      <c r="BC11190" s="41"/>
      <c r="BD11190" s="41"/>
      <c r="BE11190" s="41"/>
      <c r="BF11190" s="41"/>
      <c r="BG11190" s="41"/>
      <c r="BH11190" s="41"/>
      <c r="BI11190" s="41"/>
      <c r="BJ11190" s="41"/>
      <c r="BK11190" s="41"/>
      <c r="BL11190" s="41"/>
      <c r="BM11190" s="41"/>
      <c r="BN11190" s="41"/>
      <c r="BO11190" s="41"/>
      <c r="BP11190" s="41"/>
      <c r="BQ11190" s="41"/>
      <c r="BR11190" s="41"/>
      <c r="BS11190" s="41"/>
      <c r="BT11190" s="41"/>
      <c r="BU11190" s="41"/>
      <c r="BV11190" s="41"/>
      <c r="BW11190" s="41"/>
      <c r="BX11190" s="41"/>
      <c r="BY11190" s="41"/>
      <c r="BZ11190" s="41"/>
      <c r="CA11190" s="41"/>
    </row>
    <row r="11191" spans="6:79" x14ac:dyDescent="0.25">
      <c r="F11191" s="40" t="s">
        <v>1848</v>
      </c>
      <c r="G11191" s="41"/>
      <c r="H11191" s="41"/>
      <c r="I11191" s="41"/>
      <c r="J11191" s="41"/>
      <c r="K11191" s="41"/>
      <c r="L11191" s="41"/>
      <c r="M11191" s="41"/>
      <c r="N11191" s="41"/>
      <c r="O11191" s="41"/>
      <c r="P11191" s="41"/>
      <c r="Q11191" s="41"/>
      <c r="R11191" s="41"/>
      <c r="S11191" s="41"/>
      <c r="T11191" s="41"/>
      <c r="U11191" s="41"/>
      <c r="V11191" s="41"/>
      <c r="W11191" s="41"/>
      <c r="X11191" s="41"/>
      <c r="Y11191" s="41"/>
      <c r="Z11191" s="41"/>
      <c r="AA11191" s="41"/>
      <c r="AB11191" s="41"/>
      <c r="AC11191" s="41"/>
      <c r="AD11191" s="41"/>
      <c r="AE11191" s="41"/>
      <c r="AF11191" s="41"/>
      <c r="AG11191" s="41"/>
      <c r="AH11191" s="41"/>
      <c r="AI11191" s="41"/>
      <c r="AJ11191" s="41"/>
      <c r="AK11191" s="41"/>
      <c r="AL11191" s="41"/>
      <c r="AM11191" s="41"/>
      <c r="AN11191" s="41"/>
      <c r="AO11191" s="41"/>
      <c r="AP11191" s="41"/>
      <c r="AQ11191" s="41"/>
      <c r="AR11191" s="41"/>
      <c r="AS11191" s="41"/>
      <c r="AT11191" s="41"/>
      <c r="AU11191" s="41"/>
      <c r="AV11191" s="41"/>
      <c r="AW11191" s="41"/>
      <c r="AX11191" s="41"/>
      <c r="AY11191" s="41"/>
      <c r="AZ11191" s="41"/>
      <c r="BA11191" s="41"/>
      <c r="BB11191" s="41"/>
      <c r="BC11191" s="41"/>
      <c r="BD11191" s="41"/>
      <c r="BE11191" s="41"/>
      <c r="BF11191" s="41"/>
      <c r="BG11191" s="41"/>
      <c r="BH11191" s="41"/>
      <c r="BI11191" s="41"/>
      <c r="BJ11191" s="41"/>
      <c r="BK11191" s="41"/>
      <c r="BL11191" s="41"/>
      <c r="BM11191" s="41"/>
      <c r="BN11191" s="41"/>
      <c r="BO11191" s="41"/>
      <c r="BP11191" s="41"/>
      <c r="BQ11191" s="41"/>
      <c r="BR11191" s="41"/>
      <c r="BS11191" s="41"/>
      <c r="BT11191" s="41"/>
      <c r="BU11191" s="41"/>
      <c r="BV11191" s="41"/>
      <c r="BW11191" s="41"/>
      <c r="BX11191" s="41"/>
      <c r="BY11191" s="41"/>
      <c r="BZ11191" s="41"/>
      <c r="CA11191" s="41"/>
    </row>
    <row r="11192" spans="6:79" x14ac:dyDescent="0.25">
      <c r="F11192" s="40" t="s">
        <v>1849</v>
      </c>
      <c r="G11192" s="41"/>
      <c r="H11192" s="41"/>
      <c r="I11192" s="41"/>
      <c r="J11192" s="41"/>
      <c r="K11192" s="41"/>
      <c r="L11192" s="41"/>
      <c r="M11192" s="41"/>
      <c r="N11192" s="41"/>
      <c r="O11192" s="41"/>
      <c r="P11192" s="41"/>
      <c r="Q11192" s="41"/>
      <c r="R11192" s="41"/>
      <c r="S11192" s="41"/>
      <c r="T11192" s="41"/>
      <c r="U11192" s="41"/>
      <c r="V11192" s="41"/>
      <c r="W11192" s="41"/>
      <c r="X11192" s="41"/>
      <c r="Y11192" s="41"/>
      <c r="Z11192" s="41"/>
      <c r="AA11192" s="41"/>
      <c r="AB11192" s="41"/>
      <c r="AC11192" s="41"/>
      <c r="AD11192" s="41"/>
      <c r="AE11192" s="41"/>
      <c r="AF11192" s="41"/>
      <c r="AG11192" s="41"/>
      <c r="AH11192" s="41"/>
      <c r="AI11192" s="41"/>
      <c r="AJ11192" s="41"/>
      <c r="AK11192" s="41"/>
      <c r="AL11192" s="41"/>
      <c r="AM11192" s="41"/>
      <c r="AN11192" s="41"/>
      <c r="AO11192" s="41"/>
      <c r="AP11192" s="41"/>
      <c r="AQ11192" s="41"/>
      <c r="AR11192" s="41"/>
      <c r="AS11192" s="41"/>
      <c r="AT11192" s="41"/>
      <c r="AU11192" s="41"/>
      <c r="AV11192" s="41"/>
      <c r="AW11192" s="41"/>
      <c r="AX11192" s="41"/>
      <c r="AY11192" s="41"/>
      <c r="AZ11192" s="41"/>
      <c r="BA11192" s="41"/>
      <c r="BB11192" s="41"/>
      <c r="BC11192" s="41"/>
      <c r="BD11192" s="41"/>
      <c r="BE11192" s="41"/>
      <c r="BF11192" s="41"/>
      <c r="BG11192" s="41"/>
      <c r="BH11192" s="41"/>
      <c r="BI11192" s="41"/>
      <c r="BJ11192" s="41"/>
      <c r="BK11192" s="41"/>
      <c r="BL11192" s="41"/>
      <c r="BM11192" s="41"/>
      <c r="BN11192" s="41"/>
      <c r="BO11192" s="41"/>
      <c r="BP11192" s="41"/>
      <c r="BQ11192" s="41"/>
      <c r="BR11192" s="41"/>
      <c r="BS11192" s="41"/>
      <c r="BT11192" s="41"/>
      <c r="BU11192" s="41"/>
      <c r="BV11192" s="41"/>
      <c r="BW11192" s="41"/>
      <c r="BX11192" s="41"/>
      <c r="BY11192" s="41"/>
      <c r="BZ11192" s="41"/>
      <c r="CA11192" s="41"/>
    </row>
    <row r="11193" spans="6:79" x14ac:dyDescent="0.25">
      <c r="F11193" s="40" t="s">
        <v>1847</v>
      </c>
      <c r="G11193" s="41"/>
      <c r="H11193" s="41"/>
      <c r="I11193" s="41"/>
      <c r="J11193" s="41"/>
      <c r="K11193" s="41"/>
      <c r="L11193" s="41"/>
      <c r="M11193" s="41"/>
      <c r="N11193" s="41"/>
      <c r="O11193" s="41"/>
      <c r="P11193" s="41"/>
      <c r="Q11193" s="41"/>
      <c r="R11193" s="41"/>
      <c r="S11193" s="41"/>
      <c r="T11193" s="41"/>
      <c r="U11193" s="41"/>
      <c r="V11193" s="41"/>
      <c r="W11193" s="41"/>
      <c r="X11193" s="41"/>
      <c r="Y11193" s="41"/>
      <c r="Z11193" s="41"/>
      <c r="AA11193" s="41"/>
      <c r="AB11193" s="41"/>
      <c r="AC11193" s="41"/>
      <c r="AD11193" s="41"/>
      <c r="AE11193" s="41"/>
      <c r="AF11193" s="41"/>
      <c r="AG11193" s="41"/>
      <c r="AH11193" s="41"/>
      <c r="AI11193" s="41"/>
      <c r="AJ11193" s="41"/>
      <c r="AK11193" s="41"/>
      <c r="AL11193" s="41"/>
      <c r="AM11193" s="41"/>
      <c r="AN11193" s="41"/>
      <c r="AO11193" s="41"/>
      <c r="AP11193" s="41"/>
      <c r="AQ11193" s="41"/>
      <c r="AR11193" s="41"/>
      <c r="AS11193" s="41"/>
      <c r="AT11193" s="41"/>
      <c r="AU11193" s="41"/>
      <c r="AV11193" s="41"/>
      <c r="AW11193" s="41"/>
      <c r="AX11193" s="41"/>
      <c r="AY11193" s="41"/>
      <c r="AZ11193" s="41"/>
      <c r="BA11193" s="41"/>
      <c r="BB11193" s="41"/>
      <c r="BC11193" s="41"/>
      <c r="BD11193" s="41"/>
      <c r="BE11193" s="41"/>
      <c r="BF11193" s="41"/>
      <c r="BG11193" s="41"/>
      <c r="BH11193" s="41"/>
      <c r="BI11193" s="41"/>
      <c r="BJ11193" s="41"/>
      <c r="BK11193" s="41"/>
      <c r="BL11193" s="41"/>
      <c r="BM11193" s="41"/>
      <c r="BN11193" s="41"/>
      <c r="BO11193" s="41"/>
      <c r="BP11193" s="41"/>
      <c r="BQ11193" s="41"/>
      <c r="BR11193" s="41"/>
      <c r="BS11193" s="41"/>
      <c r="BT11193" s="41"/>
      <c r="BU11193" s="41"/>
      <c r="BV11193" s="41"/>
      <c r="BW11193" s="41"/>
      <c r="BX11193" s="41"/>
      <c r="BY11193" s="41"/>
      <c r="BZ11193" s="41"/>
      <c r="CA11193" s="41"/>
    </row>
    <row r="11194" spans="6:79" x14ac:dyDescent="0.25">
      <c r="F11194" s="40" t="s">
        <v>1850</v>
      </c>
      <c r="G11194" s="41"/>
      <c r="H11194" s="41"/>
      <c r="I11194" s="41"/>
      <c r="J11194" s="41"/>
      <c r="K11194" s="41"/>
      <c r="L11194" s="41"/>
      <c r="M11194" s="41"/>
      <c r="N11194" s="41"/>
      <c r="O11194" s="41"/>
      <c r="P11194" s="41"/>
      <c r="Q11194" s="41"/>
      <c r="R11194" s="41"/>
      <c r="S11194" s="41"/>
      <c r="T11194" s="41"/>
      <c r="U11194" s="41"/>
      <c r="V11194" s="41"/>
      <c r="W11194" s="41"/>
      <c r="X11194" s="41"/>
      <c r="Y11194" s="41"/>
      <c r="Z11194" s="41"/>
      <c r="AA11194" s="41"/>
      <c r="AB11194" s="41"/>
      <c r="AC11194" s="41"/>
      <c r="AD11194" s="41"/>
      <c r="AE11194" s="41"/>
      <c r="AF11194" s="41"/>
      <c r="AG11194" s="41"/>
      <c r="AH11194" s="41"/>
      <c r="AI11194" s="41"/>
      <c r="AJ11194" s="41"/>
      <c r="AK11194" s="41"/>
      <c r="AL11194" s="41"/>
      <c r="AM11194" s="41"/>
      <c r="AN11194" s="41"/>
      <c r="AO11194" s="41"/>
      <c r="AP11194" s="41"/>
      <c r="AQ11194" s="41"/>
      <c r="AR11194" s="41"/>
      <c r="AS11194" s="41"/>
      <c r="AT11194" s="41"/>
      <c r="AU11194" s="41"/>
      <c r="AV11194" s="41"/>
      <c r="AW11194" s="41"/>
      <c r="AX11194" s="41"/>
      <c r="AY11194" s="41"/>
      <c r="AZ11194" s="41"/>
      <c r="BA11194" s="41"/>
      <c r="BB11194" s="41"/>
      <c r="BC11194" s="41"/>
      <c r="BD11194" s="41"/>
      <c r="BE11194" s="41"/>
      <c r="BF11194" s="41"/>
      <c r="BG11194" s="41"/>
      <c r="BH11194" s="41"/>
      <c r="BI11194" s="41"/>
      <c r="BJ11194" s="41"/>
      <c r="BK11194" s="41"/>
      <c r="BL11194" s="41"/>
      <c r="BM11194" s="41"/>
      <c r="BN11194" s="41"/>
      <c r="BO11194" s="41"/>
      <c r="BP11194" s="41"/>
      <c r="BQ11194" s="41"/>
      <c r="BR11194" s="41"/>
      <c r="BS11194" s="41"/>
      <c r="BT11194" s="41"/>
      <c r="BU11194" s="41"/>
      <c r="BV11194" s="41"/>
      <c r="BW11194" s="41"/>
      <c r="BX11194" s="41"/>
      <c r="BY11194" s="41"/>
      <c r="BZ11194" s="41"/>
      <c r="CA11194" s="41"/>
    </row>
    <row r="11195" spans="6:79" x14ac:dyDescent="0.25">
      <c r="F11195" s="40" t="s">
        <v>1851</v>
      </c>
      <c r="G11195" s="41"/>
      <c r="H11195" s="41"/>
      <c r="I11195" s="41"/>
      <c r="J11195" s="41"/>
      <c r="K11195" s="41"/>
      <c r="L11195" s="41"/>
      <c r="M11195" s="41"/>
      <c r="N11195" s="41"/>
      <c r="O11195" s="41"/>
      <c r="P11195" s="41"/>
      <c r="Q11195" s="41"/>
      <c r="R11195" s="41"/>
      <c r="S11195" s="41"/>
      <c r="T11195" s="41"/>
      <c r="U11195" s="41"/>
      <c r="V11195" s="41"/>
      <c r="W11195" s="41"/>
      <c r="X11195" s="41"/>
      <c r="Y11195" s="41"/>
      <c r="Z11195" s="41"/>
      <c r="AA11195" s="41"/>
      <c r="AB11195" s="41"/>
      <c r="AC11195" s="41"/>
      <c r="AD11195" s="41"/>
      <c r="AE11195" s="41"/>
      <c r="AF11195" s="41"/>
      <c r="AG11195" s="41"/>
      <c r="AH11195" s="41"/>
      <c r="AI11195" s="41"/>
      <c r="AJ11195" s="41"/>
      <c r="AK11195" s="41"/>
      <c r="AL11195" s="41"/>
      <c r="AM11195" s="41"/>
      <c r="AN11195" s="41"/>
      <c r="AO11195" s="41"/>
      <c r="AP11195" s="41"/>
      <c r="AQ11195" s="41"/>
      <c r="AR11195" s="41"/>
      <c r="AS11195" s="41"/>
      <c r="AT11195" s="41"/>
      <c r="AU11195" s="41"/>
      <c r="AV11195" s="41"/>
      <c r="AW11195" s="41"/>
      <c r="AX11195" s="41"/>
      <c r="AY11195" s="41"/>
      <c r="AZ11195" s="41"/>
      <c r="BA11195" s="41"/>
      <c r="BB11195" s="41"/>
      <c r="BC11195" s="41"/>
      <c r="BD11195" s="41"/>
      <c r="BE11195" s="41"/>
      <c r="BF11195" s="41"/>
      <c r="BG11195" s="41"/>
      <c r="BH11195" s="41"/>
      <c r="BI11195" s="41"/>
      <c r="BJ11195" s="41"/>
      <c r="BK11195" s="41"/>
      <c r="BL11195" s="41"/>
      <c r="BM11195" s="41"/>
      <c r="BN11195" s="41"/>
      <c r="BO11195" s="41"/>
      <c r="BP11195" s="41"/>
      <c r="BQ11195" s="41"/>
      <c r="BR11195" s="41"/>
      <c r="BS11195" s="41"/>
      <c r="BT11195" s="41"/>
      <c r="BU11195" s="41"/>
      <c r="BV11195" s="41"/>
      <c r="BW11195" s="41"/>
      <c r="BX11195" s="41"/>
      <c r="BY11195" s="41"/>
      <c r="BZ11195" s="41"/>
      <c r="CA11195" s="41"/>
    </row>
    <row r="11196" spans="6:79" x14ac:dyDescent="0.25">
      <c r="F11196" s="40" t="s">
        <v>1804</v>
      </c>
      <c r="G11196" s="41"/>
      <c r="H11196" s="41"/>
      <c r="I11196" s="41"/>
      <c r="J11196" s="41"/>
      <c r="K11196" s="41"/>
      <c r="L11196" s="41"/>
      <c r="M11196" s="41"/>
      <c r="N11196" s="41"/>
      <c r="O11196" s="41"/>
      <c r="P11196" s="41"/>
      <c r="Q11196" s="41"/>
      <c r="R11196" s="41"/>
      <c r="S11196" s="41"/>
      <c r="T11196" s="41"/>
      <c r="U11196" s="41"/>
      <c r="V11196" s="41"/>
      <c r="W11196" s="41"/>
      <c r="X11196" s="41"/>
      <c r="Y11196" s="41"/>
      <c r="Z11196" s="41"/>
      <c r="AA11196" s="41"/>
      <c r="AB11196" s="41"/>
      <c r="AC11196" s="41"/>
      <c r="AD11196" s="41"/>
      <c r="AE11196" s="41"/>
      <c r="AF11196" s="41"/>
      <c r="AG11196" s="41"/>
      <c r="AH11196" s="41"/>
      <c r="AI11196" s="41"/>
      <c r="AJ11196" s="41"/>
      <c r="AK11196" s="41"/>
      <c r="AL11196" s="41"/>
      <c r="AM11196" s="41"/>
      <c r="AN11196" s="41"/>
      <c r="AO11196" s="41"/>
      <c r="AP11196" s="41"/>
      <c r="AQ11196" s="41"/>
      <c r="AR11196" s="41"/>
      <c r="AS11196" s="41"/>
      <c r="AT11196" s="41"/>
      <c r="AU11196" s="41"/>
      <c r="AV11196" s="41"/>
      <c r="AW11196" s="41"/>
      <c r="AX11196" s="41"/>
      <c r="AY11196" s="41"/>
      <c r="AZ11196" s="41"/>
      <c r="BA11196" s="41"/>
      <c r="BB11196" s="41"/>
      <c r="BC11196" s="41"/>
      <c r="BD11196" s="41"/>
      <c r="BE11196" s="41"/>
      <c r="BF11196" s="41"/>
      <c r="BG11196" s="41"/>
      <c r="BH11196" s="41"/>
      <c r="BI11196" s="41"/>
      <c r="BJ11196" s="41"/>
      <c r="BK11196" s="41"/>
      <c r="BL11196" s="41"/>
      <c r="BM11196" s="41"/>
      <c r="BN11196" s="41"/>
      <c r="BO11196" s="41"/>
      <c r="BP11196" s="41"/>
      <c r="BQ11196" s="41"/>
      <c r="BR11196" s="41"/>
      <c r="BS11196" s="41"/>
      <c r="BT11196" s="41"/>
      <c r="BU11196" s="41"/>
      <c r="BV11196" s="41"/>
      <c r="BW11196" s="41"/>
      <c r="BX11196" s="41"/>
      <c r="BY11196" s="41"/>
      <c r="BZ11196" s="41"/>
      <c r="CA11196" s="41"/>
    </row>
    <row r="11197" spans="6:79" x14ac:dyDescent="0.25">
      <c r="F11197" s="40"/>
      <c r="G11197" s="41"/>
      <c r="H11197" s="41"/>
      <c r="I11197" s="41"/>
      <c r="J11197" s="41"/>
      <c r="K11197" s="41"/>
      <c r="L11197" s="41"/>
      <c r="M11197" s="41"/>
      <c r="N11197" s="41"/>
      <c r="O11197" s="41"/>
      <c r="P11197" s="41"/>
      <c r="Q11197" s="41"/>
      <c r="R11197" s="41"/>
      <c r="S11197" s="41"/>
      <c r="T11197" s="41"/>
      <c r="U11197" s="41"/>
      <c r="V11197" s="41"/>
      <c r="W11197" s="41"/>
      <c r="X11197" s="41"/>
      <c r="Y11197" s="41"/>
      <c r="Z11197" s="41"/>
      <c r="AA11197" s="41"/>
      <c r="AB11197" s="41"/>
      <c r="AC11197" s="41"/>
      <c r="AD11197" s="41"/>
      <c r="AE11197" s="41"/>
      <c r="AF11197" s="41"/>
      <c r="AG11197" s="41"/>
      <c r="AH11197" s="41"/>
      <c r="AI11197" s="41"/>
      <c r="AJ11197" s="41"/>
      <c r="AK11197" s="41"/>
      <c r="AL11197" s="41"/>
      <c r="AM11197" s="41"/>
      <c r="AN11197" s="41"/>
      <c r="AO11197" s="41"/>
      <c r="AP11197" s="41"/>
      <c r="AQ11197" s="41"/>
      <c r="AR11197" s="41"/>
      <c r="AS11197" s="41"/>
      <c r="AT11197" s="41"/>
      <c r="AU11197" s="41"/>
      <c r="AV11197" s="41"/>
      <c r="AW11197" s="41"/>
      <c r="AX11197" s="41"/>
      <c r="AY11197" s="41"/>
      <c r="AZ11197" s="41"/>
      <c r="BA11197" s="41"/>
      <c r="BB11197" s="41"/>
      <c r="BC11197" s="41"/>
      <c r="BD11197" s="41"/>
      <c r="BE11197" s="41"/>
      <c r="BF11197" s="41"/>
      <c r="BG11197" s="41"/>
      <c r="BH11197" s="41"/>
      <c r="BI11197" s="41"/>
      <c r="BJ11197" s="41"/>
      <c r="BK11197" s="41"/>
      <c r="BL11197" s="41"/>
      <c r="BM11197" s="41"/>
      <c r="BN11197" s="41"/>
      <c r="BO11197" s="41"/>
      <c r="BP11197" s="41"/>
      <c r="BQ11197" s="41"/>
      <c r="BR11197" s="41"/>
      <c r="BS11197" s="41"/>
      <c r="BT11197" s="41"/>
      <c r="BU11197" s="41"/>
      <c r="BV11197" s="41"/>
      <c r="BW11197" s="41"/>
      <c r="BX11197" s="41"/>
      <c r="BY11197" s="41"/>
      <c r="BZ11197" s="41"/>
      <c r="CA11197" s="41"/>
    </row>
    <row r="11198" spans="6:79" x14ac:dyDescent="0.25">
      <c r="F11198" s="40" t="s">
        <v>1805</v>
      </c>
      <c r="G11198" s="41"/>
      <c r="H11198" s="41"/>
      <c r="I11198" s="41"/>
      <c r="J11198" s="41"/>
      <c r="K11198" s="41"/>
      <c r="L11198" s="41"/>
      <c r="M11198" s="41"/>
      <c r="N11198" s="41"/>
      <c r="O11198" s="41"/>
      <c r="P11198" s="41"/>
      <c r="Q11198" s="41"/>
      <c r="R11198" s="41"/>
      <c r="S11198" s="41"/>
      <c r="T11198" s="41"/>
      <c r="U11198" s="41"/>
      <c r="V11198" s="41"/>
      <c r="W11198" s="41"/>
      <c r="X11198" s="41"/>
      <c r="Y11198" s="41"/>
      <c r="Z11198" s="41"/>
      <c r="AA11198" s="41"/>
      <c r="AB11198" s="41"/>
      <c r="AC11198" s="41"/>
      <c r="AD11198" s="41"/>
      <c r="AE11198" s="41"/>
      <c r="AF11198" s="41"/>
      <c r="AG11198" s="41"/>
      <c r="AH11198" s="41"/>
      <c r="AI11198" s="41"/>
      <c r="AJ11198" s="41"/>
      <c r="AK11198" s="41"/>
      <c r="AL11198" s="41"/>
      <c r="AM11198" s="41"/>
      <c r="AN11198" s="41"/>
      <c r="AO11198" s="41"/>
      <c r="AP11198" s="41"/>
      <c r="AQ11198" s="41"/>
      <c r="AR11198" s="41"/>
      <c r="AS11198" s="41"/>
      <c r="AT11198" s="41"/>
      <c r="AU11198" s="41"/>
      <c r="AV11198" s="41"/>
      <c r="AW11198" s="41"/>
      <c r="AX11198" s="41"/>
      <c r="AY11198" s="41"/>
      <c r="AZ11198" s="41"/>
      <c r="BA11198" s="41"/>
      <c r="BB11198" s="41"/>
      <c r="BC11198" s="41"/>
      <c r="BD11198" s="41"/>
      <c r="BE11198" s="41"/>
      <c r="BF11198" s="41"/>
      <c r="BG11198" s="41"/>
      <c r="BH11198" s="41"/>
      <c r="BI11198" s="41"/>
      <c r="BJ11198" s="41"/>
      <c r="BK11198" s="41"/>
      <c r="BL11198" s="41"/>
      <c r="BM11198" s="41"/>
      <c r="BN11198" s="41"/>
      <c r="BO11198" s="41"/>
      <c r="BP11198" s="41"/>
      <c r="BQ11198" s="41"/>
      <c r="BR11198" s="41"/>
      <c r="BS11198" s="41"/>
      <c r="BT11198" s="41"/>
      <c r="BU11198" s="41"/>
      <c r="BV11198" s="41"/>
      <c r="BW11198" s="41"/>
      <c r="BX11198" s="41"/>
      <c r="BY11198" s="41"/>
      <c r="BZ11198" s="41"/>
      <c r="CA11198" s="41"/>
    </row>
    <row r="11199" spans="6:79" x14ac:dyDescent="0.25">
      <c r="F11199" s="40" t="s">
        <v>709</v>
      </c>
      <c r="G11199" s="41"/>
      <c r="H11199" s="41"/>
      <c r="I11199" s="41"/>
      <c r="J11199" s="41"/>
      <c r="K11199" s="41"/>
      <c r="L11199" s="41"/>
      <c r="M11199" s="41"/>
      <c r="N11199" s="41"/>
      <c r="O11199" s="41"/>
      <c r="P11199" s="41"/>
      <c r="Q11199" s="41"/>
      <c r="R11199" s="41"/>
      <c r="S11199" s="41"/>
      <c r="T11199" s="41"/>
      <c r="U11199" s="41"/>
      <c r="V11199" s="41"/>
      <c r="W11199" s="41"/>
      <c r="X11199" s="41"/>
      <c r="Y11199" s="41"/>
      <c r="Z11199" s="41"/>
      <c r="AA11199" s="41"/>
      <c r="AB11199" s="41"/>
      <c r="AC11199" s="41"/>
      <c r="AD11199" s="41"/>
      <c r="AE11199" s="41"/>
      <c r="AF11199" s="41"/>
      <c r="AG11199" s="41"/>
      <c r="AH11199" s="41"/>
      <c r="AI11199" s="41"/>
      <c r="AJ11199" s="41"/>
      <c r="AK11199" s="41"/>
      <c r="AL11199" s="41"/>
      <c r="AM11199" s="41"/>
      <c r="AN11199" s="41"/>
      <c r="AO11199" s="41"/>
      <c r="AP11199" s="41"/>
      <c r="AQ11199" s="41"/>
      <c r="AR11199" s="41"/>
      <c r="AS11199" s="41"/>
      <c r="AT11199" s="41"/>
      <c r="AU11199" s="41"/>
      <c r="AV11199" s="41"/>
      <c r="AW11199" s="41"/>
      <c r="AX11199" s="41"/>
      <c r="AY11199" s="41"/>
      <c r="AZ11199" s="41"/>
      <c r="BA11199" s="41"/>
      <c r="BB11199" s="41"/>
      <c r="BC11199" s="41"/>
      <c r="BD11199" s="41"/>
      <c r="BE11199" s="41"/>
      <c r="BF11199" s="41"/>
      <c r="BG11199" s="41"/>
      <c r="BH11199" s="41"/>
      <c r="BI11199" s="41"/>
      <c r="BJ11199" s="41"/>
      <c r="BK11199" s="41"/>
      <c r="BL11199" s="41"/>
      <c r="BM11199" s="41"/>
      <c r="BN11199" s="41"/>
      <c r="BO11199" s="41"/>
      <c r="BP11199" s="41"/>
      <c r="BQ11199" s="41"/>
      <c r="BR11199" s="41"/>
      <c r="BS11199" s="41"/>
      <c r="BT11199" s="41"/>
      <c r="BU11199" s="41"/>
      <c r="BV11199" s="41"/>
      <c r="BW11199" s="41"/>
      <c r="BX11199" s="41"/>
      <c r="BY11199" s="41"/>
      <c r="BZ11199" s="41"/>
      <c r="CA11199" s="41"/>
    </row>
    <row r="11200" spans="6:79" x14ac:dyDescent="0.25">
      <c r="F11200" s="40" t="s">
        <v>1806</v>
      </c>
      <c r="G11200" s="41"/>
      <c r="H11200" s="41"/>
      <c r="I11200" s="41"/>
      <c r="J11200" s="41"/>
      <c r="K11200" s="41"/>
      <c r="L11200" s="41"/>
      <c r="M11200" s="41"/>
      <c r="N11200" s="41"/>
      <c r="O11200" s="41"/>
      <c r="P11200" s="41"/>
      <c r="Q11200" s="41"/>
      <c r="R11200" s="41"/>
      <c r="S11200" s="41"/>
      <c r="T11200" s="41"/>
      <c r="U11200" s="41"/>
      <c r="V11200" s="41"/>
      <c r="W11200" s="41"/>
      <c r="X11200" s="41"/>
      <c r="Y11200" s="41"/>
      <c r="Z11200" s="41"/>
      <c r="AA11200" s="41"/>
      <c r="AB11200" s="41"/>
      <c r="AC11200" s="41"/>
      <c r="AD11200" s="41"/>
      <c r="AE11200" s="41"/>
      <c r="AF11200" s="41"/>
      <c r="AG11200" s="41"/>
      <c r="AH11200" s="41"/>
      <c r="AI11200" s="41"/>
      <c r="AJ11200" s="41"/>
      <c r="AK11200" s="41"/>
      <c r="AL11200" s="41"/>
      <c r="AM11200" s="41"/>
      <c r="AN11200" s="41"/>
      <c r="AO11200" s="41"/>
      <c r="AP11200" s="41"/>
      <c r="AQ11200" s="41"/>
      <c r="AR11200" s="41"/>
      <c r="AS11200" s="41"/>
      <c r="AT11200" s="41"/>
      <c r="AU11200" s="41"/>
      <c r="AV11200" s="41"/>
      <c r="AW11200" s="41"/>
      <c r="AX11200" s="41"/>
      <c r="AY11200" s="41"/>
      <c r="AZ11200" s="41"/>
      <c r="BA11200" s="41"/>
      <c r="BB11200" s="41"/>
      <c r="BC11200" s="41"/>
      <c r="BD11200" s="41"/>
      <c r="BE11200" s="41"/>
      <c r="BF11200" s="41"/>
      <c r="BG11200" s="41"/>
      <c r="BH11200" s="41"/>
      <c r="BI11200" s="41"/>
      <c r="BJ11200" s="41"/>
      <c r="BK11200" s="41"/>
      <c r="BL11200" s="41"/>
      <c r="BM11200" s="41"/>
      <c r="BN11200" s="41"/>
      <c r="BO11200" s="41"/>
      <c r="BP11200" s="41"/>
      <c r="BQ11200" s="41"/>
      <c r="BR11200" s="41"/>
      <c r="BS11200" s="41"/>
      <c r="BT11200" s="41"/>
      <c r="BU11200" s="41"/>
      <c r="BV11200" s="41"/>
      <c r="BW11200" s="41"/>
      <c r="BX11200" s="41"/>
      <c r="BY11200" s="41"/>
      <c r="BZ11200" s="41"/>
      <c r="CA11200" s="41"/>
    </row>
    <row r="11201" spans="6:79" x14ac:dyDescent="0.25">
      <c r="F11201" s="40" t="s">
        <v>1807</v>
      </c>
      <c r="G11201" s="41"/>
      <c r="H11201" s="41"/>
      <c r="I11201" s="41"/>
      <c r="J11201" s="41"/>
      <c r="K11201" s="41"/>
      <c r="L11201" s="41"/>
      <c r="M11201" s="41"/>
      <c r="N11201" s="41"/>
      <c r="O11201" s="41"/>
      <c r="P11201" s="41"/>
      <c r="Q11201" s="41"/>
      <c r="R11201" s="41"/>
      <c r="S11201" s="41"/>
      <c r="T11201" s="41"/>
      <c r="U11201" s="41"/>
      <c r="V11201" s="41"/>
      <c r="W11201" s="41"/>
      <c r="X11201" s="41"/>
      <c r="Y11201" s="41"/>
      <c r="Z11201" s="41"/>
      <c r="AA11201" s="41"/>
      <c r="AB11201" s="41"/>
      <c r="AC11201" s="41"/>
      <c r="AD11201" s="41"/>
      <c r="AE11201" s="41"/>
      <c r="AF11201" s="41"/>
      <c r="AG11201" s="41"/>
      <c r="AH11201" s="41"/>
      <c r="AI11201" s="41"/>
      <c r="AJ11201" s="41"/>
      <c r="AK11201" s="41"/>
      <c r="AL11201" s="41"/>
      <c r="AM11201" s="41"/>
      <c r="AN11201" s="41"/>
      <c r="AO11201" s="41"/>
      <c r="AP11201" s="41"/>
      <c r="AQ11201" s="41"/>
      <c r="AR11201" s="41"/>
      <c r="AS11201" s="41"/>
      <c r="AT11201" s="41"/>
      <c r="AU11201" s="41"/>
      <c r="AV11201" s="41"/>
      <c r="AW11201" s="41"/>
      <c r="AX11201" s="41"/>
      <c r="AY11201" s="41"/>
      <c r="AZ11201" s="41"/>
      <c r="BA11201" s="41"/>
      <c r="BB11201" s="41"/>
      <c r="BC11201" s="41"/>
      <c r="BD11201" s="41"/>
      <c r="BE11201" s="41"/>
      <c r="BF11201" s="41"/>
      <c r="BG11201" s="41"/>
      <c r="BH11201" s="41"/>
      <c r="BI11201" s="41"/>
      <c r="BJ11201" s="41"/>
      <c r="BK11201" s="41"/>
      <c r="BL11201" s="41"/>
      <c r="BM11201" s="41"/>
      <c r="BN11201" s="41"/>
      <c r="BO11201" s="41"/>
      <c r="BP11201" s="41"/>
      <c r="BQ11201" s="41"/>
      <c r="BR11201" s="41"/>
      <c r="BS11201" s="41"/>
      <c r="BT11201" s="41"/>
      <c r="BU11201" s="41"/>
      <c r="BV11201" s="41"/>
      <c r="BW11201" s="41"/>
      <c r="BX11201" s="41"/>
      <c r="BY11201" s="41"/>
      <c r="BZ11201" s="41"/>
      <c r="CA11201" s="41"/>
    </row>
    <row r="11202" spans="6:79" x14ac:dyDescent="0.25">
      <c r="F11202" s="40" t="s">
        <v>1808</v>
      </c>
      <c r="G11202" s="41"/>
      <c r="H11202" s="41"/>
      <c r="I11202" s="41"/>
      <c r="J11202" s="41"/>
      <c r="K11202" s="41"/>
      <c r="L11202" s="41"/>
      <c r="M11202" s="41"/>
      <c r="N11202" s="41"/>
      <c r="O11202" s="41"/>
      <c r="P11202" s="41"/>
      <c r="Q11202" s="41"/>
      <c r="R11202" s="41"/>
      <c r="S11202" s="41"/>
      <c r="T11202" s="41"/>
      <c r="U11202" s="41"/>
      <c r="V11202" s="41"/>
      <c r="W11202" s="41"/>
      <c r="X11202" s="41"/>
      <c r="Y11202" s="41"/>
      <c r="Z11202" s="41"/>
      <c r="AA11202" s="41"/>
      <c r="AB11202" s="41"/>
      <c r="AC11202" s="41"/>
      <c r="AD11202" s="41"/>
      <c r="AE11202" s="41"/>
      <c r="AF11202" s="41"/>
      <c r="AG11202" s="41"/>
      <c r="AH11202" s="41"/>
      <c r="AI11202" s="41"/>
      <c r="AJ11202" s="41"/>
      <c r="AK11202" s="41"/>
      <c r="AL11202" s="41"/>
      <c r="AM11202" s="41"/>
      <c r="AN11202" s="41"/>
      <c r="AO11202" s="41"/>
      <c r="AP11202" s="41"/>
      <c r="AQ11202" s="41"/>
      <c r="AR11202" s="41"/>
      <c r="AS11202" s="41"/>
      <c r="AT11202" s="41"/>
      <c r="AU11202" s="41"/>
      <c r="AV11202" s="41"/>
      <c r="AW11202" s="41"/>
      <c r="AX11202" s="41"/>
      <c r="AY11202" s="41"/>
      <c r="AZ11202" s="41"/>
      <c r="BA11202" s="41"/>
      <c r="BB11202" s="41"/>
      <c r="BC11202" s="41"/>
      <c r="BD11202" s="41"/>
      <c r="BE11202" s="41"/>
      <c r="BF11202" s="41"/>
      <c r="BG11202" s="41"/>
      <c r="BH11202" s="41"/>
      <c r="BI11202" s="41"/>
      <c r="BJ11202" s="41"/>
      <c r="BK11202" s="41"/>
      <c r="BL11202" s="41"/>
      <c r="BM11202" s="41"/>
      <c r="BN11202" s="41"/>
      <c r="BO11202" s="41"/>
      <c r="BP11202" s="41"/>
      <c r="BQ11202" s="41"/>
      <c r="BR11202" s="41"/>
      <c r="BS11202" s="41"/>
      <c r="BT11202" s="41"/>
      <c r="BU11202" s="41"/>
      <c r="BV11202" s="41"/>
      <c r="BW11202" s="41"/>
      <c r="BX11202" s="41"/>
      <c r="BY11202" s="41"/>
      <c r="BZ11202" s="41"/>
      <c r="CA11202" s="41"/>
    </row>
    <row r="11203" spans="6:79" x14ac:dyDescent="0.25">
      <c r="F11203" s="40" t="s">
        <v>1809</v>
      </c>
      <c r="G11203" s="41"/>
      <c r="H11203" s="41"/>
      <c r="I11203" s="41"/>
      <c r="J11203" s="41"/>
      <c r="K11203" s="41"/>
      <c r="L11203" s="41"/>
      <c r="M11203" s="41"/>
      <c r="N11203" s="41"/>
      <c r="O11203" s="41"/>
      <c r="P11203" s="41"/>
      <c r="Q11203" s="41"/>
      <c r="R11203" s="41"/>
      <c r="S11203" s="41"/>
      <c r="T11203" s="41"/>
      <c r="U11203" s="41"/>
      <c r="V11203" s="41"/>
      <c r="W11203" s="41"/>
      <c r="X11203" s="41"/>
      <c r="Y11203" s="41"/>
      <c r="Z11203" s="41"/>
      <c r="AA11203" s="41"/>
      <c r="AB11203" s="41"/>
      <c r="AC11203" s="41"/>
      <c r="AD11203" s="41"/>
      <c r="AE11203" s="41"/>
      <c r="AF11203" s="41"/>
      <c r="AG11203" s="41"/>
      <c r="AH11203" s="41"/>
      <c r="AI11203" s="41"/>
      <c r="AJ11203" s="41"/>
      <c r="AK11203" s="41"/>
      <c r="AL11203" s="41"/>
      <c r="AM11203" s="41"/>
      <c r="AN11203" s="41"/>
      <c r="AO11203" s="41"/>
      <c r="AP11203" s="41"/>
      <c r="AQ11203" s="41"/>
      <c r="AR11203" s="41"/>
      <c r="AS11203" s="41"/>
      <c r="AT11203" s="41"/>
      <c r="AU11203" s="41"/>
      <c r="AV11203" s="41"/>
      <c r="AW11203" s="41"/>
      <c r="AX11203" s="41"/>
      <c r="AY11203" s="41"/>
      <c r="AZ11203" s="41"/>
      <c r="BA11203" s="41"/>
      <c r="BB11203" s="41"/>
      <c r="BC11203" s="41"/>
      <c r="BD11203" s="41"/>
      <c r="BE11203" s="41"/>
      <c r="BF11203" s="41"/>
      <c r="BG11203" s="41"/>
      <c r="BH11203" s="41"/>
      <c r="BI11203" s="41"/>
      <c r="BJ11203" s="41"/>
      <c r="BK11203" s="41"/>
      <c r="BL11203" s="41"/>
      <c r="BM11203" s="41"/>
      <c r="BN11203" s="41"/>
      <c r="BO11203" s="41"/>
      <c r="BP11203" s="41"/>
      <c r="BQ11203" s="41"/>
      <c r="BR11203" s="41"/>
      <c r="BS11203" s="41"/>
      <c r="BT11203" s="41"/>
      <c r="BU11203" s="41"/>
      <c r="BV11203" s="41"/>
      <c r="BW11203" s="41"/>
      <c r="BX11203" s="41"/>
      <c r="BY11203" s="41"/>
      <c r="BZ11203" s="41"/>
      <c r="CA11203" s="41"/>
    </row>
    <row r="11204" spans="6:79" x14ac:dyDescent="0.25">
      <c r="F11204" s="40" t="s">
        <v>1810</v>
      </c>
      <c r="G11204" s="41"/>
      <c r="H11204" s="41"/>
      <c r="I11204" s="41"/>
      <c r="J11204" s="41"/>
      <c r="K11204" s="41"/>
      <c r="L11204" s="41"/>
      <c r="M11204" s="41"/>
      <c r="N11204" s="41"/>
      <c r="O11204" s="41"/>
      <c r="P11204" s="41"/>
      <c r="Q11204" s="41"/>
      <c r="R11204" s="41"/>
      <c r="S11204" s="41"/>
      <c r="T11204" s="41"/>
      <c r="U11204" s="41"/>
      <c r="V11204" s="41"/>
      <c r="W11204" s="41"/>
      <c r="X11204" s="41"/>
      <c r="Y11204" s="41"/>
      <c r="Z11204" s="41"/>
      <c r="AA11204" s="41"/>
      <c r="AB11204" s="41"/>
      <c r="AC11204" s="41"/>
      <c r="AD11204" s="41"/>
      <c r="AE11204" s="41"/>
      <c r="AF11204" s="41"/>
      <c r="AG11204" s="41"/>
      <c r="AH11204" s="41"/>
      <c r="AI11204" s="41"/>
      <c r="AJ11204" s="41"/>
      <c r="AK11204" s="41"/>
      <c r="AL11204" s="41"/>
      <c r="AM11204" s="41"/>
      <c r="AN11204" s="41"/>
      <c r="AO11204" s="41"/>
      <c r="AP11204" s="41"/>
      <c r="AQ11204" s="41"/>
      <c r="AR11204" s="41"/>
      <c r="AS11204" s="41"/>
      <c r="AT11204" s="41"/>
      <c r="AU11204" s="41"/>
      <c r="AV11204" s="41"/>
      <c r="AW11204" s="41"/>
      <c r="AX11204" s="41"/>
      <c r="AY11204" s="41"/>
      <c r="AZ11204" s="41"/>
      <c r="BA11204" s="41"/>
      <c r="BB11204" s="41"/>
      <c r="BC11204" s="41"/>
      <c r="BD11204" s="41"/>
      <c r="BE11204" s="41"/>
      <c r="BF11204" s="41"/>
      <c r="BG11204" s="41"/>
      <c r="BH11204" s="41"/>
      <c r="BI11204" s="41"/>
      <c r="BJ11204" s="41"/>
      <c r="BK11204" s="41"/>
      <c r="BL11204" s="41"/>
      <c r="BM11204" s="41"/>
      <c r="BN11204" s="41"/>
      <c r="BO11204" s="41"/>
      <c r="BP11204" s="41"/>
      <c r="BQ11204" s="41"/>
      <c r="BR11204" s="41"/>
      <c r="BS11204" s="41"/>
      <c r="BT11204" s="41"/>
      <c r="BU11204" s="41"/>
      <c r="BV11204" s="41"/>
      <c r="BW11204" s="41"/>
      <c r="BX11204" s="41"/>
      <c r="BY11204" s="41"/>
      <c r="BZ11204" s="41"/>
      <c r="CA11204" s="41"/>
    </row>
    <row r="11205" spans="6:79" x14ac:dyDescent="0.25">
      <c r="F11205" s="40" t="s">
        <v>1811</v>
      </c>
      <c r="G11205" s="41"/>
      <c r="H11205" s="41"/>
      <c r="I11205" s="41"/>
      <c r="J11205" s="41"/>
      <c r="K11205" s="41"/>
      <c r="L11205" s="41"/>
      <c r="M11205" s="41"/>
      <c r="N11205" s="41"/>
      <c r="O11205" s="41"/>
      <c r="P11205" s="41"/>
      <c r="Q11205" s="41"/>
      <c r="R11205" s="41"/>
      <c r="S11205" s="41"/>
      <c r="T11205" s="41"/>
      <c r="U11205" s="41"/>
      <c r="V11205" s="41"/>
      <c r="W11205" s="41"/>
      <c r="X11205" s="41"/>
      <c r="Y11205" s="41"/>
      <c r="Z11205" s="41"/>
      <c r="AA11205" s="41"/>
      <c r="AB11205" s="41"/>
      <c r="AC11205" s="41"/>
      <c r="AD11205" s="41"/>
      <c r="AE11205" s="41"/>
      <c r="AF11205" s="41"/>
      <c r="AG11205" s="41"/>
      <c r="AH11205" s="41"/>
      <c r="AI11205" s="41"/>
      <c r="AJ11205" s="41"/>
      <c r="AK11205" s="41"/>
      <c r="AL11205" s="41"/>
      <c r="AM11205" s="41"/>
      <c r="AN11205" s="41"/>
      <c r="AO11205" s="41"/>
      <c r="AP11205" s="41"/>
      <c r="AQ11205" s="41"/>
      <c r="AR11205" s="41"/>
      <c r="AS11205" s="41"/>
      <c r="AT11205" s="41"/>
      <c r="AU11205" s="41"/>
      <c r="AV11205" s="41"/>
      <c r="AW11205" s="41"/>
      <c r="AX11205" s="41"/>
      <c r="AY11205" s="41"/>
      <c r="AZ11205" s="41"/>
      <c r="BA11205" s="41"/>
      <c r="BB11205" s="41"/>
      <c r="BC11205" s="41"/>
      <c r="BD11205" s="41"/>
      <c r="BE11205" s="41"/>
      <c r="BF11205" s="41"/>
      <c r="BG11205" s="41"/>
      <c r="BH11205" s="41"/>
      <c r="BI11205" s="41"/>
      <c r="BJ11205" s="41"/>
      <c r="BK11205" s="41"/>
      <c r="BL11205" s="41"/>
      <c r="BM11205" s="41"/>
      <c r="BN11205" s="41"/>
      <c r="BO11205" s="41"/>
      <c r="BP11205" s="41"/>
      <c r="BQ11205" s="41"/>
      <c r="BR11205" s="41"/>
      <c r="BS11205" s="41"/>
      <c r="BT11205" s="41"/>
      <c r="BU11205" s="41"/>
      <c r="BV11205" s="41"/>
      <c r="BW11205" s="41"/>
      <c r="BX11205" s="41"/>
      <c r="BY11205" s="41"/>
      <c r="BZ11205" s="41"/>
      <c r="CA11205" s="41"/>
    </row>
    <row r="11206" spans="6:79" x14ac:dyDescent="0.25">
      <c r="F11206" s="40" t="s">
        <v>1366</v>
      </c>
      <c r="G11206" s="41"/>
      <c r="H11206" s="41"/>
      <c r="I11206" s="41"/>
      <c r="J11206" s="41"/>
      <c r="K11206" s="41"/>
      <c r="L11206" s="41"/>
      <c r="M11206" s="41"/>
      <c r="N11206" s="41"/>
      <c r="O11206" s="41"/>
      <c r="P11206" s="41"/>
      <c r="Q11206" s="41"/>
      <c r="R11206" s="41"/>
      <c r="S11206" s="41"/>
      <c r="T11206" s="41"/>
      <c r="U11206" s="41"/>
      <c r="V11206" s="41"/>
      <c r="W11206" s="41"/>
      <c r="X11206" s="41"/>
      <c r="Y11206" s="41"/>
      <c r="Z11206" s="41"/>
      <c r="AA11206" s="41"/>
      <c r="AB11206" s="41"/>
      <c r="AC11206" s="41"/>
      <c r="AD11206" s="41"/>
      <c r="AE11206" s="41"/>
      <c r="AF11206" s="41"/>
      <c r="AG11206" s="41"/>
      <c r="AH11206" s="41"/>
      <c r="AI11206" s="41"/>
      <c r="AJ11206" s="41"/>
      <c r="AK11206" s="41"/>
      <c r="AL11206" s="41"/>
      <c r="AM11206" s="41"/>
      <c r="AN11206" s="41"/>
      <c r="AO11206" s="41"/>
      <c r="AP11206" s="41"/>
      <c r="AQ11206" s="41"/>
      <c r="AR11206" s="41"/>
      <c r="AS11206" s="41"/>
      <c r="AT11206" s="41"/>
      <c r="AU11206" s="41"/>
      <c r="AV11206" s="41"/>
      <c r="AW11206" s="41"/>
      <c r="AX11206" s="41"/>
      <c r="AY11206" s="41"/>
      <c r="AZ11206" s="41"/>
      <c r="BA11206" s="41"/>
      <c r="BB11206" s="41"/>
      <c r="BC11206" s="41"/>
      <c r="BD11206" s="41"/>
      <c r="BE11206" s="41"/>
      <c r="BF11206" s="41"/>
      <c r="BG11206" s="41"/>
      <c r="BH11206" s="41"/>
      <c r="BI11206" s="41"/>
      <c r="BJ11206" s="41"/>
      <c r="BK11206" s="41"/>
      <c r="BL11206" s="41"/>
      <c r="BM11206" s="41"/>
      <c r="BN11206" s="41"/>
      <c r="BO11206" s="41"/>
      <c r="BP11206" s="41"/>
      <c r="BQ11206" s="41"/>
      <c r="BR11206" s="41"/>
      <c r="BS11206" s="41"/>
      <c r="BT11206" s="41"/>
      <c r="BU11206" s="41"/>
      <c r="BV11206" s="41"/>
      <c r="BW11206" s="41"/>
      <c r="BX11206" s="41"/>
      <c r="BY11206" s="41"/>
      <c r="BZ11206" s="41"/>
      <c r="CA11206" s="41"/>
    </row>
    <row r="11207" spans="6:79" x14ac:dyDescent="0.25">
      <c r="F11207" s="40" t="s">
        <v>1812</v>
      </c>
      <c r="G11207" s="41"/>
      <c r="H11207" s="41"/>
      <c r="I11207" s="41"/>
      <c r="J11207" s="41"/>
      <c r="K11207" s="41"/>
      <c r="L11207" s="41"/>
      <c r="M11207" s="41"/>
      <c r="N11207" s="41"/>
      <c r="O11207" s="41"/>
      <c r="P11207" s="41"/>
      <c r="Q11207" s="41"/>
      <c r="R11207" s="41"/>
      <c r="S11207" s="41"/>
      <c r="T11207" s="41"/>
      <c r="U11207" s="41"/>
      <c r="V11207" s="41"/>
      <c r="W11207" s="41"/>
      <c r="X11207" s="41"/>
      <c r="Y11207" s="41"/>
      <c r="Z11207" s="41"/>
      <c r="AA11207" s="41"/>
      <c r="AB11207" s="41"/>
      <c r="AC11207" s="41"/>
      <c r="AD11207" s="41"/>
      <c r="AE11207" s="41"/>
      <c r="AF11207" s="41"/>
      <c r="AG11207" s="41"/>
      <c r="AH11207" s="41"/>
      <c r="AI11207" s="41"/>
      <c r="AJ11207" s="41"/>
      <c r="AK11207" s="41"/>
      <c r="AL11207" s="41"/>
      <c r="AM11207" s="41"/>
      <c r="AN11207" s="41"/>
      <c r="AO11207" s="41"/>
      <c r="AP11207" s="41"/>
      <c r="AQ11207" s="41"/>
      <c r="AR11207" s="41"/>
      <c r="AS11207" s="41"/>
      <c r="AT11207" s="41"/>
      <c r="AU11207" s="41"/>
      <c r="AV11207" s="41"/>
      <c r="AW11207" s="41"/>
      <c r="AX11207" s="41"/>
      <c r="AY11207" s="41"/>
      <c r="AZ11207" s="41"/>
      <c r="BA11207" s="41"/>
      <c r="BB11207" s="41"/>
      <c r="BC11207" s="41"/>
      <c r="BD11207" s="41"/>
      <c r="BE11207" s="41"/>
      <c r="BF11207" s="41"/>
      <c r="BG11207" s="41"/>
      <c r="BH11207" s="41"/>
      <c r="BI11207" s="41"/>
      <c r="BJ11207" s="41"/>
      <c r="BK11207" s="41"/>
      <c r="BL11207" s="41"/>
      <c r="BM11207" s="41"/>
      <c r="BN11207" s="41"/>
      <c r="BO11207" s="41"/>
      <c r="BP11207" s="41"/>
      <c r="BQ11207" s="41"/>
      <c r="BR11207" s="41"/>
      <c r="BS11207" s="41"/>
      <c r="BT11207" s="41"/>
      <c r="BU11207" s="41"/>
      <c r="BV11207" s="41"/>
      <c r="BW11207" s="41"/>
      <c r="BX11207" s="41"/>
      <c r="BY11207" s="41"/>
      <c r="BZ11207" s="41"/>
      <c r="CA11207" s="41"/>
    </row>
    <row r="11208" spans="6:79" x14ac:dyDescent="0.25">
      <c r="F11208" s="40"/>
      <c r="G11208" s="41"/>
      <c r="H11208" s="41"/>
      <c r="I11208" s="41"/>
      <c r="J11208" s="41"/>
      <c r="K11208" s="41"/>
      <c r="L11208" s="41"/>
      <c r="M11208" s="41"/>
      <c r="N11208" s="41"/>
      <c r="O11208" s="41"/>
      <c r="P11208" s="41"/>
      <c r="Q11208" s="41"/>
      <c r="R11208" s="41"/>
      <c r="S11208" s="41"/>
      <c r="T11208" s="41"/>
      <c r="U11208" s="41"/>
      <c r="V11208" s="41"/>
      <c r="W11208" s="41"/>
      <c r="X11208" s="41"/>
      <c r="Y11208" s="41"/>
      <c r="Z11208" s="41"/>
      <c r="AA11208" s="41"/>
      <c r="AB11208" s="41"/>
      <c r="AC11208" s="41"/>
      <c r="AD11208" s="41"/>
      <c r="AE11208" s="41"/>
      <c r="AF11208" s="41"/>
      <c r="AG11208" s="41"/>
      <c r="AH11208" s="41"/>
      <c r="AI11208" s="41"/>
      <c r="AJ11208" s="41"/>
      <c r="AK11208" s="41"/>
      <c r="AL11208" s="41"/>
      <c r="AM11208" s="41"/>
      <c r="AN11208" s="41"/>
      <c r="AO11208" s="41"/>
      <c r="AP11208" s="41"/>
      <c r="AQ11208" s="41"/>
      <c r="AR11208" s="41"/>
      <c r="AS11208" s="41"/>
      <c r="AT11208" s="41"/>
      <c r="AU11208" s="41"/>
      <c r="AV11208" s="41"/>
      <c r="AW11208" s="41"/>
      <c r="AX11208" s="41"/>
      <c r="AY11208" s="41"/>
      <c r="AZ11208" s="41"/>
      <c r="BA11208" s="41"/>
      <c r="BB11208" s="41"/>
      <c r="BC11208" s="41"/>
      <c r="BD11208" s="41"/>
      <c r="BE11208" s="41"/>
      <c r="BF11208" s="41"/>
      <c r="BG11208" s="41"/>
      <c r="BH11208" s="41"/>
      <c r="BI11208" s="41"/>
      <c r="BJ11208" s="41"/>
      <c r="BK11208" s="41"/>
      <c r="BL11208" s="41"/>
      <c r="BM11208" s="41"/>
      <c r="BN11208" s="41"/>
      <c r="BO11208" s="41"/>
      <c r="BP11208" s="41"/>
      <c r="BQ11208" s="41"/>
      <c r="BR11208" s="41"/>
      <c r="BS11208" s="41"/>
      <c r="BT11208" s="41"/>
      <c r="BU11208" s="41"/>
      <c r="BV11208" s="41"/>
      <c r="BW11208" s="41"/>
      <c r="BX11208" s="41"/>
      <c r="BY11208" s="41"/>
      <c r="BZ11208" s="41"/>
      <c r="CA11208" s="41"/>
    </row>
    <row r="11209" spans="6:79" x14ac:dyDescent="0.25">
      <c r="F11209" s="40" t="s">
        <v>1813</v>
      </c>
      <c r="G11209" s="41"/>
      <c r="H11209" s="41"/>
      <c r="I11209" s="41"/>
      <c r="J11209" s="41"/>
      <c r="K11209" s="41"/>
      <c r="L11209" s="41"/>
      <c r="M11209" s="41"/>
      <c r="N11209" s="41"/>
      <c r="O11209" s="41"/>
      <c r="P11209" s="41"/>
      <c r="Q11209" s="41"/>
      <c r="R11209" s="41"/>
      <c r="S11209" s="41"/>
      <c r="T11209" s="41"/>
      <c r="U11209" s="41"/>
      <c r="V11209" s="41"/>
      <c r="W11209" s="41"/>
      <c r="X11209" s="41"/>
      <c r="Y11209" s="41"/>
      <c r="Z11209" s="41"/>
      <c r="AA11209" s="41"/>
      <c r="AB11209" s="41"/>
      <c r="AC11209" s="41"/>
      <c r="AD11209" s="41"/>
      <c r="AE11209" s="41"/>
      <c r="AF11209" s="41"/>
      <c r="AG11209" s="41"/>
      <c r="AH11209" s="41"/>
      <c r="AI11209" s="41"/>
      <c r="AJ11209" s="41"/>
      <c r="AK11209" s="41"/>
      <c r="AL11209" s="41"/>
      <c r="AM11209" s="41"/>
      <c r="AN11209" s="41"/>
      <c r="AO11209" s="41"/>
      <c r="AP11209" s="41"/>
      <c r="AQ11209" s="41"/>
      <c r="AR11209" s="41"/>
      <c r="AS11209" s="41"/>
      <c r="AT11209" s="41"/>
      <c r="AU11209" s="41"/>
      <c r="AV11209" s="41"/>
      <c r="AW11209" s="41"/>
      <c r="AX11209" s="41"/>
      <c r="AY11209" s="41"/>
      <c r="AZ11209" s="41"/>
      <c r="BA11209" s="41"/>
      <c r="BB11209" s="41"/>
      <c r="BC11209" s="41"/>
      <c r="BD11209" s="41"/>
      <c r="BE11209" s="41"/>
      <c r="BF11209" s="41"/>
      <c r="BG11209" s="41"/>
      <c r="BH11209" s="41"/>
      <c r="BI11209" s="41"/>
      <c r="BJ11209" s="41"/>
      <c r="BK11209" s="41"/>
      <c r="BL11209" s="41"/>
      <c r="BM11209" s="41"/>
      <c r="BN11209" s="41"/>
      <c r="BO11209" s="41"/>
      <c r="BP11209" s="41"/>
      <c r="BQ11209" s="41"/>
      <c r="BR11209" s="41"/>
      <c r="BS11209" s="41"/>
      <c r="BT11209" s="41"/>
      <c r="BU11209" s="41"/>
      <c r="BV11209" s="41"/>
      <c r="BW11209" s="41"/>
      <c r="BX11209" s="41"/>
      <c r="BY11209" s="41"/>
      <c r="BZ11209" s="41"/>
      <c r="CA11209" s="41"/>
    </row>
    <row r="11210" spans="6:79" x14ac:dyDescent="0.25">
      <c r="F11210" s="40" t="s">
        <v>1814</v>
      </c>
      <c r="G11210" s="41"/>
      <c r="H11210" s="41"/>
      <c r="I11210" s="41"/>
      <c r="J11210" s="41"/>
      <c r="K11210" s="41"/>
      <c r="L11210" s="41"/>
      <c r="M11210" s="41"/>
      <c r="N11210" s="41"/>
      <c r="O11210" s="41"/>
      <c r="P11210" s="41"/>
      <c r="Q11210" s="41"/>
      <c r="R11210" s="41"/>
      <c r="S11210" s="41"/>
      <c r="T11210" s="41"/>
      <c r="U11210" s="41"/>
      <c r="V11210" s="41"/>
      <c r="W11210" s="41"/>
      <c r="X11210" s="41"/>
      <c r="Y11210" s="41"/>
      <c r="Z11210" s="41"/>
      <c r="AA11210" s="41"/>
      <c r="AB11210" s="41"/>
      <c r="AC11210" s="41"/>
      <c r="AD11210" s="41"/>
      <c r="AE11210" s="41"/>
      <c r="AF11210" s="41"/>
      <c r="AG11210" s="41"/>
      <c r="AH11210" s="41"/>
      <c r="AI11210" s="41"/>
      <c r="AJ11210" s="41"/>
      <c r="AK11210" s="41"/>
      <c r="AL11210" s="41"/>
      <c r="AM11210" s="41"/>
      <c r="AN11210" s="41"/>
      <c r="AO11210" s="41"/>
      <c r="AP11210" s="41"/>
      <c r="AQ11210" s="41"/>
      <c r="AR11210" s="41"/>
      <c r="AS11210" s="41"/>
      <c r="AT11210" s="41"/>
      <c r="AU11210" s="41"/>
      <c r="AV11210" s="41"/>
      <c r="AW11210" s="41"/>
      <c r="AX11210" s="41"/>
      <c r="AY11210" s="41"/>
      <c r="AZ11210" s="41"/>
      <c r="BA11210" s="41"/>
      <c r="BB11210" s="41"/>
      <c r="BC11210" s="41"/>
      <c r="BD11210" s="41"/>
      <c r="BE11210" s="41"/>
      <c r="BF11210" s="41"/>
      <c r="BG11210" s="41"/>
      <c r="BH11210" s="41"/>
      <c r="BI11210" s="41"/>
      <c r="BJ11210" s="41"/>
      <c r="BK11210" s="41"/>
      <c r="BL11210" s="41"/>
      <c r="BM11210" s="41"/>
      <c r="BN11210" s="41"/>
      <c r="BO11210" s="41"/>
      <c r="BP11210" s="41"/>
      <c r="BQ11210" s="41"/>
      <c r="BR11210" s="41"/>
      <c r="BS11210" s="41"/>
      <c r="BT11210" s="41"/>
      <c r="BU11210" s="41"/>
      <c r="BV11210" s="41"/>
      <c r="BW11210" s="41"/>
      <c r="BX11210" s="41"/>
      <c r="BY11210" s="41"/>
      <c r="BZ11210" s="41"/>
      <c r="CA11210" s="41"/>
    </row>
    <row r="11211" spans="6:79" x14ac:dyDescent="0.25">
      <c r="F11211" s="40" t="s">
        <v>1815</v>
      </c>
      <c r="G11211" s="41"/>
      <c r="H11211" s="41"/>
      <c r="I11211" s="41"/>
      <c r="J11211" s="41"/>
      <c r="K11211" s="41"/>
      <c r="L11211" s="41"/>
      <c r="M11211" s="41"/>
      <c r="N11211" s="41"/>
      <c r="O11211" s="41"/>
      <c r="P11211" s="41"/>
      <c r="Q11211" s="41"/>
      <c r="R11211" s="41"/>
      <c r="S11211" s="41"/>
      <c r="T11211" s="41"/>
      <c r="U11211" s="41"/>
      <c r="V11211" s="41"/>
      <c r="W11211" s="41"/>
      <c r="X11211" s="41"/>
      <c r="Y11211" s="41"/>
      <c r="Z11211" s="41"/>
      <c r="AA11211" s="41"/>
      <c r="AB11211" s="41"/>
      <c r="AC11211" s="41"/>
      <c r="AD11211" s="41"/>
      <c r="AE11211" s="41"/>
      <c r="AF11211" s="41"/>
      <c r="AG11211" s="41"/>
      <c r="AH11211" s="41"/>
      <c r="AI11211" s="41"/>
      <c r="AJ11211" s="41"/>
      <c r="AK11211" s="41"/>
      <c r="AL11211" s="41"/>
      <c r="AM11211" s="41"/>
      <c r="AN11211" s="41"/>
      <c r="AO11211" s="41"/>
      <c r="AP11211" s="41"/>
      <c r="AQ11211" s="41"/>
      <c r="AR11211" s="41"/>
      <c r="AS11211" s="41"/>
      <c r="AT11211" s="41"/>
      <c r="AU11211" s="41"/>
      <c r="AV11211" s="41"/>
      <c r="AW11211" s="41"/>
      <c r="AX11211" s="41"/>
      <c r="AY11211" s="41"/>
      <c r="AZ11211" s="41"/>
      <c r="BA11211" s="41"/>
      <c r="BB11211" s="41"/>
      <c r="BC11211" s="41"/>
      <c r="BD11211" s="41"/>
      <c r="BE11211" s="41"/>
      <c r="BF11211" s="41"/>
      <c r="BG11211" s="41"/>
      <c r="BH11211" s="41"/>
      <c r="BI11211" s="41"/>
      <c r="BJ11211" s="41"/>
      <c r="BK11211" s="41"/>
      <c r="BL11211" s="41"/>
      <c r="BM11211" s="41"/>
      <c r="BN11211" s="41"/>
      <c r="BO11211" s="41"/>
      <c r="BP11211" s="41"/>
      <c r="BQ11211" s="41"/>
      <c r="BR11211" s="41"/>
      <c r="BS11211" s="41"/>
      <c r="BT11211" s="41"/>
      <c r="BU11211" s="41"/>
      <c r="BV11211" s="41"/>
      <c r="BW11211" s="41"/>
      <c r="BX11211" s="41"/>
      <c r="BY11211" s="41"/>
      <c r="BZ11211" s="41"/>
      <c r="CA11211" s="41"/>
    </row>
    <row r="11212" spans="6:79" x14ac:dyDescent="0.25">
      <c r="F11212" s="40"/>
      <c r="G11212" s="41"/>
      <c r="H11212" s="41"/>
      <c r="I11212" s="41"/>
      <c r="J11212" s="41"/>
      <c r="K11212" s="41"/>
      <c r="L11212" s="41"/>
      <c r="M11212" s="41"/>
      <c r="N11212" s="41"/>
      <c r="O11212" s="41"/>
      <c r="P11212" s="41"/>
      <c r="Q11212" s="41"/>
      <c r="R11212" s="41"/>
      <c r="S11212" s="41"/>
      <c r="T11212" s="41"/>
      <c r="U11212" s="41"/>
      <c r="V11212" s="41"/>
      <c r="W11212" s="41"/>
      <c r="X11212" s="41"/>
      <c r="Y11212" s="41"/>
      <c r="Z11212" s="41"/>
      <c r="AA11212" s="41"/>
      <c r="AB11212" s="41"/>
      <c r="AC11212" s="41"/>
      <c r="AD11212" s="41"/>
      <c r="AE11212" s="41"/>
      <c r="AF11212" s="41"/>
      <c r="AG11212" s="41"/>
      <c r="AH11212" s="41"/>
      <c r="AI11212" s="41"/>
      <c r="AJ11212" s="41"/>
      <c r="AK11212" s="41"/>
      <c r="AL11212" s="41"/>
      <c r="AM11212" s="41"/>
      <c r="AN11212" s="41"/>
      <c r="AO11212" s="41"/>
      <c r="AP11212" s="41"/>
      <c r="AQ11212" s="41"/>
      <c r="AR11212" s="41"/>
      <c r="AS11212" s="41"/>
      <c r="AT11212" s="41"/>
      <c r="AU11212" s="41"/>
      <c r="AV11212" s="41"/>
      <c r="AW11212" s="41"/>
      <c r="AX11212" s="41"/>
      <c r="AY11212" s="41"/>
      <c r="AZ11212" s="41"/>
      <c r="BA11212" s="41"/>
      <c r="BB11212" s="41"/>
      <c r="BC11212" s="41"/>
      <c r="BD11212" s="41"/>
      <c r="BE11212" s="41"/>
      <c r="BF11212" s="41"/>
      <c r="BG11212" s="41"/>
      <c r="BH11212" s="41"/>
      <c r="BI11212" s="41"/>
      <c r="BJ11212" s="41"/>
      <c r="BK11212" s="41"/>
      <c r="BL11212" s="41"/>
      <c r="BM11212" s="41"/>
      <c r="BN11212" s="41"/>
      <c r="BO11212" s="41"/>
      <c r="BP11212" s="41"/>
      <c r="BQ11212" s="41"/>
      <c r="BR11212" s="41"/>
      <c r="BS11212" s="41"/>
      <c r="BT11212" s="41"/>
      <c r="BU11212" s="41"/>
      <c r="BV11212" s="41"/>
      <c r="BW11212" s="41"/>
      <c r="BX11212" s="41"/>
      <c r="BY11212" s="41"/>
      <c r="BZ11212" s="41"/>
      <c r="CA11212" s="41"/>
    </row>
    <row r="11213" spans="6:79" x14ac:dyDescent="0.25">
      <c r="F11213" s="40" t="s">
        <v>1832</v>
      </c>
      <c r="G11213" s="41"/>
      <c r="H11213" s="41"/>
      <c r="I11213" s="41"/>
      <c r="J11213" s="41"/>
      <c r="K11213" s="41"/>
      <c r="L11213" s="41"/>
      <c r="M11213" s="41"/>
      <c r="N11213" s="41"/>
      <c r="O11213" s="41"/>
      <c r="P11213" s="41"/>
      <c r="Q11213" s="41"/>
      <c r="R11213" s="41"/>
      <c r="S11213" s="41"/>
      <c r="T11213" s="41"/>
      <c r="U11213" s="41"/>
      <c r="V11213" s="41"/>
      <c r="W11213" s="41"/>
      <c r="X11213" s="41"/>
      <c r="Y11213" s="41"/>
      <c r="Z11213" s="41"/>
      <c r="AA11213" s="41"/>
      <c r="AB11213" s="41"/>
      <c r="AC11213" s="41"/>
      <c r="AD11213" s="41"/>
      <c r="AE11213" s="41"/>
      <c r="AF11213" s="41"/>
      <c r="AG11213" s="41"/>
      <c r="AH11213" s="41"/>
      <c r="AI11213" s="41"/>
      <c r="AJ11213" s="41"/>
      <c r="AK11213" s="41"/>
      <c r="AL11213" s="41"/>
      <c r="AM11213" s="41"/>
      <c r="AN11213" s="41"/>
      <c r="AO11213" s="41"/>
      <c r="AP11213" s="41"/>
      <c r="AQ11213" s="41"/>
      <c r="AR11213" s="41"/>
      <c r="AS11213" s="41"/>
      <c r="AT11213" s="41"/>
      <c r="AU11213" s="41"/>
      <c r="AV11213" s="41"/>
      <c r="AW11213" s="41"/>
      <c r="AX11213" s="41"/>
      <c r="AY11213" s="41"/>
      <c r="AZ11213" s="41"/>
      <c r="BA11213" s="41"/>
      <c r="BB11213" s="41"/>
      <c r="BC11213" s="41"/>
      <c r="BD11213" s="41"/>
      <c r="BE11213" s="41"/>
      <c r="BF11213" s="41"/>
      <c r="BG11213" s="41"/>
      <c r="BH11213" s="41"/>
      <c r="BI11213" s="41"/>
      <c r="BJ11213" s="41"/>
      <c r="BK11213" s="41"/>
      <c r="BL11213" s="41"/>
      <c r="BM11213" s="41"/>
      <c r="BN11213" s="41"/>
      <c r="BO11213" s="41"/>
      <c r="BP11213" s="41"/>
      <c r="BQ11213" s="41"/>
      <c r="BR11213" s="41"/>
      <c r="BS11213" s="41"/>
      <c r="BT11213" s="41"/>
      <c r="BU11213" s="41"/>
      <c r="BV11213" s="41"/>
      <c r="BW11213" s="41"/>
      <c r="BX11213" s="41"/>
      <c r="BY11213" s="41"/>
      <c r="BZ11213" s="41"/>
      <c r="CA11213" s="41"/>
    </row>
    <row r="11214" spans="6:79" x14ac:dyDescent="0.25">
      <c r="F11214" s="40" t="s">
        <v>1833</v>
      </c>
      <c r="G11214" s="41"/>
      <c r="H11214" s="41"/>
      <c r="I11214" s="41"/>
      <c r="J11214" s="41"/>
      <c r="K11214" s="41"/>
      <c r="L11214" s="41"/>
      <c r="M11214" s="41"/>
      <c r="N11214" s="41"/>
      <c r="O11214" s="41"/>
      <c r="P11214" s="41"/>
      <c r="Q11214" s="41"/>
      <c r="R11214" s="41"/>
      <c r="S11214" s="41"/>
      <c r="T11214" s="41"/>
      <c r="U11214" s="41"/>
      <c r="V11214" s="41"/>
      <c r="W11214" s="41"/>
      <c r="X11214" s="41"/>
      <c r="Y11214" s="41"/>
      <c r="Z11214" s="41"/>
      <c r="AA11214" s="41"/>
      <c r="AB11214" s="41"/>
      <c r="AC11214" s="41"/>
      <c r="AD11214" s="41"/>
      <c r="AE11214" s="41"/>
      <c r="AF11214" s="41"/>
      <c r="AG11214" s="41"/>
      <c r="AH11214" s="41"/>
      <c r="AI11214" s="41"/>
      <c r="AJ11214" s="41"/>
      <c r="AK11214" s="41"/>
      <c r="AL11214" s="41"/>
      <c r="AM11214" s="41"/>
      <c r="AN11214" s="41"/>
      <c r="AO11214" s="41"/>
      <c r="AP11214" s="41"/>
      <c r="AQ11214" s="41"/>
      <c r="AR11214" s="41"/>
      <c r="AS11214" s="41"/>
      <c r="AT11214" s="41"/>
      <c r="AU11214" s="41"/>
      <c r="AV11214" s="41"/>
      <c r="AW11214" s="41"/>
      <c r="AX11214" s="41"/>
      <c r="AY11214" s="41"/>
      <c r="AZ11214" s="41"/>
      <c r="BA11214" s="41"/>
      <c r="BB11214" s="41"/>
      <c r="BC11214" s="41"/>
      <c r="BD11214" s="41"/>
      <c r="BE11214" s="41"/>
      <c r="BF11214" s="41"/>
      <c r="BG11214" s="41"/>
      <c r="BH11214" s="41"/>
      <c r="BI11214" s="41"/>
      <c r="BJ11214" s="41"/>
      <c r="BK11214" s="41"/>
      <c r="BL11214" s="41"/>
      <c r="BM11214" s="41"/>
      <c r="BN11214" s="41"/>
      <c r="BO11214" s="41"/>
      <c r="BP11214" s="41"/>
      <c r="BQ11214" s="41"/>
      <c r="BR11214" s="41"/>
      <c r="BS11214" s="41"/>
      <c r="BT11214" s="41"/>
      <c r="BU11214" s="41"/>
      <c r="BV11214" s="41"/>
      <c r="BW11214" s="41"/>
      <c r="BX11214" s="41"/>
      <c r="BY11214" s="41"/>
      <c r="BZ11214" s="41"/>
      <c r="CA11214" s="41"/>
    </row>
    <row r="11215" spans="6:79" x14ac:dyDescent="0.25">
      <c r="F11215" s="40" t="s">
        <v>1834</v>
      </c>
      <c r="G11215" s="41"/>
      <c r="H11215" s="41"/>
      <c r="I11215" s="41"/>
      <c r="J11215" s="41"/>
      <c r="K11215" s="41"/>
      <c r="L11215" s="41"/>
      <c r="M11215" s="41"/>
      <c r="N11215" s="41"/>
      <c r="O11215" s="41"/>
      <c r="P11215" s="41"/>
      <c r="Q11215" s="41"/>
      <c r="R11215" s="41"/>
      <c r="S11215" s="41"/>
      <c r="T11215" s="41"/>
      <c r="U11215" s="41"/>
      <c r="V11215" s="41"/>
      <c r="W11215" s="41"/>
      <c r="X11215" s="41"/>
      <c r="Y11215" s="41"/>
      <c r="Z11215" s="41"/>
      <c r="AA11215" s="41"/>
      <c r="AB11215" s="41"/>
      <c r="AC11215" s="41"/>
      <c r="AD11215" s="41"/>
      <c r="AE11215" s="41"/>
      <c r="AF11215" s="41"/>
      <c r="AG11215" s="41"/>
      <c r="AH11215" s="41"/>
      <c r="AI11215" s="41"/>
      <c r="AJ11215" s="41"/>
      <c r="AK11215" s="41"/>
      <c r="AL11215" s="41"/>
      <c r="AM11215" s="41"/>
      <c r="AN11215" s="41"/>
      <c r="AO11215" s="41"/>
      <c r="AP11215" s="41"/>
      <c r="AQ11215" s="41"/>
      <c r="AR11215" s="41"/>
      <c r="AS11215" s="41"/>
      <c r="AT11215" s="41"/>
      <c r="AU11215" s="41"/>
      <c r="AV11215" s="41"/>
      <c r="AW11215" s="41"/>
      <c r="AX11215" s="41"/>
      <c r="AY11215" s="41"/>
      <c r="AZ11215" s="41"/>
      <c r="BA11215" s="41"/>
      <c r="BB11215" s="41"/>
      <c r="BC11215" s="41"/>
      <c r="BD11215" s="41"/>
      <c r="BE11215" s="41"/>
      <c r="BF11215" s="41"/>
      <c r="BG11215" s="41"/>
      <c r="BH11215" s="41"/>
      <c r="BI11215" s="41"/>
      <c r="BJ11215" s="41"/>
      <c r="BK11215" s="41"/>
      <c r="BL11215" s="41"/>
      <c r="BM11215" s="41"/>
      <c r="BN11215" s="41"/>
      <c r="BO11215" s="41"/>
      <c r="BP11215" s="41"/>
      <c r="BQ11215" s="41"/>
      <c r="BR11215" s="41"/>
      <c r="BS11215" s="41"/>
      <c r="BT11215" s="41"/>
      <c r="BU11215" s="41"/>
      <c r="BV11215" s="41"/>
      <c r="BW11215" s="41"/>
      <c r="BX11215" s="41"/>
      <c r="BY11215" s="41"/>
      <c r="BZ11215" s="41"/>
      <c r="CA11215" s="41"/>
    </row>
    <row r="11217" spans="3:117" x14ac:dyDescent="0.25">
      <c r="F11217" s="1" t="s">
        <v>1816</v>
      </c>
      <c r="N11217" s="1" t="s">
        <v>1817</v>
      </c>
      <c r="V11217" s="1" t="s">
        <v>1818</v>
      </c>
      <c r="AB11217" s="1" t="s">
        <v>1819</v>
      </c>
      <c r="AJ11217" s="1" t="s">
        <v>1820</v>
      </c>
      <c r="AP11217" s="1" t="s">
        <v>1816</v>
      </c>
      <c r="AX11217" s="1" t="s">
        <v>1821</v>
      </c>
      <c r="BC11217" s="1" t="s">
        <v>1697</v>
      </c>
      <c r="BK11217" s="1" t="s">
        <v>1696</v>
      </c>
      <c r="BO11217" s="1" t="s">
        <v>1822</v>
      </c>
      <c r="CC11217" s="1" t="s">
        <v>1835</v>
      </c>
      <c r="CE11217" s="1" t="s">
        <v>1547</v>
      </c>
      <c r="CM11217" s="1" t="s">
        <v>1697</v>
      </c>
      <c r="CU11217" s="1" t="s">
        <v>1696</v>
      </c>
      <c r="CZ11217" s="1" t="s">
        <v>1693</v>
      </c>
    </row>
    <row r="11218" spans="3:117" x14ac:dyDescent="0.25">
      <c r="F11218" s="4" t="s">
        <v>1612</v>
      </c>
      <c r="N11218" s="4" t="s">
        <v>1615</v>
      </c>
      <c r="V11218" s="4" t="s">
        <v>1614</v>
      </c>
      <c r="AB11218" s="4" t="s">
        <v>1618</v>
      </c>
      <c r="AJ11218" s="4" t="s">
        <v>1617</v>
      </c>
      <c r="AP11218" s="4" t="s">
        <v>1612</v>
      </c>
      <c r="AX11218" s="39" t="s">
        <v>1639</v>
      </c>
      <c r="BC11218" s="4" t="s">
        <v>1615</v>
      </c>
      <c r="BK11218" s="4" t="s">
        <v>1614</v>
      </c>
      <c r="BO11218" s="4" t="s">
        <v>1827</v>
      </c>
      <c r="CC11218" s="4" t="s">
        <v>1835</v>
      </c>
      <c r="CE11218" s="4" t="s">
        <v>1836</v>
      </c>
      <c r="CM11218" s="4" t="s">
        <v>1618</v>
      </c>
      <c r="CU11218" s="4" t="s">
        <v>1617</v>
      </c>
      <c r="CZ11218" s="4" t="s">
        <v>1837</v>
      </c>
    </row>
    <row r="11219" spans="3:117" x14ac:dyDescent="0.25">
      <c r="C11219" s="58" t="s">
        <v>1856</v>
      </c>
      <c r="D11219" s="37"/>
      <c r="E11219" s="37"/>
      <c r="F11219" s="37" t="s">
        <v>1794</v>
      </c>
      <c r="G11219" s="37"/>
      <c r="H11219" s="37"/>
      <c r="I11219" s="37"/>
      <c r="J11219" s="37"/>
      <c r="K11219" s="37"/>
      <c r="L11219" s="37"/>
      <c r="M11219" s="37"/>
      <c r="N11219" s="37" t="s">
        <v>1791</v>
      </c>
      <c r="O11219" s="37"/>
      <c r="P11219" s="37"/>
      <c r="Q11219" s="37"/>
      <c r="R11219" s="37"/>
      <c r="S11219" s="37"/>
      <c r="T11219" s="37"/>
      <c r="U11219" s="37"/>
      <c r="V11219" s="37" t="s">
        <v>1792</v>
      </c>
      <c r="W11219" s="37"/>
      <c r="X11219" s="37"/>
      <c r="Y11219" s="37"/>
      <c r="Z11219" s="37"/>
      <c r="AA11219" s="37"/>
      <c r="AB11219" s="37" t="s">
        <v>1788</v>
      </c>
      <c r="AC11219" s="37"/>
      <c r="AD11219" s="37"/>
      <c r="AE11219" s="37"/>
      <c r="AF11219" s="37"/>
      <c r="AG11219" s="37"/>
      <c r="AH11219" s="37"/>
      <c r="AI11219" s="37"/>
      <c r="AJ11219" s="37" t="s">
        <v>1789</v>
      </c>
      <c r="AK11219" s="37"/>
      <c r="AL11219" s="37"/>
      <c r="AM11219" s="37"/>
      <c r="AN11219" s="37"/>
      <c r="AO11219" s="37"/>
      <c r="AP11219" s="37" t="s">
        <v>1794</v>
      </c>
      <c r="AQ11219" s="37"/>
      <c r="AR11219" s="37"/>
      <c r="AS11219" s="37"/>
      <c r="AT11219" s="37"/>
      <c r="AU11219" s="37"/>
      <c r="AV11219" s="37"/>
      <c r="AW11219" s="37"/>
      <c r="AX11219" s="57" t="s">
        <v>1828</v>
      </c>
      <c r="AY11219" s="37"/>
      <c r="AZ11219" s="37"/>
      <c r="BA11219" s="37"/>
      <c r="BB11219" s="37"/>
      <c r="BC11219" s="37" t="s">
        <v>1791</v>
      </c>
      <c r="BD11219" s="37"/>
      <c r="BE11219" s="37"/>
      <c r="BF11219" s="37"/>
      <c r="BG11219" s="37"/>
      <c r="BH11219" s="37"/>
      <c r="BI11219" s="37"/>
      <c r="BJ11219" s="37"/>
      <c r="BK11219" s="37" t="s">
        <v>1792</v>
      </c>
      <c r="BL11219" s="37"/>
      <c r="BM11219" s="37"/>
      <c r="BN11219" s="37"/>
      <c r="BO11219" s="37" t="s">
        <v>1825</v>
      </c>
      <c r="BP11219" s="37"/>
      <c r="BQ11219" s="37"/>
      <c r="BR11219" s="37"/>
      <c r="BS11219" s="37"/>
      <c r="BT11219" s="37"/>
      <c r="BU11219" s="37"/>
      <c r="BV11219" s="37"/>
      <c r="BW11219" s="37"/>
      <c r="BX11219" s="37"/>
      <c r="BY11219" s="37"/>
      <c r="BZ11219" s="37"/>
      <c r="CA11219" s="37"/>
      <c r="CB11219" s="37"/>
      <c r="CC11219" s="37" t="s">
        <v>1835</v>
      </c>
      <c r="CD11219" s="37"/>
      <c r="CE11219" s="37" t="s">
        <v>1838</v>
      </c>
      <c r="CF11219" s="37"/>
      <c r="CG11219" s="37"/>
      <c r="CH11219" s="37"/>
      <c r="CI11219" s="37"/>
      <c r="CJ11219" s="37"/>
      <c r="CK11219" s="37"/>
      <c r="CL11219" s="37"/>
      <c r="CM11219" s="37" t="s">
        <v>1788</v>
      </c>
      <c r="CN11219" s="37"/>
      <c r="CO11219" s="37"/>
      <c r="CP11219" s="37"/>
      <c r="CQ11219" s="37"/>
      <c r="CR11219" s="37"/>
      <c r="CS11219" s="37"/>
      <c r="CT11219" s="37"/>
      <c r="CU11219" s="37" t="s">
        <v>1789</v>
      </c>
      <c r="CV11219" s="37"/>
      <c r="CW11219" s="37"/>
      <c r="CX11219" s="37"/>
      <c r="CY11219" s="37"/>
      <c r="CZ11219" s="37" t="s">
        <v>1839</v>
      </c>
      <c r="DA11219" s="37"/>
      <c r="DB11219" s="37"/>
      <c r="DC11219" s="37"/>
      <c r="DD11219" s="37"/>
      <c r="DE11219" s="37"/>
      <c r="DF11219" s="37"/>
      <c r="DG11219" s="37"/>
      <c r="DH11219" s="37"/>
      <c r="DI11219" s="37"/>
      <c r="DJ11219" s="37"/>
      <c r="DK11219" s="37"/>
      <c r="DL11219" s="37"/>
      <c r="DM11219" s="37"/>
    </row>
    <row r="11220" spans="3:117" x14ac:dyDescent="0.25">
      <c r="C11220" s="58" t="s">
        <v>1856</v>
      </c>
      <c r="D11220" s="37"/>
      <c r="E11220" s="37"/>
      <c r="F11220" s="37" t="s">
        <v>1801</v>
      </c>
      <c r="G11220" s="37"/>
      <c r="H11220" s="37"/>
      <c r="I11220" s="37"/>
      <c r="J11220" s="37"/>
      <c r="K11220" s="37"/>
      <c r="L11220" s="37"/>
      <c r="M11220" s="37"/>
      <c r="N11220" s="37" t="s">
        <v>1799</v>
      </c>
      <c r="O11220" s="37"/>
      <c r="P11220" s="37"/>
      <c r="Q11220" s="37"/>
      <c r="R11220" s="37"/>
      <c r="S11220" s="37"/>
      <c r="T11220" s="37"/>
      <c r="U11220" s="37"/>
      <c r="V11220" s="37" t="s">
        <v>1800</v>
      </c>
      <c r="W11220" s="37"/>
      <c r="X11220" s="37"/>
      <c r="Y11220" s="37"/>
      <c r="Z11220" s="37"/>
      <c r="AA11220" s="37"/>
      <c r="AB11220" s="37" t="s">
        <v>1796</v>
      </c>
      <c r="AC11220" s="37"/>
      <c r="AD11220" s="37"/>
      <c r="AE11220" s="37"/>
      <c r="AF11220" s="37"/>
      <c r="AG11220" s="37"/>
      <c r="AH11220" s="37"/>
      <c r="AI11220" s="37"/>
      <c r="AJ11220" s="37" t="s">
        <v>1797</v>
      </c>
      <c r="AK11220" s="37"/>
      <c r="AL11220" s="37"/>
      <c r="AM11220" s="37"/>
      <c r="AN11220" s="37"/>
      <c r="AO11220" s="37"/>
      <c r="AP11220" s="37" t="s">
        <v>1801</v>
      </c>
      <c r="AQ11220" s="37"/>
      <c r="AR11220" s="37"/>
      <c r="AS11220" s="37"/>
      <c r="AT11220" s="37"/>
      <c r="AU11220" s="37"/>
      <c r="AV11220" s="37"/>
      <c r="AW11220" s="37"/>
      <c r="AX11220" s="57" t="s">
        <v>1845</v>
      </c>
      <c r="AY11220" s="37"/>
      <c r="AZ11220" s="37"/>
      <c r="BA11220" s="37"/>
      <c r="BB11220" s="37"/>
      <c r="BC11220" s="37" t="s">
        <v>1799</v>
      </c>
      <c r="BD11220" s="37"/>
      <c r="BE11220" s="37"/>
      <c r="BF11220" s="37"/>
      <c r="BG11220" s="37"/>
      <c r="BH11220" s="37"/>
      <c r="BI11220" s="37"/>
      <c r="BJ11220" s="37"/>
      <c r="BK11220" s="37" t="s">
        <v>1800</v>
      </c>
      <c r="BL11220" s="37"/>
      <c r="BM11220" s="37"/>
      <c r="BN11220" s="37"/>
      <c r="BO11220" s="37" t="s">
        <v>1824</v>
      </c>
      <c r="BP11220" s="37"/>
      <c r="BQ11220" s="37"/>
      <c r="BR11220" s="37"/>
      <c r="BS11220" s="37"/>
      <c r="BT11220" s="37"/>
      <c r="BU11220" s="37"/>
      <c r="BV11220" s="37"/>
      <c r="BW11220" s="37"/>
      <c r="BX11220" s="37"/>
      <c r="BY11220" s="37"/>
      <c r="BZ11220" s="37"/>
      <c r="CA11220" s="37"/>
      <c r="CB11220" s="37"/>
      <c r="CC11220" s="37" t="s">
        <v>1835</v>
      </c>
      <c r="CD11220" s="37"/>
      <c r="CE11220" s="37" t="s">
        <v>1840</v>
      </c>
      <c r="CF11220" s="37"/>
      <c r="CG11220" s="37"/>
      <c r="CH11220" s="37"/>
      <c r="CI11220" s="37"/>
      <c r="CJ11220" s="37"/>
      <c r="CK11220" s="37"/>
      <c r="CL11220" s="37"/>
      <c r="CM11220" s="37" t="s">
        <v>1796</v>
      </c>
      <c r="CN11220" s="37"/>
      <c r="CO11220" s="37"/>
      <c r="CP11220" s="37"/>
      <c r="CQ11220" s="37"/>
      <c r="CR11220" s="37"/>
      <c r="CS11220" s="37"/>
      <c r="CT11220" s="37"/>
      <c r="CU11220" s="37" t="s">
        <v>1797</v>
      </c>
      <c r="CV11220" s="37"/>
      <c r="CW11220" s="37"/>
      <c r="CX11220" s="37"/>
      <c r="CY11220" s="37"/>
      <c r="CZ11220" s="37" t="s">
        <v>1841</v>
      </c>
      <c r="DA11220" s="37"/>
      <c r="DB11220" s="37"/>
      <c r="DC11220" s="37"/>
      <c r="DD11220" s="37"/>
      <c r="DE11220" s="37"/>
      <c r="DF11220" s="37"/>
      <c r="DG11220" s="37"/>
      <c r="DH11220" s="37"/>
      <c r="DI11220" s="37"/>
      <c r="DJ11220" s="37"/>
      <c r="DK11220" s="37"/>
      <c r="DL11220" s="37"/>
      <c r="DM11220" s="37"/>
    </row>
    <row r="11221" spans="3:117" x14ac:dyDescent="0.25">
      <c r="C11221" s="58" t="s">
        <v>1856</v>
      </c>
      <c r="D11221" s="37"/>
      <c r="E11221" s="37"/>
      <c r="F11221" s="37" t="s">
        <v>1786</v>
      </c>
      <c r="G11221" s="37"/>
      <c r="H11221" s="37"/>
      <c r="I11221" s="37"/>
      <c r="J11221" s="37"/>
      <c r="K11221" s="37"/>
      <c r="L11221" s="37"/>
      <c r="M11221" s="37"/>
      <c r="N11221" s="37" t="s">
        <v>1783</v>
      </c>
      <c r="O11221" s="37"/>
      <c r="P11221" s="37"/>
      <c r="Q11221" s="37"/>
      <c r="R11221" s="37"/>
      <c r="S11221" s="37"/>
      <c r="T11221" s="37"/>
      <c r="U11221" s="37"/>
      <c r="V11221" s="37" t="s">
        <v>1784</v>
      </c>
      <c r="W11221" s="37"/>
      <c r="X11221" s="37"/>
      <c r="Y11221" s="37"/>
      <c r="Z11221" s="37"/>
      <c r="AA11221" s="37"/>
      <c r="AB11221" s="37" t="s">
        <v>1780</v>
      </c>
      <c r="AC11221" s="37"/>
      <c r="AD11221" s="37"/>
      <c r="AE11221" s="37"/>
      <c r="AF11221" s="37"/>
      <c r="AG11221" s="37"/>
      <c r="AH11221" s="37"/>
      <c r="AI11221" s="37"/>
      <c r="AJ11221" s="37" t="s">
        <v>1781</v>
      </c>
      <c r="AK11221" s="37"/>
      <c r="AL11221" s="37"/>
      <c r="AM11221" s="37"/>
      <c r="AN11221" s="37"/>
      <c r="AO11221" s="37"/>
      <c r="AP11221" s="37" t="s">
        <v>1786</v>
      </c>
      <c r="AQ11221" s="37"/>
      <c r="AR11221" s="37"/>
      <c r="AS11221" s="37"/>
      <c r="AT11221" s="37"/>
      <c r="AU11221" s="37"/>
      <c r="AV11221" s="37"/>
      <c r="AW11221" s="37"/>
      <c r="AX11221" s="57" t="s">
        <v>1829</v>
      </c>
      <c r="AY11221" s="37"/>
      <c r="AZ11221" s="37"/>
      <c r="BA11221" s="37"/>
      <c r="BB11221" s="37"/>
      <c r="BC11221" s="37" t="s">
        <v>1783</v>
      </c>
      <c r="BD11221" s="37"/>
      <c r="BE11221" s="37"/>
      <c r="BF11221" s="37"/>
      <c r="BG11221" s="37"/>
      <c r="BH11221" s="37"/>
      <c r="BI11221" s="37"/>
      <c r="BJ11221" s="37"/>
      <c r="BK11221" s="37" t="s">
        <v>1784</v>
      </c>
      <c r="BL11221" s="37"/>
      <c r="BM11221" s="37"/>
      <c r="BN11221" s="37"/>
      <c r="BO11221" s="37" t="s">
        <v>1826</v>
      </c>
      <c r="BP11221" s="37"/>
      <c r="BQ11221" s="37"/>
      <c r="BR11221" s="37"/>
      <c r="BS11221" s="37"/>
      <c r="BT11221" s="37"/>
      <c r="BU11221" s="37"/>
      <c r="BV11221" s="37"/>
      <c r="BW11221" s="37"/>
      <c r="BX11221" s="37"/>
      <c r="BY11221" s="37"/>
      <c r="BZ11221" s="37"/>
      <c r="CA11221" s="37"/>
      <c r="CB11221" s="37"/>
      <c r="CC11221" s="37" t="s">
        <v>1835</v>
      </c>
      <c r="CD11221" s="37"/>
      <c r="CE11221" s="37" t="s">
        <v>1842</v>
      </c>
      <c r="CF11221" s="37"/>
      <c r="CG11221" s="37"/>
      <c r="CH11221" s="37"/>
      <c r="CI11221" s="37"/>
      <c r="CJ11221" s="37"/>
      <c r="CK11221" s="37"/>
      <c r="CL11221" s="37"/>
      <c r="CM11221" s="37" t="s">
        <v>1780</v>
      </c>
      <c r="CN11221" s="37"/>
      <c r="CO11221" s="37"/>
      <c r="CP11221" s="37"/>
      <c r="CQ11221" s="37"/>
      <c r="CR11221" s="37"/>
      <c r="CS11221" s="37"/>
      <c r="CT11221" s="37"/>
      <c r="CU11221" s="37" t="s">
        <v>1781</v>
      </c>
      <c r="CV11221" s="37"/>
      <c r="CW11221" s="37"/>
      <c r="CX11221" s="37"/>
      <c r="CY11221" s="37"/>
      <c r="CZ11221" s="37" t="s">
        <v>1843</v>
      </c>
      <c r="DA11221" s="37"/>
      <c r="DB11221" s="37"/>
      <c r="DC11221" s="37"/>
      <c r="DD11221" s="37"/>
      <c r="DE11221" s="37"/>
      <c r="DF11221" s="37"/>
      <c r="DG11221" s="37"/>
      <c r="DH11221" s="37"/>
      <c r="DI11221" s="37"/>
      <c r="DJ11221" s="37"/>
      <c r="DK11221" s="37"/>
      <c r="DL11221" s="37"/>
      <c r="DM11221" s="37"/>
    </row>
    <row r="11222" spans="3:117" x14ac:dyDescent="0.25">
      <c r="F11222" s="4" t="s">
        <v>1593</v>
      </c>
      <c r="N11222" s="4" t="s">
        <v>1596</v>
      </c>
      <c r="V11222" s="4" t="s">
        <v>1595</v>
      </c>
      <c r="AB11222" s="4" t="s">
        <v>1600</v>
      </c>
      <c r="AJ11222" s="4" t="s">
        <v>1599</v>
      </c>
      <c r="AP11222" s="4" t="s">
        <v>1593</v>
      </c>
      <c r="AX11222" s="39" t="s">
        <v>1637</v>
      </c>
      <c r="BC11222" s="4" t="s">
        <v>1596</v>
      </c>
      <c r="BK11222" s="4" t="s">
        <v>1595</v>
      </c>
      <c r="BO11222" s="4" t="s">
        <v>1823</v>
      </c>
      <c r="CC11222" s="4" t="s">
        <v>1835</v>
      </c>
      <c r="CE11222" s="39" t="s">
        <v>1846</v>
      </c>
      <c r="CM11222" s="4" t="s">
        <v>1600</v>
      </c>
      <c r="CU11222" s="4" t="s">
        <v>1599</v>
      </c>
      <c r="CZ11222" s="4" t="s">
        <v>1844</v>
      </c>
    </row>
    <row r="11224" spans="3:117" x14ac:dyDescent="0.25">
      <c r="F11224" s="42" t="s">
        <v>1649</v>
      </c>
      <c r="G11224" s="43"/>
      <c r="H11224" s="43"/>
      <c r="I11224" s="43"/>
      <c r="J11224" s="43"/>
      <c r="K11224" s="43"/>
      <c r="L11224" s="43"/>
      <c r="M11224" s="43"/>
      <c r="N11224" s="43"/>
      <c r="O11224" s="43"/>
      <c r="P11224" s="43"/>
      <c r="Q11224" s="43"/>
      <c r="R11224" s="43"/>
      <c r="S11224" s="43"/>
      <c r="T11224" s="43"/>
      <c r="U11224" s="43"/>
      <c r="V11224" s="43"/>
      <c r="W11224" s="43"/>
      <c r="X11224" s="43"/>
      <c r="Y11224" s="43"/>
      <c r="Z11224" s="43"/>
      <c r="AA11224" s="43"/>
      <c r="AB11224" s="43"/>
      <c r="AC11224" s="43"/>
      <c r="AD11224" s="43"/>
      <c r="AE11224" s="43"/>
      <c r="AF11224" s="43"/>
      <c r="AG11224" s="43"/>
      <c r="AH11224" s="43"/>
      <c r="AI11224" s="43"/>
      <c r="AJ11224" s="43"/>
      <c r="AK11224" s="43"/>
      <c r="AL11224" s="43"/>
      <c r="AM11224" s="43"/>
      <c r="AN11224" s="43"/>
      <c r="AO11224" s="43"/>
      <c r="AP11224" s="43"/>
      <c r="AQ11224" s="43"/>
      <c r="AR11224" s="43"/>
      <c r="AS11224" s="43"/>
      <c r="AT11224" s="43"/>
      <c r="AU11224" s="43"/>
      <c r="AV11224" s="43"/>
      <c r="AW11224" s="43"/>
      <c r="AX11224" s="43"/>
      <c r="AY11224" s="43"/>
      <c r="AZ11224" s="43"/>
      <c r="BA11224" s="43"/>
      <c r="BB11224" s="43"/>
      <c r="BC11224" s="43"/>
      <c r="BD11224" s="43"/>
      <c r="BE11224" s="43"/>
      <c r="BF11224" s="43"/>
    </row>
    <row r="11225" spans="3:117" x14ac:dyDescent="0.25">
      <c r="F11225" s="42"/>
      <c r="G11225" s="43"/>
      <c r="H11225" s="43"/>
      <c r="I11225" s="43"/>
      <c r="J11225" s="43"/>
      <c r="K11225" s="43"/>
      <c r="L11225" s="43"/>
      <c r="M11225" s="43"/>
      <c r="N11225" s="43"/>
      <c r="O11225" s="43"/>
      <c r="P11225" s="43"/>
      <c r="Q11225" s="43"/>
      <c r="R11225" s="43"/>
      <c r="S11225" s="43"/>
      <c r="T11225" s="43"/>
      <c r="U11225" s="43"/>
      <c r="V11225" s="43"/>
      <c r="W11225" s="43"/>
      <c r="X11225" s="43"/>
      <c r="Y11225" s="43"/>
      <c r="Z11225" s="43"/>
      <c r="AA11225" s="43"/>
      <c r="AB11225" s="43"/>
      <c r="AC11225" s="43"/>
      <c r="AD11225" s="43"/>
      <c r="AE11225" s="43"/>
      <c r="AF11225" s="43"/>
      <c r="AG11225" s="43"/>
      <c r="AH11225" s="43"/>
      <c r="AI11225" s="43"/>
      <c r="AJ11225" s="43"/>
      <c r="AK11225" s="43"/>
      <c r="AL11225" s="43"/>
      <c r="AM11225" s="43"/>
      <c r="AN11225" s="43"/>
      <c r="AO11225" s="43"/>
      <c r="AP11225" s="43"/>
      <c r="AQ11225" s="43"/>
      <c r="AR11225" s="43"/>
      <c r="AS11225" s="43"/>
      <c r="AT11225" s="43"/>
      <c r="AU11225" s="43"/>
      <c r="AV11225" s="43"/>
      <c r="AW11225" s="43"/>
      <c r="AX11225" s="43"/>
      <c r="AY11225" s="43"/>
      <c r="AZ11225" s="43"/>
      <c r="BA11225" s="43"/>
      <c r="BB11225" s="43"/>
      <c r="BC11225" s="43"/>
      <c r="BD11225" s="43"/>
      <c r="BE11225" s="43"/>
      <c r="BF11225" s="43"/>
    </row>
    <row r="11226" spans="3:117" x14ac:dyDescent="0.25">
      <c r="F11226" s="42" t="s">
        <v>1911</v>
      </c>
      <c r="G11226" s="43"/>
      <c r="H11226" s="43"/>
      <c r="I11226" s="43"/>
      <c r="J11226" s="43"/>
      <c r="K11226" s="43"/>
      <c r="L11226" s="43"/>
      <c r="M11226" s="43"/>
      <c r="N11226" s="43"/>
      <c r="O11226" s="43"/>
      <c r="P11226" s="43"/>
      <c r="Q11226" s="43"/>
      <c r="R11226" s="43"/>
      <c r="S11226" s="43"/>
      <c r="T11226" s="43"/>
      <c r="U11226" s="43"/>
      <c r="V11226" s="43"/>
      <c r="W11226" s="43"/>
      <c r="X11226" s="43"/>
      <c r="Y11226" s="43"/>
      <c r="Z11226" s="43"/>
      <c r="AA11226" s="43"/>
      <c r="AB11226" s="43"/>
      <c r="AC11226" s="43"/>
      <c r="AD11226" s="43"/>
      <c r="AE11226" s="43"/>
      <c r="AF11226" s="43"/>
      <c r="AG11226" s="43"/>
      <c r="AH11226" s="43"/>
      <c r="AI11226" s="43"/>
      <c r="AJ11226" s="43"/>
      <c r="AK11226" s="43"/>
      <c r="AL11226" s="43"/>
      <c r="AM11226" s="43"/>
      <c r="AN11226" s="43"/>
      <c r="AO11226" s="43"/>
      <c r="AP11226" s="43"/>
      <c r="AQ11226" s="43"/>
      <c r="AR11226" s="43"/>
      <c r="AS11226" s="43"/>
      <c r="AT11226" s="43"/>
      <c r="AU11226" s="43"/>
      <c r="AV11226" s="43"/>
      <c r="AW11226" s="43"/>
      <c r="AX11226" s="43"/>
      <c r="AY11226" s="43"/>
      <c r="AZ11226" s="43"/>
      <c r="BA11226" s="43"/>
      <c r="BB11226" s="43"/>
      <c r="BC11226" s="43"/>
      <c r="BD11226" s="43"/>
      <c r="BE11226" s="43"/>
      <c r="BF11226" s="43"/>
    </row>
    <row r="11227" spans="3:117" x14ac:dyDescent="0.25">
      <c r="F11227" s="42" t="s">
        <v>1852</v>
      </c>
      <c r="G11227" s="43"/>
      <c r="H11227" s="43"/>
      <c r="I11227" s="43"/>
      <c r="J11227" s="43"/>
      <c r="K11227" s="43"/>
      <c r="L11227" s="43"/>
      <c r="M11227" s="43"/>
      <c r="N11227" s="43"/>
      <c r="O11227" s="43"/>
      <c r="P11227" s="43"/>
      <c r="Q11227" s="43"/>
      <c r="R11227" s="43"/>
      <c r="S11227" s="43"/>
      <c r="T11227" s="43"/>
      <c r="U11227" s="43"/>
      <c r="V11227" s="43"/>
      <c r="W11227" s="43"/>
      <c r="X11227" s="43"/>
      <c r="Y11227" s="43"/>
      <c r="Z11227" s="43"/>
      <c r="AA11227" s="43"/>
      <c r="AB11227" s="43"/>
      <c r="AC11227" s="43"/>
      <c r="AD11227" s="43"/>
      <c r="AE11227" s="43"/>
      <c r="AF11227" s="43"/>
      <c r="AG11227" s="43"/>
      <c r="AH11227" s="43"/>
      <c r="AI11227" s="43"/>
      <c r="AJ11227" s="43"/>
      <c r="AK11227" s="43"/>
      <c r="AL11227" s="43"/>
      <c r="AM11227" s="43"/>
      <c r="AN11227" s="43"/>
      <c r="AO11227" s="43"/>
      <c r="AP11227" s="43"/>
      <c r="AQ11227" s="43"/>
      <c r="AR11227" s="43"/>
      <c r="AS11227" s="43"/>
      <c r="AT11227" s="43"/>
      <c r="AU11227" s="43"/>
      <c r="AV11227" s="43"/>
      <c r="AW11227" s="43"/>
      <c r="AX11227" s="43"/>
      <c r="AY11227" s="43"/>
      <c r="AZ11227" s="43"/>
      <c r="BA11227" s="43"/>
      <c r="BB11227" s="43"/>
      <c r="BC11227" s="43"/>
      <c r="BD11227" s="43"/>
      <c r="BE11227" s="43"/>
      <c r="BF11227" s="43"/>
    </row>
    <row r="11228" spans="3:117" x14ac:dyDescent="0.25">
      <c r="F11228" s="42" t="s">
        <v>1853</v>
      </c>
      <c r="G11228" s="43"/>
      <c r="H11228" s="43"/>
      <c r="I11228" s="43"/>
      <c r="J11228" s="43"/>
      <c r="K11228" s="43"/>
      <c r="L11228" s="43"/>
      <c r="M11228" s="43"/>
      <c r="N11228" s="43"/>
      <c r="O11228" s="43"/>
      <c r="P11228" s="43"/>
      <c r="Q11228" s="43"/>
      <c r="R11228" s="43"/>
      <c r="S11228" s="43"/>
      <c r="T11228" s="43"/>
      <c r="U11228" s="43"/>
      <c r="V11228" s="43"/>
      <c r="W11228" s="43"/>
      <c r="X11228" s="43"/>
      <c r="Y11228" s="43"/>
      <c r="Z11228" s="43"/>
      <c r="AA11228" s="43"/>
      <c r="AB11228" s="43"/>
      <c r="AC11228" s="43"/>
      <c r="AD11228" s="43"/>
      <c r="AE11228" s="43"/>
      <c r="AF11228" s="43"/>
      <c r="AG11228" s="43"/>
      <c r="AH11228" s="43"/>
      <c r="AI11228" s="43"/>
      <c r="AJ11228" s="43"/>
      <c r="AK11228" s="43"/>
      <c r="AL11228" s="43"/>
      <c r="AM11228" s="43"/>
      <c r="AN11228" s="43"/>
      <c r="AO11228" s="43"/>
      <c r="AP11228" s="43"/>
      <c r="AQ11228" s="43"/>
      <c r="AR11228" s="43"/>
      <c r="AS11228" s="43"/>
      <c r="AT11228" s="43"/>
      <c r="AU11228" s="43"/>
      <c r="AV11228" s="43"/>
      <c r="AW11228" s="43"/>
      <c r="AX11228" s="43"/>
      <c r="AY11228" s="43"/>
      <c r="AZ11228" s="43"/>
      <c r="BA11228" s="43"/>
      <c r="BB11228" s="43"/>
      <c r="BC11228" s="43"/>
      <c r="BD11228" s="43"/>
      <c r="BE11228" s="43"/>
      <c r="BF11228" s="43"/>
    </row>
    <row r="11229" spans="3:117" x14ac:dyDescent="0.25">
      <c r="F11229" s="42" t="s">
        <v>1854</v>
      </c>
      <c r="G11229" s="43"/>
      <c r="H11229" s="43"/>
      <c r="I11229" s="43"/>
      <c r="J11229" s="43"/>
      <c r="K11229" s="43"/>
      <c r="L11229" s="43"/>
      <c r="M11229" s="43"/>
      <c r="N11229" s="43"/>
      <c r="O11229" s="43"/>
      <c r="P11229" s="43"/>
      <c r="Q11229" s="43"/>
      <c r="R11229" s="43"/>
      <c r="S11229" s="43"/>
      <c r="T11229" s="43"/>
      <c r="U11229" s="43"/>
      <c r="V11229" s="43"/>
      <c r="W11229" s="43"/>
      <c r="X11229" s="43"/>
      <c r="Y11229" s="43"/>
      <c r="Z11229" s="43"/>
      <c r="AA11229" s="43"/>
      <c r="AB11229" s="43"/>
      <c r="AC11229" s="43"/>
      <c r="AD11229" s="43"/>
      <c r="AE11229" s="43"/>
      <c r="AF11229" s="43"/>
      <c r="AG11229" s="43"/>
      <c r="AH11229" s="43"/>
      <c r="AI11229" s="43"/>
      <c r="AJ11229" s="43"/>
      <c r="AK11229" s="43"/>
      <c r="AL11229" s="43"/>
      <c r="AM11229" s="43"/>
      <c r="AN11229" s="43"/>
      <c r="AO11229" s="43"/>
      <c r="AP11229" s="43"/>
      <c r="AQ11229" s="43"/>
      <c r="AR11229" s="43"/>
      <c r="AS11229" s="43"/>
      <c r="AT11229" s="43"/>
      <c r="AU11229" s="43"/>
      <c r="AV11229" s="43"/>
      <c r="AW11229" s="43"/>
      <c r="AX11229" s="43"/>
      <c r="AY11229" s="43"/>
      <c r="AZ11229" s="43"/>
      <c r="BA11229" s="43"/>
      <c r="BB11229" s="43"/>
      <c r="BC11229" s="43"/>
      <c r="BD11229" s="43"/>
      <c r="BE11229" s="43"/>
      <c r="BF11229" s="43"/>
    </row>
    <row r="11230" spans="3:117" x14ac:dyDescent="0.25">
      <c r="F11230" s="42" t="s">
        <v>1855</v>
      </c>
      <c r="G11230" s="43"/>
      <c r="H11230" s="43"/>
      <c r="I11230" s="43"/>
      <c r="J11230" s="43"/>
      <c r="K11230" s="43"/>
      <c r="L11230" s="43"/>
      <c r="M11230" s="43"/>
      <c r="N11230" s="43"/>
      <c r="O11230" s="43"/>
      <c r="P11230" s="43"/>
      <c r="Q11230" s="43"/>
      <c r="R11230" s="43"/>
      <c r="S11230" s="43"/>
      <c r="T11230" s="43"/>
      <c r="U11230" s="43"/>
      <c r="V11230" s="43"/>
      <c r="W11230" s="43"/>
      <c r="X11230" s="43"/>
      <c r="Y11230" s="43"/>
      <c r="Z11230" s="43"/>
      <c r="AA11230" s="43"/>
      <c r="AB11230" s="43"/>
      <c r="AC11230" s="43"/>
      <c r="AD11230" s="43"/>
      <c r="AE11230" s="43"/>
      <c r="AF11230" s="43"/>
      <c r="AG11230" s="43"/>
      <c r="AH11230" s="43"/>
      <c r="AI11230" s="43"/>
      <c r="AJ11230" s="43"/>
      <c r="AK11230" s="43"/>
      <c r="AL11230" s="43"/>
      <c r="AM11230" s="43"/>
      <c r="AN11230" s="43"/>
      <c r="AO11230" s="43"/>
      <c r="AP11230" s="43"/>
      <c r="AQ11230" s="43"/>
      <c r="AR11230" s="43"/>
      <c r="AS11230" s="43"/>
      <c r="AT11230" s="43"/>
      <c r="AU11230" s="43"/>
      <c r="AV11230" s="43"/>
      <c r="AW11230" s="43"/>
      <c r="AX11230" s="43"/>
      <c r="AY11230" s="43"/>
      <c r="AZ11230" s="43"/>
      <c r="BA11230" s="43"/>
      <c r="BB11230" s="43"/>
      <c r="BC11230" s="43"/>
      <c r="BD11230" s="43"/>
      <c r="BE11230" s="43"/>
      <c r="BF11230" s="43"/>
    </row>
    <row r="11231" spans="3:117" x14ac:dyDescent="0.25">
      <c r="F11231" s="42"/>
      <c r="G11231" s="43"/>
      <c r="H11231" s="43"/>
      <c r="I11231" s="43"/>
      <c r="J11231" s="43"/>
      <c r="K11231" s="43"/>
      <c r="L11231" s="43"/>
      <c r="M11231" s="43"/>
      <c r="N11231" s="43"/>
      <c r="O11231" s="43"/>
      <c r="P11231" s="43"/>
      <c r="Q11231" s="43"/>
      <c r="R11231" s="43"/>
      <c r="S11231" s="43"/>
      <c r="T11231" s="43"/>
      <c r="U11231" s="43"/>
      <c r="V11231" s="43"/>
      <c r="W11231" s="43"/>
      <c r="X11231" s="43"/>
      <c r="Y11231" s="43"/>
      <c r="Z11231" s="43"/>
      <c r="AA11231" s="43"/>
      <c r="AB11231" s="43"/>
      <c r="AC11231" s="43"/>
      <c r="AD11231" s="43"/>
      <c r="AE11231" s="43"/>
      <c r="AF11231" s="43"/>
      <c r="AG11231" s="43"/>
      <c r="AH11231" s="43"/>
      <c r="AI11231" s="43"/>
      <c r="AJ11231" s="43"/>
      <c r="AK11231" s="43"/>
      <c r="AL11231" s="43"/>
      <c r="AM11231" s="43"/>
      <c r="AN11231" s="43"/>
      <c r="AO11231" s="43"/>
      <c r="AP11231" s="43"/>
      <c r="AQ11231" s="43"/>
      <c r="AR11231" s="43"/>
      <c r="AS11231" s="43"/>
      <c r="AT11231" s="43"/>
      <c r="AU11231" s="43"/>
      <c r="AV11231" s="43"/>
      <c r="AW11231" s="43"/>
      <c r="AX11231" s="43"/>
      <c r="AY11231" s="43"/>
      <c r="AZ11231" s="43"/>
      <c r="BA11231" s="43"/>
      <c r="BB11231" s="43"/>
      <c r="BC11231" s="43"/>
      <c r="BD11231" s="43"/>
      <c r="BE11231" s="43"/>
      <c r="BF11231" s="43"/>
    </row>
    <row r="11232" spans="3:117" x14ac:dyDescent="0.25">
      <c r="F11232" s="42" t="s">
        <v>1650</v>
      </c>
      <c r="G11232" s="43"/>
      <c r="H11232" s="43"/>
      <c r="I11232" s="43"/>
      <c r="J11232" s="43"/>
      <c r="K11232" s="43"/>
      <c r="L11232" s="43"/>
      <c r="M11232" s="43"/>
      <c r="N11232" s="43"/>
      <c r="O11232" s="43"/>
      <c r="P11232" s="43"/>
      <c r="Q11232" s="43"/>
      <c r="R11232" s="43"/>
      <c r="S11232" s="43"/>
      <c r="T11232" s="43"/>
      <c r="U11232" s="43"/>
      <c r="V11232" s="43"/>
      <c r="W11232" s="43"/>
      <c r="X11232" s="43"/>
      <c r="Y11232" s="43"/>
      <c r="Z11232" s="43"/>
      <c r="AA11232" s="43"/>
      <c r="AB11232" s="43"/>
      <c r="AC11232" s="43"/>
      <c r="AD11232" s="43"/>
      <c r="AE11232" s="43"/>
      <c r="AF11232" s="43"/>
      <c r="AG11232" s="43"/>
      <c r="AH11232" s="43"/>
      <c r="AI11232" s="43"/>
      <c r="AJ11232" s="43"/>
      <c r="AK11232" s="43"/>
      <c r="AL11232" s="43"/>
      <c r="AM11232" s="43"/>
      <c r="AN11232" s="43"/>
      <c r="AO11232" s="43"/>
      <c r="AP11232" s="43"/>
      <c r="AQ11232" s="43"/>
      <c r="AR11232" s="43"/>
      <c r="AS11232" s="43"/>
      <c r="AT11232" s="43"/>
      <c r="AU11232" s="43"/>
      <c r="AV11232" s="43"/>
      <c r="AW11232" s="43"/>
      <c r="AX11232" s="43"/>
      <c r="AY11232" s="43"/>
      <c r="AZ11232" s="43"/>
      <c r="BA11232" s="43"/>
      <c r="BB11232" s="43"/>
      <c r="BC11232" s="43"/>
      <c r="BD11232" s="43"/>
      <c r="BE11232" s="43"/>
      <c r="BF11232" s="43"/>
    </row>
    <row r="11234" spans="6:27" x14ac:dyDescent="0.25">
      <c r="F11234" s="1" t="s">
        <v>1857</v>
      </c>
    </row>
    <row r="11236" spans="6:27" x14ac:dyDescent="0.25">
      <c r="F11236" s="4" t="s">
        <v>1904</v>
      </c>
    </row>
    <row r="11238" spans="6:27" x14ac:dyDescent="0.25">
      <c r="F11238" s="40" t="s">
        <v>1905</v>
      </c>
      <c r="G11238" s="41"/>
      <c r="H11238" s="41"/>
      <c r="I11238" s="41"/>
      <c r="J11238" s="41"/>
      <c r="K11238" s="41"/>
      <c r="L11238" s="41"/>
      <c r="M11238" s="41"/>
      <c r="N11238" s="41"/>
      <c r="O11238" s="41"/>
      <c r="P11238" s="41"/>
      <c r="Q11238" s="41"/>
      <c r="R11238" s="41"/>
      <c r="S11238" s="41"/>
      <c r="T11238" s="41"/>
      <c r="U11238" s="41"/>
      <c r="V11238" s="41"/>
      <c r="W11238" s="41"/>
      <c r="X11238" s="41"/>
      <c r="Y11238" s="41"/>
      <c r="Z11238" s="41"/>
      <c r="AA11238" s="41"/>
    </row>
    <row r="11239" spans="6:27" x14ac:dyDescent="0.25">
      <c r="F11239" s="40" t="s">
        <v>1906</v>
      </c>
      <c r="G11239" s="41"/>
      <c r="H11239" s="41"/>
      <c r="I11239" s="41"/>
      <c r="J11239" s="41"/>
      <c r="K11239" s="41"/>
      <c r="L11239" s="41"/>
      <c r="M11239" s="41"/>
      <c r="N11239" s="41"/>
      <c r="O11239" s="41"/>
      <c r="P11239" s="41"/>
      <c r="Q11239" s="41"/>
      <c r="R11239" s="41"/>
      <c r="S11239" s="41"/>
      <c r="T11239" s="41"/>
      <c r="U11239" s="41"/>
      <c r="V11239" s="41"/>
      <c r="W11239" s="41"/>
      <c r="X11239" s="41"/>
      <c r="Y11239" s="41"/>
      <c r="Z11239" s="41"/>
      <c r="AA11239" s="41"/>
    </row>
    <row r="11240" spans="6:27" x14ac:dyDescent="0.25">
      <c r="F11240" s="40" t="s">
        <v>1907</v>
      </c>
      <c r="G11240" s="41"/>
      <c r="H11240" s="41"/>
      <c r="I11240" s="41"/>
      <c r="J11240" s="41"/>
      <c r="K11240" s="41"/>
      <c r="L11240" s="41"/>
      <c r="M11240" s="41"/>
      <c r="N11240" s="41"/>
      <c r="O11240" s="41"/>
      <c r="P11240" s="41"/>
      <c r="Q11240" s="41"/>
      <c r="R11240" s="41"/>
      <c r="S11240" s="41"/>
      <c r="T11240" s="41"/>
      <c r="U11240" s="41"/>
      <c r="V11240" s="41"/>
      <c r="W11240" s="41"/>
      <c r="X11240" s="41"/>
      <c r="Y11240" s="41"/>
      <c r="Z11240" s="41"/>
      <c r="AA11240" s="41"/>
    </row>
    <row r="11241" spans="6:27" x14ac:dyDescent="0.25">
      <c r="F11241" s="44" t="s">
        <v>1908</v>
      </c>
      <c r="G11241" s="41"/>
      <c r="H11241" s="41"/>
      <c r="I11241" s="41"/>
      <c r="J11241" s="41"/>
      <c r="K11241" s="41"/>
      <c r="L11241" s="41"/>
      <c r="M11241" s="41"/>
      <c r="N11241" s="41"/>
      <c r="O11241" s="41"/>
      <c r="P11241" s="41"/>
      <c r="Q11241" s="41"/>
      <c r="R11241" s="41"/>
      <c r="S11241" s="41"/>
      <c r="T11241" s="41"/>
      <c r="U11241" s="41"/>
      <c r="V11241" s="41"/>
      <c r="W11241" s="41"/>
      <c r="X11241" s="41"/>
      <c r="Y11241" s="41"/>
      <c r="Z11241" s="41"/>
      <c r="AA11241" s="41"/>
    </row>
    <row r="11242" spans="6:27" x14ac:dyDescent="0.25">
      <c r="F11242" s="44" t="s">
        <v>1909</v>
      </c>
      <c r="G11242" s="41"/>
      <c r="H11242" s="41"/>
      <c r="I11242" s="41"/>
      <c r="J11242" s="41"/>
      <c r="K11242" s="41"/>
      <c r="L11242" s="41"/>
      <c r="M11242" s="41"/>
      <c r="N11242" s="41"/>
      <c r="O11242" s="41"/>
      <c r="P11242" s="41"/>
      <c r="Q11242" s="41"/>
      <c r="R11242" s="41"/>
      <c r="S11242" s="41"/>
      <c r="T11242" s="41"/>
      <c r="U11242" s="41"/>
      <c r="V11242" s="41"/>
      <c r="W11242" s="41"/>
      <c r="X11242" s="41"/>
      <c r="Y11242" s="41"/>
      <c r="Z11242" s="41"/>
      <c r="AA11242" s="41"/>
    </row>
    <row r="11243" spans="6:27" x14ac:dyDescent="0.25">
      <c r="F11243" s="44" t="s">
        <v>1910</v>
      </c>
      <c r="G11243" s="41"/>
      <c r="H11243" s="41"/>
      <c r="I11243" s="41"/>
      <c r="J11243" s="41"/>
      <c r="K11243" s="41"/>
      <c r="L11243" s="41"/>
      <c r="M11243" s="41"/>
      <c r="N11243" s="41"/>
      <c r="O11243" s="41"/>
      <c r="P11243" s="41"/>
      <c r="Q11243" s="41"/>
      <c r="R11243" s="41"/>
      <c r="S11243" s="41"/>
      <c r="T11243" s="41"/>
      <c r="U11243" s="41"/>
      <c r="V11243" s="41"/>
      <c r="W11243" s="41"/>
      <c r="X11243" s="41"/>
      <c r="Y11243" s="41"/>
      <c r="Z11243" s="41"/>
      <c r="AA11243" s="41"/>
    </row>
    <row r="11244" spans="6:27" x14ac:dyDescent="0.25">
      <c r="F11244" s="40" t="s">
        <v>711</v>
      </c>
      <c r="G11244" s="41"/>
      <c r="H11244" s="41"/>
      <c r="I11244" s="41"/>
      <c r="J11244" s="41"/>
      <c r="K11244" s="41"/>
      <c r="L11244" s="41"/>
      <c r="M11244" s="41"/>
      <c r="N11244" s="41"/>
      <c r="O11244" s="41"/>
      <c r="P11244" s="41"/>
      <c r="Q11244" s="41"/>
      <c r="R11244" s="41"/>
      <c r="S11244" s="41"/>
      <c r="T11244" s="41"/>
      <c r="U11244" s="41"/>
      <c r="V11244" s="41"/>
      <c r="W11244" s="41"/>
      <c r="X11244" s="41"/>
      <c r="Y11244" s="41"/>
      <c r="Z11244" s="41"/>
      <c r="AA11244" s="41"/>
    </row>
    <row r="11246" spans="6:27" x14ac:dyDescent="0.25">
      <c r="F11246" s="4" t="s">
        <v>1913</v>
      </c>
    </row>
    <row r="11257" spans="3:4" x14ac:dyDescent="0.25">
      <c r="C11257" s="1" t="s">
        <v>1857</v>
      </c>
    </row>
    <row r="11259" spans="3:4" x14ac:dyDescent="0.25">
      <c r="D11259" s="13">
        <v>0</v>
      </c>
    </row>
    <row r="11272" spans="4:6" x14ac:dyDescent="0.25">
      <c r="F11272" s="1" t="s">
        <v>1858</v>
      </c>
    </row>
    <row r="11276" spans="4:6" x14ac:dyDescent="0.25">
      <c r="D11276" s="13">
        <v>0</v>
      </c>
    </row>
    <row r="11289" spans="4:6" x14ac:dyDescent="0.25">
      <c r="F11289" s="4" t="s">
        <v>1519</v>
      </c>
    </row>
    <row r="11290" spans="4:6" x14ac:dyDescent="0.25">
      <c r="F11290" s="4" t="s">
        <v>1541</v>
      </c>
    </row>
    <row r="11295" spans="4:6" x14ac:dyDescent="0.25">
      <c r="D11295" s="13">
        <v>0</v>
      </c>
    </row>
    <row r="11314" spans="4:37" x14ac:dyDescent="0.25">
      <c r="F11314" s="4" t="s">
        <v>1859</v>
      </c>
    </row>
    <row r="11319" spans="4:37" x14ac:dyDescent="0.25">
      <c r="D11319" s="13">
        <v>0</v>
      </c>
    </row>
    <row r="11322" spans="4:37" x14ac:dyDescent="0.25">
      <c r="AK11322" s="4" t="s">
        <v>816</v>
      </c>
    </row>
    <row r="11323" spans="4:37" x14ac:dyDescent="0.25">
      <c r="AK11323" s="1" t="s">
        <v>1912</v>
      </c>
    </row>
    <row r="11346" spans="6:37" x14ac:dyDescent="0.25">
      <c r="F11346" s="4" t="s">
        <v>1914</v>
      </c>
    </row>
    <row r="11353" spans="6:37" x14ac:dyDescent="0.25">
      <c r="AK11353" s="4" t="s">
        <v>1918</v>
      </c>
    </row>
    <row r="11354" spans="6:37" x14ac:dyDescent="0.25">
      <c r="AK11354" s="59" t="s">
        <v>1917</v>
      </c>
    </row>
    <row r="11364" spans="4:4" x14ac:dyDescent="0.25">
      <c r="D11364" s="13">
        <v>0</v>
      </c>
    </row>
    <row r="11393" spans="4:36" x14ac:dyDescent="0.25">
      <c r="D11393" s="13">
        <v>0</v>
      </c>
    </row>
    <row r="11396" spans="4:36" x14ac:dyDescent="0.25">
      <c r="AJ11396" s="1" t="s">
        <v>1858</v>
      </c>
    </row>
    <row r="11398" spans="4:36" x14ac:dyDescent="0.25">
      <c r="AJ11398" t="s">
        <v>1915</v>
      </c>
    </row>
    <row r="11399" spans="4:36" x14ac:dyDescent="0.25">
      <c r="AJ11399" s="3" t="s">
        <v>1916</v>
      </c>
    </row>
    <row r="11409" spans="6:36" x14ac:dyDescent="0.25">
      <c r="F11409" s="42" t="s">
        <v>864</v>
      </c>
      <c r="G11409" s="43"/>
      <c r="H11409" s="43"/>
      <c r="I11409" s="43"/>
      <c r="J11409" s="43"/>
      <c r="K11409" s="43"/>
      <c r="L11409" s="43"/>
      <c r="M11409" s="43"/>
      <c r="N11409" s="43"/>
      <c r="O11409" s="43"/>
      <c r="P11409" s="43"/>
      <c r="Q11409" s="43"/>
      <c r="R11409" s="43"/>
      <c r="S11409" s="43"/>
      <c r="T11409" s="43"/>
      <c r="U11409" s="43"/>
      <c r="V11409" s="43"/>
      <c r="W11409" s="43"/>
      <c r="X11409" s="43"/>
      <c r="Y11409" s="43"/>
      <c r="Z11409" s="43"/>
      <c r="AA11409" s="43"/>
      <c r="AB11409" s="43"/>
      <c r="AC11409" s="43"/>
      <c r="AD11409" s="43"/>
      <c r="AE11409" s="43"/>
      <c r="AF11409" s="43"/>
      <c r="AG11409" s="43"/>
      <c r="AH11409" s="43"/>
      <c r="AI11409" s="43"/>
      <c r="AJ11409" s="43"/>
    </row>
    <row r="11410" spans="6:36" x14ac:dyDescent="0.25">
      <c r="F11410" s="42" t="s">
        <v>1355</v>
      </c>
      <c r="G11410" s="43"/>
      <c r="H11410" s="43"/>
      <c r="I11410" s="43"/>
      <c r="J11410" s="43"/>
      <c r="K11410" s="43"/>
      <c r="L11410" s="43"/>
      <c r="M11410" s="43"/>
      <c r="N11410" s="43"/>
      <c r="O11410" s="43"/>
      <c r="P11410" s="43"/>
      <c r="Q11410" s="43"/>
      <c r="R11410" s="43"/>
      <c r="S11410" s="43"/>
      <c r="T11410" s="43"/>
      <c r="U11410" s="43"/>
      <c r="V11410" s="43"/>
      <c r="W11410" s="43"/>
      <c r="X11410" s="43"/>
      <c r="Y11410" s="43"/>
      <c r="Z11410" s="43"/>
      <c r="AA11410" s="43"/>
      <c r="AB11410" s="43"/>
      <c r="AC11410" s="43"/>
      <c r="AD11410" s="43"/>
      <c r="AE11410" s="43"/>
      <c r="AF11410" s="43"/>
      <c r="AG11410" s="43"/>
      <c r="AH11410" s="43"/>
      <c r="AI11410" s="43"/>
      <c r="AJ11410" s="43"/>
    </row>
    <row r="11411" spans="6:36" x14ac:dyDescent="0.25">
      <c r="F11411" s="42" t="s">
        <v>1356</v>
      </c>
      <c r="G11411" s="43"/>
      <c r="H11411" s="43"/>
      <c r="I11411" s="43"/>
      <c r="J11411" s="43"/>
      <c r="K11411" s="43"/>
      <c r="L11411" s="43"/>
      <c r="M11411" s="43"/>
      <c r="N11411" s="43"/>
      <c r="O11411" s="43"/>
      <c r="P11411" s="43"/>
      <c r="Q11411" s="43"/>
      <c r="R11411" s="43"/>
      <c r="S11411" s="43"/>
      <c r="T11411" s="43"/>
      <c r="U11411" s="43"/>
      <c r="V11411" s="43"/>
      <c r="W11411" s="43"/>
      <c r="X11411" s="43"/>
      <c r="Y11411" s="43"/>
      <c r="Z11411" s="43"/>
      <c r="AA11411" s="43"/>
      <c r="AB11411" s="43"/>
      <c r="AC11411" s="43"/>
      <c r="AD11411" s="43"/>
      <c r="AE11411" s="43"/>
      <c r="AF11411" s="43"/>
      <c r="AG11411" s="43"/>
      <c r="AH11411" s="43"/>
      <c r="AI11411" s="43"/>
      <c r="AJ11411" s="43"/>
    </row>
    <row r="11412" spans="6:36" x14ac:dyDescent="0.25">
      <c r="F11412" s="42" t="s">
        <v>1919</v>
      </c>
      <c r="G11412" s="43"/>
      <c r="H11412" s="43"/>
      <c r="I11412" s="43"/>
      <c r="J11412" s="43"/>
      <c r="K11412" s="43"/>
      <c r="L11412" s="43"/>
      <c r="M11412" s="43"/>
      <c r="N11412" s="43"/>
      <c r="O11412" s="43"/>
      <c r="P11412" s="43"/>
      <c r="Q11412" s="43"/>
      <c r="R11412" s="43"/>
      <c r="S11412" s="43"/>
      <c r="T11412" s="43"/>
      <c r="U11412" s="43"/>
      <c r="V11412" s="43"/>
      <c r="W11412" s="43"/>
      <c r="X11412" s="43"/>
      <c r="Y11412" s="43"/>
      <c r="Z11412" s="43"/>
      <c r="AA11412" s="43"/>
      <c r="AB11412" s="43"/>
      <c r="AC11412" s="43"/>
      <c r="AD11412" s="43"/>
      <c r="AE11412" s="43"/>
      <c r="AF11412" s="43"/>
      <c r="AG11412" s="43"/>
      <c r="AH11412" s="43"/>
      <c r="AI11412" s="43"/>
      <c r="AJ11412" s="43"/>
    </row>
    <row r="11413" spans="6:36" x14ac:dyDescent="0.25">
      <c r="F11413" s="42"/>
      <c r="G11413" s="43"/>
      <c r="H11413" s="43"/>
      <c r="I11413" s="43"/>
      <c r="J11413" s="43"/>
      <c r="K11413" s="43"/>
      <c r="L11413" s="43"/>
      <c r="M11413" s="43"/>
      <c r="N11413" s="43"/>
      <c r="O11413" s="43"/>
      <c r="P11413" s="43"/>
      <c r="Q11413" s="43"/>
      <c r="R11413" s="43"/>
      <c r="S11413" s="43"/>
      <c r="T11413" s="43"/>
      <c r="U11413" s="43"/>
      <c r="V11413" s="43"/>
      <c r="W11413" s="43"/>
      <c r="X11413" s="43"/>
      <c r="Y11413" s="43"/>
      <c r="Z11413" s="43"/>
      <c r="AA11413" s="43"/>
      <c r="AB11413" s="43"/>
      <c r="AC11413" s="43"/>
      <c r="AD11413" s="43"/>
      <c r="AE11413" s="43"/>
      <c r="AF11413" s="43"/>
      <c r="AG11413" s="43"/>
      <c r="AH11413" s="43"/>
      <c r="AI11413" s="43"/>
      <c r="AJ11413" s="43"/>
    </row>
    <row r="11414" spans="6:36" x14ac:dyDescent="0.25">
      <c r="F11414" s="42" t="s">
        <v>934</v>
      </c>
      <c r="G11414" s="43"/>
      <c r="H11414" s="43"/>
      <c r="I11414" s="43"/>
      <c r="J11414" s="43"/>
      <c r="K11414" s="43"/>
      <c r="L11414" s="43"/>
      <c r="M11414" s="43"/>
      <c r="N11414" s="43"/>
      <c r="O11414" s="43"/>
      <c r="P11414" s="43"/>
      <c r="Q11414" s="43"/>
      <c r="R11414" s="43"/>
      <c r="S11414" s="43"/>
      <c r="T11414" s="43"/>
      <c r="U11414" s="43"/>
      <c r="V11414" s="43"/>
      <c r="W11414" s="43"/>
      <c r="X11414" s="43"/>
      <c r="Y11414" s="43"/>
      <c r="Z11414" s="43"/>
      <c r="AA11414" s="43"/>
      <c r="AB11414" s="43"/>
      <c r="AC11414" s="43"/>
      <c r="AD11414" s="43"/>
      <c r="AE11414" s="43"/>
      <c r="AF11414" s="43"/>
      <c r="AG11414" s="43"/>
      <c r="AH11414" s="43"/>
      <c r="AI11414" s="43"/>
      <c r="AJ11414" s="43"/>
    </row>
    <row r="11415" spans="6:36" x14ac:dyDescent="0.25">
      <c r="F11415" s="42"/>
      <c r="G11415" s="43"/>
      <c r="H11415" s="43"/>
      <c r="I11415" s="43"/>
      <c r="J11415" s="43"/>
      <c r="K11415" s="43"/>
      <c r="L11415" s="43"/>
      <c r="M11415" s="43"/>
      <c r="N11415" s="43"/>
      <c r="O11415" s="43"/>
      <c r="P11415" s="43"/>
      <c r="Q11415" s="43"/>
      <c r="R11415" s="43"/>
      <c r="S11415" s="43"/>
      <c r="T11415" s="43"/>
      <c r="U11415" s="43"/>
      <c r="V11415" s="43"/>
      <c r="W11415" s="43"/>
      <c r="X11415" s="43"/>
      <c r="Y11415" s="43"/>
      <c r="Z11415" s="43"/>
      <c r="AA11415" s="43"/>
      <c r="AB11415" s="43"/>
      <c r="AC11415" s="43"/>
      <c r="AD11415" s="43"/>
      <c r="AE11415" s="43"/>
      <c r="AF11415" s="43"/>
      <c r="AG11415" s="43"/>
      <c r="AH11415" s="43"/>
      <c r="AI11415" s="43"/>
      <c r="AJ11415" s="43"/>
    </row>
    <row r="11416" spans="6:36" x14ac:dyDescent="0.25">
      <c r="F11416" s="42" t="s">
        <v>1358</v>
      </c>
      <c r="G11416" s="43"/>
      <c r="H11416" s="43"/>
      <c r="I11416" s="43"/>
      <c r="J11416" s="43"/>
      <c r="K11416" s="43"/>
      <c r="L11416" s="43"/>
      <c r="M11416" s="43"/>
      <c r="N11416" s="43"/>
      <c r="O11416" s="43"/>
      <c r="P11416" s="43"/>
      <c r="Q11416" s="43"/>
      <c r="R11416" s="43"/>
      <c r="S11416" s="43"/>
      <c r="T11416" s="43"/>
      <c r="U11416" s="43"/>
      <c r="V11416" s="43"/>
      <c r="W11416" s="43"/>
      <c r="X11416" s="43"/>
      <c r="Y11416" s="43"/>
      <c r="Z11416" s="43"/>
      <c r="AA11416" s="43"/>
      <c r="AB11416" s="43"/>
      <c r="AC11416" s="43"/>
      <c r="AD11416" s="43"/>
      <c r="AE11416" s="43"/>
      <c r="AF11416" s="43"/>
      <c r="AG11416" s="43"/>
      <c r="AH11416" s="43"/>
      <c r="AI11416" s="43"/>
      <c r="AJ11416" s="43"/>
    </row>
    <row r="11417" spans="6:36" x14ac:dyDescent="0.25">
      <c r="F11417" s="42" t="s">
        <v>936</v>
      </c>
      <c r="G11417" s="43"/>
      <c r="H11417" s="43"/>
      <c r="I11417" s="43"/>
      <c r="J11417" s="43"/>
      <c r="K11417" s="43"/>
      <c r="L11417" s="43"/>
      <c r="M11417" s="43"/>
      <c r="N11417" s="43"/>
      <c r="O11417" s="43"/>
      <c r="P11417" s="43"/>
      <c r="Q11417" s="43"/>
      <c r="R11417" s="43"/>
      <c r="S11417" s="43"/>
      <c r="T11417" s="43"/>
      <c r="U11417" s="43"/>
      <c r="V11417" s="43"/>
      <c r="W11417" s="43"/>
      <c r="X11417" s="43"/>
      <c r="Y11417" s="43"/>
      <c r="Z11417" s="43"/>
      <c r="AA11417" s="43"/>
      <c r="AB11417" s="43"/>
      <c r="AC11417" s="43"/>
      <c r="AD11417" s="43"/>
      <c r="AE11417" s="43"/>
      <c r="AF11417" s="43"/>
      <c r="AG11417" s="43"/>
      <c r="AH11417" s="43"/>
      <c r="AI11417" s="43"/>
      <c r="AJ11417" s="43"/>
    </row>
    <row r="11418" spans="6:36" x14ac:dyDescent="0.25">
      <c r="F11418" s="42" t="s">
        <v>1920</v>
      </c>
      <c r="G11418" s="43"/>
      <c r="H11418" s="43"/>
      <c r="I11418" s="43"/>
      <c r="J11418" s="43"/>
      <c r="K11418" s="43"/>
      <c r="L11418" s="43"/>
      <c r="M11418" s="43"/>
      <c r="N11418" s="43"/>
      <c r="O11418" s="43"/>
      <c r="P11418" s="43"/>
      <c r="Q11418" s="43"/>
      <c r="R11418" s="43"/>
      <c r="S11418" s="43"/>
      <c r="T11418" s="43"/>
      <c r="U11418" s="43"/>
      <c r="V11418" s="43"/>
      <c r="W11418" s="43"/>
      <c r="X11418" s="43"/>
      <c r="Y11418" s="43"/>
      <c r="Z11418" s="43"/>
      <c r="AA11418" s="43"/>
      <c r="AB11418" s="43"/>
      <c r="AC11418" s="43"/>
      <c r="AD11418" s="43"/>
      <c r="AE11418" s="43"/>
      <c r="AF11418" s="43"/>
      <c r="AG11418" s="43"/>
      <c r="AH11418" s="43"/>
      <c r="AI11418" s="43"/>
      <c r="AJ11418" s="43"/>
    </row>
    <row r="11419" spans="6:36" x14ac:dyDescent="0.25">
      <c r="F11419" s="42" t="s">
        <v>1921</v>
      </c>
      <c r="G11419" s="43"/>
      <c r="H11419" s="43"/>
      <c r="I11419" s="43"/>
      <c r="J11419" s="43"/>
      <c r="K11419" s="43"/>
      <c r="L11419" s="43"/>
      <c r="M11419" s="43"/>
      <c r="N11419" s="43"/>
      <c r="O11419" s="43"/>
      <c r="P11419" s="43"/>
      <c r="Q11419" s="43"/>
      <c r="R11419" s="43"/>
      <c r="S11419" s="43"/>
      <c r="T11419" s="43"/>
      <c r="U11419" s="43"/>
      <c r="V11419" s="43"/>
      <c r="W11419" s="43"/>
      <c r="X11419" s="43"/>
      <c r="Y11419" s="43"/>
      <c r="Z11419" s="43"/>
      <c r="AA11419" s="43"/>
      <c r="AB11419" s="43"/>
      <c r="AC11419" s="43"/>
      <c r="AD11419" s="43"/>
      <c r="AE11419" s="43"/>
      <c r="AF11419" s="43"/>
      <c r="AG11419" s="43"/>
      <c r="AH11419" s="43"/>
      <c r="AI11419" s="43"/>
      <c r="AJ11419" s="43"/>
    </row>
    <row r="11420" spans="6:36" x14ac:dyDescent="0.25">
      <c r="F11420" s="42"/>
      <c r="G11420" s="43"/>
      <c r="H11420" s="43"/>
      <c r="I11420" s="43"/>
      <c r="J11420" s="43"/>
      <c r="K11420" s="43"/>
      <c r="L11420" s="43"/>
      <c r="M11420" s="43"/>
      <c r="N11420" s="43"/>
      <c r="O11420" s="43"/>
      <c r="P11420" s="43"/>
      <c r="Q11420" s="43"/>
      <c r="R11420" s="43"/>
      <c r="S11420" s="43"/>
      <c r="T11420" s="43"/>
      <c r="U11420" s="43"/>
      <c r="V11420" s="43"/>
      <c r="W11420" s="43"/>
      <c r="X11420" s="43"/>
      <c r="Y11420" s="43"/>
      <c r="Z11420" s="43"/>
      <c r="AA11420" s="43"/>
      <c r="AB11420" s="43"/>
      <c r="AC11420" s="43"/>
      <c r="AD11420" s="43"/>
      <c r="AE11420" s="43"/>
      <c r="AF11420" s="43"/>
      <c r="AG11420" s="43"/>
      <c r="AH11420" s="43"/>
      <c r="AI11420" s="43"/>
      <c r="AJ11420" s="43"/>
    </row>
    <row r="11421" spans="6:36" x14ac:dyDescent="0.25">
      <c r="F11421" s="42" t="s">
        <v>1355</v>
      </c>
      <c r="G11421" s="43"/>
      <c r="H11421" s="43"/>
      <c r="I11421" s="43"/>
      <c r="J11421" s="43"/>
      <c r="K11421" s="43"/>
      <c r="L11421" s="43"/>
      <c r="M11421" s="43"/>
      <c r="N11421" s="43"/>
      <c r="O11421" s="43"/>
      <c r="P11421" s="43"/>
      <c r="Q11421" s="43"/>
      <c r="R11421" s="43"/>
      <c r="S11421" s="43"/>
      <c r="T11421" s="43"/>
      <c r="U11421" s="43"/>
      <c r="V11421" s="43"/>
      <c r="W11421" s="43"/>
      <c r="X11421" s="43"/>
      <c r="Y11421" s="43"/>
      <c r="Z11421" s="43"/>
      <c r="AA11421" s="43"/>
      <c r="AB11421" s="43"/>
      <c r="AC11421" s="43"/>
      <c r="AD11421" s="43"/>
      <c r="AE11421" s="43"/>
      <c r="AF11421" s="43"/>
      <c r="AG11421" s="43"/>
      <c r="AH11421" s="43"/>
      <c r="AI11421" s="43"/>
      <c r="AJ11421" s="43"/>
    </row>
    <row r="11422" spans="6:36" x14ac:dyDescent="0.25">
      <c r="F11422" s="42" t="s">
        <v>1356</v>
      </c>
      <c r="G11422" s="43"/>
      <c r="H11422" s="43"/>
      <c r="I11422" s="43"/>
      <c r="J11422" s="43"/>
      <c r="K11422" s="43"/>
      <c r="L11422" s="43"/>
      <c r="M11422" s="43"/>
      <c r="N11422" s="43"/>
      <c r="O11422" s="43"/>
      <c r="P11422" s="43"/>
      <c r="Q11422" s="43"/>
      <c r="R11422" s="43"/>
      <c r="S11422" s="43"/>
      <c r="T11422" s="43"/>
      <c r="U11422" s="43"/>
      <c r="V11422" s="43"/>
      <c r="W11422" s="43"/>
      <c r="X11422" s="43"/>
      <c r="Y11422" s="43"/>
      <c r="Z11422" s="43"/>
      <c r="AA11422" s="43"/>
      <c r="AB11422" s="43"/>
      <c r="AC11422" s="43"/>
      <c r="AD11422" s="43"/>
      <c r="AE11422" s="43"/>
      <c r="AF11422" s="43"/>
      <c r="AG11422" s="43"/>
      <c r="AH11422" s="43"/>
      <c r="AI11422" s="43"/>
      <c r="AJ11422" s="43"/>
    </row>
    <row r="11423" spans="6:36" x14ac:dyDescent="0.25">
      <c r="F11423" s="42" t="s">
        <v>1919</v>
      </c>
      <c r="G11423" s="43"/>
      <c r="H11423" s="43"/>
      <c r="I11423" s="43"/>
      <c r="J11423" s="43"/>
      <c r="K11423" s="43"/>
      <c r="L11423" s="43"/>
      <c r="M11423" s="43"/>
      <c r="N11423" s="43"/>
      <c r="O11423" s="43"/>
      <c r="P11423" s="43"/>
      <c r="Q11423" s="43"/>
      <c r="R11423" s="43"/>
      <c r="S11423" s="43"/>
      <c r="T11423" s="43"/>
      <c r="U11423" s="43"/>
      <c r="V11423" s="43"/>
      <c r="W11423" s="43"/>
      <c r="X11423" s="43"/>
      <c r="Y11423" s="43"/>
      <c r="Z11423" s="43"/>
      <c r="AA11423" s="43"/>
      <c r="AB11423" s="43"/>
      <c r="AC11423" s="43"/>
      <c r="AD11423" s="43"/>
      <c r="AE11423" s="43"/>
      <c r="AF11423" s="43"/>
      <c r="AG11423" s="43"/>
      <c r="AH11423" s="43"/>
      <c r="AI11423" s="43"/>
      <c r="AJ11423" s="43"/>
    </row>
    <row r="11424" spans="6:36" x14ac:dyDescent="0.25">
      <c r="F11424" s="42"/>
      <c r="G11424" s="43"/>
      <c r="H11424" s="43"/>
      <c r="I11424" s="43"/>
      <c r="J11424" s="43"/>
      <c r="K11424" s="43"/>
      <c r="L11424" s="43"/>
      <c r="M11424" s="43"/>
      <c r="N11424" s="43"/>
      <c r="O11424" s="43"/>
      <c r="P11424" s="43"/>
      <c r="Q11424" s="43"/>
      <c r="R11424" s="43"/>
      <c r="S11424" s="43"/>
      <c r="T11424" s="43"/>
      <c r="U11424" s="43"/>
      <c r="V11424" s="43"/>
      <c r="W11424" s="43"/>
      <c r="X11424" s="43"/>
      <c r="Y11424" s="43"/>
      <c r="Z11424" s="43"/>
      <c r="AA11424" s="43"/>
      <c r="AB11424" s="43"/>
      <c r="AC11424" s="43"/>
      <c r="AD11424" s="43"/>
      <c r="AE11424" s="43"/>
      <c r="AF11424" s="43"/>
      <c r="AG11424" s="43"/>
      <c r="AH11424" s="43"/>
      <c r="AI11424" s="43"/>
      <c r="AJ11424" s="43"/>
    </row>
    <row r="11425" spans="6:36" x14ac:dyDescent="0.25">
      <c r="F11425" s="42" t="s">
        <v>942</v>
      </c>
      <c r="G11425" s="43"/>
      <c r="H11425" s="43"/>
      <c r="I11425" s="43"/>
      <c r="J11425" s="43"/>
      <c r="K11425" s="43"/>
      <c r="L11425" s="43"/>
      <c r="M11425" s="43"/>
      <c r="N11425" s="43"/>
      <c r="O11425" s="43"/>
      <c r="P11425" s="43"/>
      <c r="Q11425" s="43"/>
      <c r="R11425" s="43"/>
      <c r="S11425" s="43"/>
      <c r="T11425" s="43"/>
      <c r="U11425" s="43"/>
      <c r="V11425" s="43"/>
      <c r="W11425" s="43"/>
      <c r="X11425" s="43"/>
      <c r="Y11425" s="43"/>
      <c r="Z11425" s="43"/>
      <c r="AA11425" s="43"/>
      <c r="AB11425" s="43"/>
      <c r="AC11425" s="43"/>
      <c r="AD11425" s="43"/>
      <c r="AE11425" s="43"/>
      <c r="AF11425" s="43"/>
      <c r="AG11425" s="43"/>
      <c r="AH11425" s="43"/>
      <c r="AI11425" s="43"/>
      <c r="AJ11425" s="43"/>
    </row>
    <row r="11426" spans="6:36" x14ac:dyDescent="0.25">
      <c r="F11426" s="42" t="s">
        <v>1094</v>
      </c>
      <c r="G11426" s="43"/>
      <c r="H11426" s="43"/>
      <c r="I11426" s="43"/>
      <c r="J11426" s="43"/>
      <c r="K11426" s="43"/>
      <c r="L11426" s="43"/>
      <c r="M11426" s="43"/>
      <c r="N11426" s="43"/>
      <c r="O11426" s="43"/>
      <c r="P11426" s="43"/>
      <c r="Q11426" s="43"/>
      <c r="R11426" s="43"/>
      <c r="S11426" s="43"/>
      <c r="T11426" s="43"/>
      <c r="U11426" s="43"/>
      <c r="V11426" s="43"/>
      <c r="W11426" s="43"/>
      <c r="X11426" s="43"/>
      <c r="Y11426" s="43"/>
      <c r="Z11426" s="43"/>
      <c r="AA11426" s="43"/>
      <c r="AB11426" s="43"/>
      <c r="AC11426" s="43"/>
      <c r="AD11426" s="43"/>
      <c r="AE11426" s="43"/>
      <c r="AF11426" s="43"/>
      <c r="AG11426" s="43"/>
      <c r="AH11426" s="43"/>
      <c r="AI11426" s="43"/>
      <c r="AJ11426" s="43"/>
    </row>
    <row r="11427" spans="6:36" x14ac:dyDescent="0.25">
      <c r="F11427" s="42" t="s">
        <v>900</v>
      </c>
      <c r="G11427" s="43"/>
      <c r="H11427" s="43"/>
      <c r="I11427" s="43"/>
      <c r="J11427" s="43"/>
      <c r="K11427" s="43"/>
      <c r="L11427" s="43"/>
      <c r="M11427" s="43"/>
      <c r="N11427" s="43"/>
      <c r="O11427" s="43"/>
      <c r="P11427" s="43"/>
      <c r="Q11427" s="43"/>
      <c r="R11427" s="43"/>
      <c r="S11427" s="43"/>
      <c r="T11427" s="43"/>
      <c r="U11427" s="43"/>
      <c r="V11427" s="43"/>
      <c r="W11427" s="43"/>
      <c r="X11427" s="43"/>
      <c r="Y11427" s="43"/>
      <c r="Z11427" s="43"/>
      <c r="AA11427" s="43"/>
      <c r="AB11427" s="43"/>
      <c r="AC11427" s="43"/>
      <c r="AD11427" s="43"/>
      <c r="AE11427" s="43"/>
      <c r="AF11427" s="43"/>
      <c r="AG11427" s="43"/>
      <c r="AH11427" s="43"/>
      <c r="AI11427" s="43"/>
      <c r="AJ11427" s="43"/>
    </row>
    <row r="11462" spans="4:4" x14ac:dyDescent="0.25">
      <c r="D11462" s="13">
        <v>0</v>
      </c>
    </row>
    <row r="11483" spans="4:4" x14ac:dyDescent="0.25">
      <c r="D11483" s="13">
        <v>0</v>
      </c>
    </row>
    <row r="11489" spans="32:32" x14ac:dyDescent="0.25">
      <c r="AF11489" s="1" t="s">
        <v>1912</v>
      </c>
    </row>
    <row r="11505" spans="4:47" x14ac:dyDescent="0.25">
      <c r="D11505" s="13">
        <v>0</v>
      </c>
      <c r="F11505" s="4" t="s">
        <v>1942</v>
      </c>
    </row>
    <row r="11519" spans="4:47" x14ac:dyDescent="0.25">
      <c r="AB11519" s="1" t="s">
        <v>1945</v>
      </c>
      <c r="AJ11519" s="1" t="s">
        <v>1946</v>
      </c>
      <c r="AR11519" s="1" t="s">
        <v>1947</v>
      </c>
    </row>
    <row r="11520" spans="4:47" x14ac:dyDescent="0.25">
      <c r="AE11520" s="14" t="s">
        <v>565</v>
      </c>
      <c r="AM11520" s="14" t="s">
        <v>565</v>
      </c>
      <c r="AU11520" s="14" t="s">
        <v>565</v>
      </c>
    </row>
    <row r="11521" spans="28:47" x14ac:dyDescent="0.25">
      <c r="AB11521" s="1" t="s">
        <v>1943</v>
      </c>
      <c r="AJ11521" s="1" t="s">
        <v>1944</v>
      </c>
      <c r="AR11521" s="1" t="s">
        <v>1964</v>
      </c>
    </row>
    <row r="11522" spans="28:47" x14ac:dyDescent="0.25">
      <c r="AU11522" s="14" t="s">
        <v>565</v>
      </c>
    </row>
    <row r="11523" spans="28:47" x14ac:dyDescent="0.25">
      <c r="AR11523" s="3" t="s">
        <v>1965</v>
      </c>
    </row>
    <row r="11552" spans="6:35" x14ac:dyDescent="0.25">
      <c r="F11552" s="40" t="s">
        <v>1948</v>
      </c>
      <c r="G11552" s="41"/>
      <c r="H11552" s="41"/>
      <c r="I11552" s="41"/>
      <c r="J11552" s="41"/>
      <c r="K11552" s="41"/>
      <c r="L11552" s="41"/>
      <c r="M11552" s="41"/>
      <c r="N11552" s="41"/>
      <c r="O11552" s="41"/>
      <c r="P11552" s="41"/>
      <c r="Q11552" s="41"/>
      <c r="R11552" s="41"/>
      <c r="S11552" s="41"/>
      <c r="T11552" s="41"/>
      <c r="U11552" s="41"/>
      <c r="V11552" s="41"/>
      <c r="W11552" s="41"/>
      <c r="X11552" s="41"/>
      <c r="Y11552" s="41"/>
      <c r="Z11552" s="41"/>
      <c r="AA11552" s="41"/>
      <c r="AB11552" s="41"/>
      <c r="AC11552" s="41"/>
      <c r="AD11552" s="41"/>
      <c r="AE11552" s="41"/>
      <c r="AF11552" s="41"/>
      <c r="AG11552" s="41"/>
      <c r="AH11552" s="41"/>
      <c r="AI11552" s="41"/>
    </row>
    <row r="11553" spans="6:35" x14ac:dyDescent="0.25">
      <c r="F11553" s="40"/>
      <c r="G11553" s="41"/>
      <c r="H11553" s="41"/>
      <c r="I11553" s="41"/>
      <c r="J11553" s="41"/>
      <c r="K11553" s="41"/>
      <c r="L11553" s="41"/>
      <c r="M11553" s="41"/>
      <c r="N11553" s="41"/>
      <c r="O11553" s="41"/>
      <c r="P11553" s="41"/>
      <c r="Q11553" s="41"/>
      <c r="R11553" s="41"/>
      <c r="S11553" s="41"/>
      <c r="T11553" s="41"/>
      <c r="U11553" s="41"/>
      <c r="V11553" s="41"/>
      <c r="W11553" s="41"/>
      <c r="X11553" s="41"/>
      <c r="Y11553" s="41"/>
      <c r="Z11553" s="41"/>
      <c r="AA11553" s="41"/>
      <c r="AB11553" s="41"/>
      <c r="AC11553" s="41"/>
      <c r="AD11553" s="41"/>
      <c r="AE11553" s="41"/>
      <c r="AF11553" s="41"/>
      <c r="AG11553" s="41"/>
      <c r="AH11553" s="41"/>
      <c r="AI11553" s="41"/>
    </row>
    <row r="11554" spans="6:35" x14ac:dyDescent="0.25">
      <c r="F11554" s="40" t="s">
        <v>1949</v>
      </c>
      <c r="G11554" s="41"/>
      <c r="H11554" s="41"/>
      <c r="I11554" s="41"/>
      <c r="J11554" s="41"/>
      <c r="K11554" s="41"/>
      <c r="L11554" s="41"/>
      <c r="M11554" s="41"/>
      <c r="N11554" s="41"/>
      <c r="O11554" s="41"/>
      <c r="P11554" s="41"/>
      <c r="Q11554" s="41"/>
      <c r="R11554" s="41"/>
      <c r="S11554" s="41"/>
      <c r="T11554" s="41"/>
      <c r="U11554" s="41"/>
      <c r="V11554" s="41"/>
      <c r="W11554" s="41"/>
      <c r="X11554" s="41"/>
      <c r="Y11554" s="41"/>
      <c r="Z11554" s="41"/>
      <c r="AA11554" s="41"/>
      <c r="AB11554" s="41"/>
      <c r="AC11554" s="41"/>
      <c r="AD11554" s="41"/>
      <c r="AE11554" s="41"/>
      <c r="AF11554" s="41"/>
      <c r="AG11554" s="41"/>
      <c r="AH11554" s="41"/>
      <c r="AI11554" s="41"/>
    </row>
    <row r="11555" spans="6:35" x14ac:dyDescent="0.25">
      <c r="F11555" s="40" t="s">
        <v>865</v>
      </c>
      <c r="G11555" s="41"/>
      <c r="H11555" s="41"/>
      <c r="I11555" s="41"/>
      <c r="J11555" s="41"/>
      <c r="K11555" s="41"/>
      <c r="L11555" s="41"/>
      <c r="M11555" s="41"/>
      <c r="N11555" s="41"/>
      <c r="O11555" s="41"/>
      <c r="P11555" s="41"/>
      <c r="Q11555" s="41"/>
      <c r="R11555" s="41"/>
      <c r="S11555" s="41"/>
      <c r="T11555" s="41"/>
      <c r="U11555" s="41"/>
      <c r="V11555" s="41"/>
      <c r="W11555" s="41"/>
      <c r="X11555" s="41"/>
      <c r="Y11555" s="41"/>
      <c r="Z11555" s="41"/>
      <c r="AA11555" s="41"/>
      <c r="AB11555" s="41"/>
      <c r="AC11555" s="41"/>
      <c r="AD11555" s="41"/>
      <c r="AE11555" s="41"/>
      <c r="AF11555" s="41"/>
      <c r="AG11555" s="41"/>
      <c r="AH11555" s="41"/>
      <c r="AI11555" s="41"/>
    </row>
    <row r="11556" spans="6:35" x14ac:dyDescent="0.25">
      <c r="F11556" s="40" t="s">
        <v>1953</v>
      </c>
      <c r="G11556" s="41"/>
      <c r="H11556" s="41"/>
      <c r="I11556" s="41"/>
      <c r="J11556" s="41"/>
      <c r="K11556" s="41"/>
      <c r="L11556" s="41"/>
      <c r="M11556" s="41"/>
      <c r="N11556" s="41"/>
      <c r="O11556" s="41"/>
      <c r="P11556" s="41"/>
      <c r="Q11556" s="41"/>
      <c r="R11556" s="41"/>
      <c r="S11556" s="41"/>
      <c r="T11556" s="41"/>
      <c r="U11556" s="41"/>
      <c r="V11556" s="41"/>
      <c r="W11556" s="41"/>
      <c r="X11556" s="41"/>
      <c r="Y11556" s="41"/>
      <c r="Z11556" s="41"/>
      <c r="AA11556" s="41"/>
      <c r="AB11556" s="41"/>
      <c r="AC11556" s="41"/>
      <c r="AD11556" s="41"/>
      <c r="AE11556" s="41"/>
      <c r="AF11556" s="41"/>
      <c r="AG11556" s="41"/>
      <c r="AH11556" s="41"/>
      <c r="AI11556" s="41"/>
    </row>
    <row r="11557" spans="6:35" x14ac:dyDescent="0.25">
      <c r="F11557" s="40" t="s">
        <v>1954</v>
      </c>
      <c r="G11557" s="41"/>
      <c r="H11557" s="41"/>
      <c r="I11557" s="41"/>
      <c r="J11557" s="41"/>
      <c r="K11557" s="41"/>
      <c r="L11557" s="41"/>
      <c r="M11557" s="41"/>
      <c r="N11557" s="41"/>
      <c r="O11557" s="41"/>
      <c r="P11557" s="41"/>
      <c r="Q11557" s="41"/>
      <c r="R11557" s="41"/>
      <c r="S11557" s="41"/>
      <c r="T11557" s="41"/>
      <c r="U11557" s="41"/>
      <c r="V11557" s="41"/>
      <c r="W11557" s="41"/>
      <c r="X11557" s="41"/>
      <c r="Y11557" s="41"/>
      <c r="Z11557" s="41"/>
      <c r="AA11557" s="41"/>
      <c r="AB11557" s="41"/>
      <c r="AC11557" s="41"/>
      <c r="AD11557" s="41"/>
      <c r="AE11557" s="41"/>
      <c r="AF11557" s="41"/>
      <c r="AG11557" s="41"/>
      <c r="AH11557" s="41"/>
      <c r="AI11557" s="41"/>
    </row>
    <row r="11558" spans="6:35" x14ac:dyDescent="0.25">
      <c r="F11558" s="40" t="s">
        <v>1955</v>
      </c>
      <c r="G11558" s="41"/>
      <c r="H11558" s="41"/>
      <c r="I11558" s="41"/>
      <c r="J11558" s="41"/>
      <c r="K11558" s="41"/>
      <c r="L11558" s="41"/>
      <c r="M11558" s="41"/>
      <c r="N11558" s="41"/>
      <c r="O11558" s="41"/>
      <c r="P11558" s="41"/>
      <c r="Q11558" s="41"/>
      <c r="R11558" s="41"/>
      <c r="S11558" s="41"/>
      <c r="T11558" s="41"/>
      <c r="U11558" s="41"/>
      <c r="V11558" s="41"/>
      <c r="W11558" s="41"/>
      <c r="X11558" s="41"/>
      <c r="Y11558" s="41"/>
      <c r="Z11558" s="41"/>
      <c r="AA11558" s="41"/>
      <c r="AB11558" s="41"/>
      <c r="AC11558" s="41"/>
      <c r="AD11558" s="41"/>
      <c r="AE11558" s="41"/>
      <c r="AF11558" s="41"/>
      <c r="AG11558" s="41"/>
      <c r="AH11558" s="41"/>
      <c r="AI11558" s="41"/>
    </row>
    <row r="11559" spans="6:35" x14ac:dyDescent="0.25">
      <c r="F11559" s="40" t="s">
        <v>1950</v>
      </c>
      <c r="G11559" s="41"/>
      <c r="H11559" s="41"/>
      <c r="I11559" s="41"/>
      <c r="J11559" s="41"/>
      <c r="K11559" s="41"/>
      <c r="L11559" s="41"/>
      <c r="M11559" s="41"/>
      <c r="N11559" s="41"/>
      <c r="O11559" s="41"/>
      <c r="P11559" s="41"/>
      <c r="Q11559" s="41"/>
      <c r="R11559" s="41"/>
      <c r="S11559" s="41"/>
      <c r="T11559" s="41"/>
      <c r="U11559" s="41"/>
      <c r="V11559" s="41"/>
      <c r="W11559" s="41"/>
      <c r="X11559" s="41"/>
      <c r="Y11559" s="41"/>
      <c r="Z11559" s="41"/>
      <c r="AA11559" s="41"/>
      <c r="AB11559" s="41"/>
      <c r="AC11559" s="41"/>
      <c r="AD11559" s="41"/>
      <c r="AE11559" s="41"/>
      <c r="AF11559" s="41"/>
      <c r="AG11559" s="41"/>
      <c r="AH11559" s="41"/>
      <c r="AI11559" s="41"/>
    </row>
    <row r="11560" spans="6:35" x14ac:dyDescent="0.25">
      <c r="F11560" s="40" t="s">
        <v>1951</v>
      </c>
      <c r="G11560" s="41"/>
      <c r="H11560" s="41"/>
      <c r="I11560" s="41"/>
      <c r="J11560" s="41"/>
      <c r="K11560" s="41"/>
      <c r="L11560" s="41"/>
      <c r="M11560" s="41"/>
      <c r="N11560" s="41"/>
      <c r="O11560" s="41"/>
      <c r="P11560" s="41"/>
      <c r="Q11560" s="41"/>
      <c r="R11560" s="41"/>
      <c r="S11560" s="41"/>
      <c r="T11560" s="41"/>
      <c r="U11560" s="41"/>
      <c r="V11560" s="41"/>
      <c r="W11560" s="41"/>
      <c r="X11560" s="41"/>
      <c r="Y11560" s="41"/>
      <c r="Z11560" s="41"/>
      <c r="AA11560" s="41"/>
      <c r="AB11560" s="41"/>
      <c r="AC11560" s="41"/>
      <c r="AD11560" s="41"/>
      <c r="AE11560" s="41"/>
      <c r="AF11560" s="41"/>
      <c r="AG11560" s="41"/>
      <c r="AH11560" s="41"/>
      <c r="AI11560" s="41"/>
    </row>
    <row r="11561" spans="6:35" x14ac:dyDescent="0.25">
      <c r="F11561" s="40" t="s">
        <v>711</v>
      </c>
      <c r="G11561" s="41"/>
      <c r="H11561" s="41"/>
      <c r="I11561" s="41"/>
      <c r="J11561" s="41"/>
      <c r="K11561" s="41"/>
      <c r="L11561" s="41"/>
      <c r="M11561" s="41"/>
      <c r="N11561" s="41"/>
      <c r="O11561" s="41"/>
      <c r="P11561" s="41"/>
      <c r="Q11561" s="41"/>
      <c r="R11561" s="41"/>
      <c r="S11561" s="41"/>
      <c r="T11561" s="41"/>
      <c r="U11561" s="41"/>
      <c r="V11561" s="41"/>
      <c r="W11561" s="41"/>
      <c r="X11561" s="41"/>
      <c r="Y11561" s="41"/>
      <c r="Z11561" s="41"/>
      <c r="AA11561" s="41"/>
      <c r="AB11561" s="41"/>
      <c r="AC11561" s="41"/>
      <c r="AD11561" s="41"/>
      <c r="AE11561" s="41"/>
      <c r="AF11561" s="41"/>
      <c r="AG11561" s="41"/>
      <c r="AH11561" s="41"/>
      <c r="AI11561" s="41"/>
    </row>
    <row r="11562" spans="6:35" x14ac:dyDescent="0.25">
      <c r="F11562" s="40"/>
      <c r="G11562" s="41"/>
      <c r="H11562" s="41"/>
      <c r="I11562" s="41"/>
      <c r="J11562" s="41"/>
      <c r="K11562" s="41"/>
      <c r="L11562" s="41"/>
      <c r="M11562" s="41"/>
      <c r="N11562" s="41"/>
      <c r="O11562" s="41"/>
      <c r="P11562" s="41"/>
      <c r="Q11562" s="41"/>
      <c r="R11562" s="41"/>
      <c r="S11562" s="41"/>
      <c r="T11562" s="41"/>
      <c r="U11562" s="41"/>
      <c r="V11562" s="41"/>
      <c r="W11562" s="41"/>
      <c r="X11562" s="41"/>
      <c r="Y11562" s="41"/>
      <c r="Z11562" s="41"/>
      <c r="AA11562" s="41"/>
      <c r="AB11562" s="41"/>
      <c r="AC11562" s="41"/>
      <c r="AD11562" s="41"/>
      <c r="AE11562" s="41"/>
      <c r="AF11562" s="41"/>
      <c r="AG11562" s="41"/>
      <c r="AH11562" s="41"/>
      <c r="AI11562" s="41"/>
    </row>
    <row r="11563" spans="6:35" x14ac:dyDescent="0.25">
      <c r="F11563" s="40" t="s">
        <v>1956</v>
      </c>
      <c r="G11563" s="41"/>
      <c r="H11563" s="41"/>
      <c r="I11563" s="41"/>
      <c r="J11563" s="41"/>
      <c r="K11563" s="41"/>
      <c r="L11563" s="41"/>
      <c r="M11563" s="41"/>
      <c r="N11563" s="41"/>
      <c r="O11563" s="41"/>
      <c r="P11563" s="41"/>
      <c r="Q11563" s="41"/>
      <c r="R11563" s="41"/>
      <c r="S11563" s="41"/>
      <c r="T11563" s="41"/>
      <c r="U11563" s="41"/>
      <c r="V11563" s="41"/>
      <c r="W11563" s="41"/>
      <c r="X11563" s="41"/>
      <c r="Y11563" s="41"/>
      <c r="Z11563" s="41"/>
      <c r="AA11563" s="41"/>
      <c r="AB11563" s="41"/>
      <c r="AC11563" s="41"/>
      <c r="AD11563" s="41"/>
      <c r="AE11563" s="41"/>
      <c r="AF11563" s="41"/>
      <c r="AG11563" s="41"/>
      <c r="AH11563" s="41"/>
      <c r="AI11563" s="41"/>
    </row>
    <row r="11564" spans="6:35" x14ac:dyDescent="0.25">
      <c r="F11564" s="40" t="s">
        <v>1957</v>
      </c>
      <c r="G11564" s="41"/>
      <c r="H11564" s="41"/>
      <c r="I11564" s="41"/>
      <c r="J11564" s="41"/>
      <c r="K11564" s="41"/>
      <c r="L11564" s="41"/>
      <c r="M11564" s="41"/>
      <c r="N11564" s="41"/>
      <c r="O11564" s="41"/>
      <c r="P11564" s="41"/>
      <c r="Q11564" s="41"/>
      <c r="R11564" s="41"/>
      <c r="S11564" s="41"/>
      <c r="T11564" s="41"/>
      <c r="U11564" s="41"/>
      <c r="V11564" s="41"/>
      <c r="W11564" s="41"/>
      <c r="X11564" s="41"/>
      <c r="Y11564" s="41"/>
      <c r="Z11564" s="41"/>
      <c r="AA11564" s="41"/>
      <c r="AB11564" s="41"/>
      <c r="AC11564" s="41"/>
      <c r="AD11564" s="41"/>
      <c r="AE11564" s="41"/>
      <c r="AF11564" s="41"/>
      <c r="AG11564" s="41"/>
      <c r="AH11564" s="41"/>
      <c r="AI11564" s="41"/>
    </row>
    <row r="11565" spans="6:35" x14ac:dyDescent="0.25">
      <c r="F11565" s="40" t="s">
        <v>1958</v>
      </c>
      <c r="G11565" s="41"/>
      <c r="H11565" s="41"/>
      <c r="I11565" s="41"/>
      <c r="J11565" s="41"/>
      <c r="K11565" s="41"/>
      <c r="L11565" s="41"/>
      <c r="M11565" s="41"/>
      <c r="N11565" s="41"/>
      <c r="O11565" s="41"/>
      <c r="P11565" s="41"/>
      <c r="Q11565" s="41"/>
      <c r="R11565" s="41"/>
      <c r="S11565" s="41"/>
      <c r="T11565" s="41"/>
      <c r="U11565" s="41"/>
      <c r="V11565" s="41"/>
      <c r="W11565" s="41"/>
      <c r="X11565" s="41"/>
      <c r="Y11565" s="41"/>
      <c r="Z11565" s="41"/>
      <c r="AA11565" s="41"/>
      <c r="AB11565" s="41"/>
      <c r="AC11565" s="41"/>
      <c r="AD11565" s="41"/>
      <c r="AE11565" s="41"/>
      <c r="AF11565" s="41"/>
      <c r="AG11565" s="41"/>
      <c r="AH11565" s="41"/>
      <c r="AI11565" s="41"/>
    </row>
    <row r="11566" spans="6:35" x14ac:dyDescent="0.25">
      <c r="F11566" s="40"/>
      <c r="G11566" s="41"/>
      <c r="H11566" s="41"/>
      <c r="I11566" s="41"/>
      <c r="J11566" s="41"/>
      <c r="K11566" s="41"/>
      <c r="L11566" s="41"/>
      <c r="M11566" s="41"/>
      <c r="N11566" s="41"/>
      <c r="O11566" s="41"/>
      <c r="P11566" s="41"/>
      <c r="Q11566" s="41"/>
      <c r="R11566" s="41"/>
      <c r="S11566" s="41"/>
      <c r="T11566" s="41"/>
      <c r="U11566" s="41"/>
      <c r="V11566" s="41"/>
      <c r="W11566" s="41"/>
      <c r="X11566" s="41"/>
      <c r="Y11566" s="41"/>
      <c r="Z11566" s="41"/>
      <c r="AA11566" s="41"/>
      <c r="AB11566" s="41"/>
      <c r="AC11566" s="41"/>
      <c r="AD11566" s="41"/>
      <c r="AE11566" s="41"/>
      <c r="AF11566" s="41"/>
      <c r="AG11566" s="41"/>
      <c r="AH11566" s="41"/>
      <c r="AI11566" s="41"/>
    </row>
    <row r="11567" spans="6:35" x14ac:dyDescent="0.25">
      <c r="F11567" s="40" t="s">
        <v>1956</v>
      </c>
      <c r="G11567" s="41"/>
      <c r="H11567" s="41"/>
      <c r="I11567" s="41"/>
      <c r="J11567" s="41"/>
      <c r="K11567" s="41"/>
      <c r="L11567" s="41"/>
      <c r="M11567" s="41"/>
      <c r="N11567" s="41"/>
      <c r="O11567" s="41"/>
      <c r="P11567" s="41"/>
      <c r="Q11567" s="41"/>
      <c r="R11567" s="41"/>
      <c r="S11567" s="41"/>
      <c r="T11567" s="41"/>
      <c r="U11567" s="41"/>
      <c r="V11567" s="41"/>
      <c r="W11567" s="41"/>
      <c r="X11567" s="41"/>
      <c r="Y11567" s="41"/>
      <c r="Z11567" s="41"/>
      <c r="AA11567" s="41"/>
      <c r="AB11567" s="41"/>
      <c r="AC11567" s="41"/>
      <c r="AD11567" s="41"/>
      <c r="AE11567" s="41"/>
      <c r="AF11567" s="41"/>
      <c r="AG11567" s="41"/>
      <c r="AH11567" s="41"/>
      <c r="AI11567" s="41"/>
    </row>
    <row r="11568" spans="6:35" x14ac:dyDescent="0.25">
      <c r="F11568" s="40" t="s">
        <v>1957</v>
      </c>
      <c r="G11568" s="41"/>
      <c r="H11568" s="41"/>
      <c r="I11568" s="41"/>
      <c r="J11568" s="41"/>
      <c r="K11568" s="41"/>
      <c r="L11568" s="41"/>
      <c r="M11568" s="41"/>
      <c r="N11568" s="41"/>
      <c r="O11568" s="41"/>
      <c r="P11568" s="41"/>
      <c r="Q11568" s="41"/>
      <c r="R11568" s="41"/>
      <c r="S11568" s="41"/>
      <c r="T11568" s="41"/>
      <c r="U11568" s="41"/>
      <c r="V11568" s="41"/>
      <c r="W11568" s="41"/>
      <c r="X11568" s="41"/>
      <c r="Y11568" s="41"/>
      <c r="Z11568" s="41"/>
      <c r="AA11568" s="41"/>
      <c r="AB11568" s="41"/>
      <c r="AC11568" s="41"/>
      <c r="AD11568" s="41"/>
      <c r="AE11568" s="41"/>
      <c r="AF11568" s="41"/>
      <c r="AG11568" s="41"/>
      <c r="AH11568" s="41"/>
      <c r="AI11568" s="41"/>
    </row>
    <row r="11569" spans="6:35" x14ac:dyDescent="0.25">
      <c r="F11569" s="40" t="s">
        <v>1955</v>
      </c>
      <c r="G11569" s="41"/>
      <c r="H11569" s="41"/>
      <c r="I11569" s="41"/>
      <c r="J11569" s="41"/>
      <c r="K11569" s="41"/>
      <c r="L11569" s="41"/>
      <c r="M11569" s="41"/>
      <c r="N11569" s="41"/>
      <c r="O11569" s="41"/>
      <c r="P11569" s="41"/>
      <c r="Q11569" s="41"/>
      <c r="R11569" s="41"/>
      <c r="S11569" s="41"/>
      <c r="T11569" s="41"/>
      <c r="U11569" s="41"/>
      <c r="V11569" s="41"/>
      <c r="W11569" s="41"/>
      <c r="X11569" s="41"/>
      <c r="Y11569" s="41"/>
      <c r="Z11569" s="41"/>
      <c r="AA11569" s="41"/>
      <c r="AB11569" s="41"/>
      <c r="AC11569" s="41"/>
      <c r="AD11569" s="41"/>
      <c r="AE11569" s="41"/>
      <c r="AF11569" s="41"/>
      <c r="AG11569" s="41"/>
      <c r="AH11569" s="41"/>
      <c r="AI11569" s="41"/>
    </row>
    <row r="11570" spans="6:35" x14ac:dyDescent="0.25">
      <c r="F11570" s="40" t="s">
        <v>1950</v>
      </c>
      <c r="G11570" s="41"/>
      <c r="H11570" s="41"/>
      <c r="I11570" s="41"/>
      <c r="J11570" s="41"/>
      <c r="K11570" s="41"/>
      <c r="L11570" s="41"/>
      <c r="M11570" s="41"/>
      <c r="N11570" s="41"/>
      <c r="O11570" s="41"/>
      <c r="P11570" s="41"/>
      <c r="Q11570" s="41"/>
      <c r="R11570" s="41"/>
      <c r="S11570" s="41"/>
      <c r="T11570" s="41"/>
      <c r="U11570" s="41"/>
      <c r="V11570" s="41"/>
      <c r="W11570" s="41"/>
      <c r="X11570" s="41"/>
      <c r="Y11570" s="41"/>
      <c r="Z11570" s="41"/>
      <c r="AA11570" s="41"/>
      <c r="AB11570" s="41"/>
      <c r="AC11570" s="41"/>
      <c r="AD11570" s="41"/>
      <c r="AE11570" s="41"/>
      <c r="AF11570" s="41"/>
      <c r="AG11570" s="41"/>
      <c r="AH11570" s="41"/>
      <c r="AI11570" s="41"/>
    </row>
    <row r="11571" spans="6:35" x14ac:dyDescent="0.25">
      <c r="F11571" s="40" t="s">
        <v>1951</v>
      </c>
      <c r="G11571" s="41"/>
      <c r="H11571" s="41"/>
      <c r="I11571" s="41"/>
      <c r="J11571" s="41"/>
      <c r="K11571" s="41"/>
      <c r="L11571" s="41"/>
      <c r="M11571" s="41"/>
      <c r="N11571" s="41"/>
      <c r="O11571" s="41"/>
      <c r="P11571" s="41"/>
      <c r="Q11571" s="41"/>
      <c r="R11571" s="41"/>
      <c r="S11571" s="41"/>
      <c r="T11571" s="41"/>
      <c r="U11571" s="41"/>
      <c r="V11571" s="41"/>
      <c r="W11571" s="41"/>
      <c r="X11571" s="41"/>
      <c r="Y11571" s="41"/>
      <c r="Z11571" s="41"/>
      <c r="AA11571" s="41"/>
      <c r="AB11571" s="41"/>
      <c r="AC11571" s="41"/>
      <c r="AD11571" s="41"/>
      <c r="AE11571" s="41"/>
      <c r="AF11571" s="41"/>
      <c r="AG11571" s="41"/>
      <c r="AH11571" s="41"/>
      <c r="AI11571" s="41"/>
    </row>
    <row r="11572" spans="6:35" x14ac:dyDescent="0.25">
      <c r="F11572" s="40" t="s">
        <v>711</v>
      </c>
      <c r="G11572" s="41"/>
      <c r="H11572" s="41"/>
      <c r="I11572" s="41"/>
      <c r="J11572" s="41"/>
      <c r="K11572" s="41"/>
      <c r="L11572" s="41"/>
      <c r="M11572" s="41"/>
      <c r="N11572" s="41"/>
      <c r="O11572" s="41"/>
      <c r="P11572" s="41"/>
      <c r="Q11572" s="41"/>
      <c r="R11572" s="41"/>
      <c r="S11572" s="41"/>
      <c r="T11572" s="41"/>
      <c r="U11572" s="41"/>
      <c r="V11572" s="41"/>
      <c r="W11572" s="41"/>
      <c r="X11572" s="41"/>
      <c r="Y11572" s="41"/>
      <c r="Z11572" s="41"/>
      <c r="AA11572" s="41"/>
      <c r="AB11572" s="41"/>
      <c r="AC11572" s="41"/>
      <c r="AD11572" s="41"/>
      <c r="AE11572" s="41"/>
      <c r="AF11572" s="41"/>
      <c r="AG11572" s="41"/>
      <c r="AH11572" s="41"/>
      <c r="AI11572" s="41"/>
    </row>
    <row r="11573" spans="6:35" x14ac:dyDescent="0.25">
      <c r="F11573" s="40"/>
      <c r="G11573" s="41"/>
      <c r="H11573" s="41"/>
      <c r="I11573" s="41"/>
      <c r="J11573" s="41"/>
      <c r="K11573" s="41"/>
      <c r="L11573" s="41"/>
      <c r="M11573" s="41"/>
      <c r="N11573" s="41"/>
      <c r="O11573" s="41"/>
      <c r="P11573" s="41"/>
      <c r="Q11573" s="41"/>
      <c r="R11573" s="41"/>
      <c r="S11573" s="41"/>
      <c r="T11573" s="41"/>
      <c r="U11573" s="41"/>
      <c r="V11573" s="41"/>
      <c r="W11573" s="41"/>
      <c r="X11573" s="41"/>
      <c r="Y11573" s="41"/>
      <c r="Z11573" s="41"/>
      <c r="AA11573" s="41"/>
      <c r="AB11573" s="41"/>
      <c r="AC11573" s="41"/>
      <c r="AD11573" s="41"/>
      <c r="AE11573" s="41"/>
      <c r="AF11573" s="41"/>
      <c r="AG11573" s="41"/>
      <c r="AH11573" s="41"/>
      <c r="AI11573" s="41"/>
    </row>
    <row r="11574" spans="6:35" x14ac:dyDescent="0.25">
      <c r="F11574" s="42" t="s">
        <v>977</v>
      </c>
      <c r="G11574" s="43"/>
      <c r="H11574" s="43"/>
      <c r="I11574" s="43"/>
      <c r="J11574" s="43"/>
      <c r="K11574" s="43"/>
      <c r="L11574" s="43"/>
      <c r="M11574" s="43"/>
      <c r="N11574" s="43"/>
      <c r="O11574" s="43"/>
      <c r="P11574" s="43"/>
      <c r="Q11574" s="43"/>
      <c r="R11574" s="43"/>
      <c r="S11574" s="43"/>
      <c r="T11574" s="43"/>
      <c r="U11574" s="43"/>
      <c r="V11574" s="43"/>
      <c r="W11574" s="43"/>
      <c r="X11574" s="43"/>
      <c r="Y11574" s="43"/>
      <c r="Z11574" s="43"/>
      <c r="AA11574" s="43"/>
      <c r="AB11574" s="43"/>
      <c r="AC11574" s="43"/>
      <c r="AD11574" s="43"/>
      <c r="AE11574" s="43"/>
      <c r="AF11574" s="43"/>
      <c r="AG11574" s="43"/>
      <c r="AH11574" s="43"/>
      <c r="AI11574" s="43"/>
    </row>
    <row r="11575" spans="6:35" x14ac:dyDescent="0.25">
      <c r="F11575" s="42" t="s">
        <v>1959</v>
      </c>
      <c r="G11575" s="43"/>
      <c r="H11575" s="43"/>
      <c r="I11575" s="43"/>
      <c r="J11575" s="43"/>
      <c r="K11575" s="43"/>
      <c r="L11575" s="43"/>
      <c r="M11575" s="43"/>
      <c r="N11575" s="43"/>
      <c r="O11575" s="43"/>
      <c r="P11575" s="43"/>
      <c r="Q11575" s="43"/>
      <c r="R11575" s="43"/>
      <c r="S11575" s="43"/>
      <c r="T11575" s="43"/>
      <c r="U11575" s="43"/>
      <c r="V11575" s="43"/>
      <c r="W11575" s="43"/>
      <c r="X11575" s="43"/>
      <c r="Y11575" s="43"/>
      <c r="Z11575" s="43"/>
      <c r="AA11575" s="43"/>
      <c r="AB11575" s="43"/>
      <c r="AC11575" s="43"/>
      <c r="AD11575" s="43"/>
      <c r="AE11575" s="43"/>
      <c r="AF11575" s="43"/>
      <c r="AG11575" s="43"/>
      <c r="AH11575" s="43"/>
      <c r="AI11575" s="43"/>
    </row>
    <row r="11576" spans="6:35" x14ac:dyDescent="0.25">
      <c r="F11576" s="42" t="s">
        <v>1960</v>
      </c>
      <c r="G11576" s="43"/>
      <c r="H11576" s="43"/>
      <c r="I11576" s="43"/>
      <c r="J11576" s="43"/>
      <c r="K11576" s="43"/>
      <c r="L11576" s="43"/>
      <c r="M11576" s="43"/>
      <c r="N11576" s="43"/>
      <c r="O11576" s="43"/>
      <c r="P11576" s="43"/>
      <c r="Q11576" s="43"/>
      <c r="R11576" s="43"/>
      <c r="S11576" s="43"/>
      <c r="T11576" s="43"/>
      <c r="U11576" s="43"/>
      <c r="V11576" s="43"/>
      <c r="W11576" s="43"/>
      <c r="X11576" s="43"/>
      <c r="Y11576" s="43"/>
      <c r="Z11576" s="43"/>
      <c r="AA11576" s="43"/>
      <c r="AB11576" s="43"/>
      <c r="AC11576" s="43"/>
      <c r="AD11576" s="43"/>
      <c r="AE11576" s="43"/>
      <c r="AF11576" s="43"/>
      <c r="AG11576" s="43"/>
      <c r="AH11576" s="43"/>
      <c r="AI11576" s="43"/>
    </row>
    <row r="11577" spans="6:35" x14ac:dyDescent="0.25">
      <c r="F11577" s="42" t="s">
        <v>1961</v>
      </c>
      <c r="G11577" s="43"/>
      <c r="H11577" s="43"/>
      <c r="I11577" s="43"/>
      <c r="J11577" s="43"/>
      <c r="K11577" s="43"/>
      <c r="L11577" s="43"/>
      <c r="M11577" s="43"/>
      <c r="N11577" s="43"/>
      <c r="O11577" s="43"/>
      <c r="P11577" s="43"/>
      <c r="Q11577" s="43"/>
      <c r="R11577" s="43"/>
      <c r="S11577" s="43"/>
      <c r="T11577" s="43"/>
      <c r="U11577" s="43"/>
      <c r="V11577" s="43"/>
      <c r="W11577" s="43"/>
      <c r="X11577" s="43"/>
      <c r="Y11577" s="43"/>
      <c r="Z11577" s="43"/>
      <c r="AA11577" s="43"/>
      <c r="AB11577" s="43"/>
      <c r="AC11577" s="43"/>
      <c r="AD11577" s="43"/>
      <c r="AE11577" s="43"/>
      <c r="AF11577" s="43"/>
      <c r="AG11577" s="43"/>
      <c r="AH11577" s="43"/>
      <c r="AI11577" s="43"/>
    </row>
    <row r="11578" spans="6:35" x14ac:dyDescent="0.25">
      <c r="F11578" s="42" t="s">
        <v>1962</v>
      </c>
      <c r="G11578" s="43"/>
      <c r="H11578" s="43"/>
      <c r="I11578" s="43"/>
      <c r="J11578" s="43"/>
      <c r="K11578" s="43"/>
      <c r="L11578" s="43"/>
      <c r="M11578" s="43"/>
      <c r="N11578" s="43"/>
      <c r="O11578" s="43"/>
      <c r="P11578" s="43"/>
      <c r="Q11578" s="43"/>
      <c r="R11578" s="43"/>
      <c r="S11578" s="43"/>
      <c r="T11578" s="43"/>
      <c r="U11578" s="43"/>
      <c r="V11578" s="43"/>
      <c r="W11578" s="43"/>
      <c r="X11578" s="43"/>
      <c r="Y11578" s="43"/>
      <c r="Z11578" s="43"/>
      <c r="AA11578" s="43"/>
      <c r="AB11578" s="43"/>
      <c r="AC11578" s="43"/>
      <c r="AD11578" s="43"/>
      <c r="AE11578" s="43"/>
      <c r="AF11578" s="43"/>
      <c r="AG11578" s="43"/>
      <c r="AH11578" s="43"/>
      <c r="AI11578" s="43"/>
    </row>
    <row r="11579" spans="6:35" x14ac:dyDescent="0.25">
      <c r="F11579" s="42" t="s">
        <v>1963</v>
      </c>
      <c r="G11579" s="43"/>
      <c r="H11579" s="43"/>
      <c r="I11579" s="43"/>
      <c r="J11579" s="43"/>
      <c r="K11579" s="43"/>
      <c r="L11579" s="43"/>
      <c r="M11579" s="43"/>
      <c r="N11579" s="43"/>
      <c r="O11579" s="43"/>
      <c r="P11579" s="43"/>
      <c r="Q11579" s="43"/>
      <c r="R11579" s="43"/>
      <c r="S11579" s="43"/>
      <c r="T11579" s="43"/>
      <c r="U11579" s="43"/>
      <c r="V11579" s="43"/>
      <c r="W11579" s="43"/>
      <c r="X11579" s="43"/>
      <c r="Y11579" s="43"/>
      <c r="Z11579" s="43"/>
      <c r="AA11579" s="43"/>
      <c r="AB11579" s="43"/>
      <c r="AC11579" s="43"/>
      <c r="AD11579" s="43"/>
      <c r="AE11579" s="43"/>
      <c r="AF11579" s="43"/>
      <c r="AG11579" s="43"/>
      <c r="AH11579" s="43"/>
      <c r="AI11579" s="43"/>
    </row>
    <row r="11580" spans="6:35" x14ac:dyDescent="0.25">
      <c r="F11580" s="40" t="s">
        <v>865</v>
      </c>
      <c r="G11580" s="41"/>
      <c r="H11580" s="41"/>
      <c r="I11580" s="41"/>
      <c r="J11580" s="41"/>
      <c r="K11580" s="41"/>
      <c r="L11580" s="41"/>
      <c r="M11580" s="41"/>
      <c r="N11580" s="41"/>
      <c r="O11580" s="41"/>
      <c r="P11580" s="41"/>
      <c r="Q11580" s="41"/>
      <c r="R11580" s="41"/>
      <c r="S11580" s="41"/>
      <c r="T11580" s="41"/>
      <c r="U11580" s="41"/>
      <c r="V11580" s="41"/>
      <c r="W11580" s="41"/>
      <c r="X11580" s="41"/>
      <c r="Y11580" s="41"/>
      <c r="Z11580" s="41"/>
      <c r="AA11580" s="41"/>
      <c r="AB11580" s="41"/>
      <c r="AC11580" s="41"/>
      <c r="AD11580" s="41"/>
      <c r="AE11580" s="41"/>
      <c r="AF11580" s="41"/>
      <c r="AG11580" s="41"/>
      <c r="AH11580" s="41"/>
      <c r="AI11580" s="41"/>
    </row>
    <row r="11581" spans="6:35" x14ac:dyDescent="0.25">
      <c r="F11581" s="40" t="s">
        <v>1953</v>
      </c>
      <c r="G11581" s="41"/>
      <c r="H11581" s="41"/>
      <c r="I11581" s="41"/>
      <c r="J11581" s="41"/>
      <c r="K11581" s="41"/>
      <c r="L11581" s="41"/>
      <c r="M11581" s="41"/>
      <c r="N11581" s="41"/>
      <c r="O11581" s="41"/>
      <c r="P11581" s="41"/>
      <c r="Q11581" s="41"/>
      <c r="R11581" s="41"/>
      <c r="S11581" s="41"/>
      <c r="T11581" s="41"/>
      <c r="U11581" s="41"/>
      <c r="V11581" s="41"/>
      <c r="W11581" s="41"/>
      <c r="X11581" s="41"/>
      <c r="Y11581" s="41"/>
      <c r="Z11581" s="41"/>
      <c r="AA11581" s="41"/>
      <c r="AB11581" s="41"/>
      <c r="AC11581" s="41"/>
      <c r="AD11581" s="41"/>
      <c r="AE11581" s="41"/>
      <c r="AF11581" s="41"/>
      <c r="AG11581" s="41"/>
      <c r="AH11581" s="41"/>
      <c r="AI11581" s="41"/>
    </row>
    <row r="11582" spans="6:35" x14ac:dyDescent="0.25">
      <c r="F11582" s="40" t="s">
        <v>1954</v>
      </c>
      <c r="G11582" s="41"/>
      <c r="H11582" s="41"/>
      <c r="I11582" s="41"/>
      <c r="J11582" s="41"/>
      <c r="K11582" s="41"/>
      <c r="L11582" s="41"/>
      <c r="M11582" s="41"/>
      <c r="N11582" s="41"/>
      <c r="O11582" s="41"/>
      <c r="P11582" s="41"/>
      <c r="Q11582" s="41"/>
      <c r="R11582" s="41"/>
      <c r="S11582" s="41"/>
      <c r="T11582" s="41"/>
      <c r="U11582" s="41"/>
      <c r="V11582" s="41"/>
      <c r="W11582" s="41"/>
      <c r="X11582" s="41"/>
      <c r="Y11582" s="41"/>
      <c r="Z11582" s="41"/>
      <c r="AA11582" s="41"/>
      <c r="AB11582" s="41"/>
      <c r="AC11582" s="41"/>
      <c r="AD11582" s="41"/>
      <c r="AE11582" s="41"/>
      <c r="AF11582" s="41"/>
      <c r="AG11582" s="41"/>
      <c r="AH11582" s="41"/>
      <c r="AI11582" s="41"/>
    </row>
    <row r="11583" spans="6:35" x14ac:dyDescent="0.25">
      <c r="F11583" s="40" t="s">
        <v>1955</v>
      </c>
      <c r="G11583" s="41"/>
      <c r="H11583" s="41"/>
      <c r="I11583" s="41"/>
      <c r="J11583" s="41"/>
      <c r="K11583" s="41"/>
      <c r="L11583" s="41"/>
      <c r="M11583" s="41"/>
      <c r="N11583" s="41"/>
      <c r="O11583" s="41"/>
      <c r="P11583" s="41"/>
      <c r="Q11583" s="41"/>
      <c r="R11583" s="41"/>
      <c r="S11583" s="41"/>
      <c r="T11583" s="41"/>
      <c r="U11583" s="41"/>
      <c r="V11583" s="41"/>
      <c r="W11583" s="41"/>
      <c r="X11583" s="41"/>
      <c r="Y11583" s="41"/>
      <c r="Z11583" s="41"/>
      <c r="AA11583" s="41"/>
      <c r="AB11583" s="41"/>
      <c r="AC11583" s="41"/>
      <c r="AD11583" s="41"/>
      <c r="AE11583" s="41"/>
      <c r="AF11583" s="41"/>
      <c r="AG11583" s="41"/>
      <c r="AH11583" s="41"/>
      <c r="AI11583" s="41"/>
    </row>
    <row r="11584" spans="6:35" x14ac:dyDescent="0.25">
      <c r="F11584" s="40" t="s">
        <v>1950</v>
      </c>
      <c r="G11584" s="41"/>
      <c r="H11584" s="41"/>
      <c r="I11584" s="41"/>
      <c r="J11584" s="41"/>
      <c r="K11584" s="41"/>
      <c r="L11584" s="41"/>
      <c r="M11584" s="41"/>
      <c r="N11584" s="41"/>
      <c r="O11584" s="41"/>
      <c r="P11584" s="41"/>
      <c r="Q11584" s="41"/>
      <c r="R11584" s="41"/>
      <c r="S11584" s="41"/>
      <c r="T11584" s="41"/>
      <c r="U11584" s="41"/>
      <c r="V11584" s="41"/>
      <c r="W11584" s="41"/>
      <c r="X11584" s="41"/>
      <c r="Y11584" s="41"/>
      <c r="Z11584" s="41"/>
      <c r="AA11584" s="41"/>
      <c r="AB11584" s="41"/>
      <c r="AC11584" s="41"/>
      <c r="AD11584" s="41"/>
      <c r="AE11584" s="41"/>
      <c r="AF11584" s="41"/>
      <c r="AG11584" s="41"/>
      <c r="AH11584" s="41"/>
      <c r="AI11584" s="41"/>
    </row>
    <row r="11585" spans="6:35" x14ac:dyDescent="0.25">
      <c r="F11585" s="40" t="s">
        <v>1951</v>
      </c>
      <c r="G11585" s="41"/>
      <c r="H11585" s="41"/>
      <c r="I11585" s="41"/>
      <c r="J11585" s="41"/>
      <c r="K11585" s="41"/>
      <c r="L11585" s="41"/>
      <c r="M11585" s="41"/>
      <c r="N11585" s="41"/>
      <c r="O11585" s="41"/>
      <c r="P11585" s="41"/>
      <c r="Q11585" s="41"/>
      <c r="R11585" s="41"/>
      <c r="S11585" s="41"/>
      <c r="T11585" s="41"/>
      <c r="U11585" s="41"/>
      <c r="V11585" s="41"/>
      <c r="W11585" s="41"/>
      <c r="X11585" s="41"/>
      <c r="Y11585" s="41"/>
      <c r="Z11585" s="41"/>
      <c r="AA11585" s="41"/>
      <c r="AB11585" s="41"/>
      <c r="AC11585" s="41"/>
      <c r="AD11585" s="41"/>
      <c r="AE11585" s="41"/>
      <c r="AF11585" s="41"/>
      <c r="AG11585" s="41"/>
      <c r="AH11585" s="41"/>
      <c r="AI11585" s="41"/>
    </row>
    <row r="11586" spans="6:35" x14ac:dyDescent="0.25">
      <c r="F11586" s="40" t="s">
        <v>711</v>
      </c>
      <c r="G11586" s="41"/>
      <c r="H11586" s="41"/>
      <c r="I11586" s="41"/>
      <c r="J11586" s="41"/>
      <c r="K11586" s="41"/>
      <c r="L11586" s="41"/>
      <c r="M11586" s="41"/>
      <c r="N11586" s="41"/>
      <c r="O11586" s="41"/>
      <c r="P11586" s="41"/>
      <c r="Q11586" s="41"/>
      <c r="R11586" s="41"/>
      <c r="S11586" s="41"/>
      <c r="T11586" s="41"/>
      <c r="U11586" s="41"/>
      <c r="V11586" s="41"/>
      <c r="W11586" s="41"/>
      <c r="X11586" s="41"/>
      <c r="Y11586" s="41"/>
      <c r="Z11586" s="41"/>
      <c r="AA11586" s="41"/>
      <c r="AB11586" s="41"/>
      <c r="AC11586" s="41"/>
      <c r="AD11586" s="41"/>
      <c r="AE11586" s="41"/>
      <c r="AF11586" s="41"/>
      <c r="AG11586" s="41"/>
      <c r="AH11586" s="41"/>
      <c r="AI11586" s="41"/>
    </row>
    <row r="11587" spans="6:35" x14ac:dyDescent="0.25">
      <c r="F11587" s="40" t="s">
        <v>865</v>
      </c>
      <c r="G11587" s="41"/>
      <c r="H11587" s="41"/>
      <c r="I11587" s="41"/>
      <c r="J11587" s="41"/>
      <c r="K11587" s="41"/>
      <c r="L11587" s="41"/>
      <c r="M11587" s="41"/>
      <c r="N11587" s="41"/>
      <c r="O11587" s="41"/>
      <c r="P11587" s="41"/>
      <c r="Q11587" s="41"/>
      <c r="R11587" s="41"/>
      <c r="S11587" s="41"/>
      <c r="T11587" s="41"/>
      <c r="U11587" s="41"/>
      <c r="V11587" s="41"/>
      <c r="W11587" s="41"/>
      <c r="X11587" s="41"/>
      <c r="Y11587" s="41"/>
      <c r="Z11587" s="41"/>
      <c r="AA11587" s="41"/>
      <c r="AB11587" s="41"/>
      <c r="AC11587" s="41"/>
      <c r="AD11587" s="41"/>
      <c r="AE11587" s="41"/>
      <c r="AF11587" s="41"/>
      <c r="AG11587" s="41"/>
      <c r="AH11587" s="41"/>
      <c r="AI11587" s="41"/>
    </row>
    <row r="11588" spans="6:35" x14ac:dyDescent="0.25">
      <c r="F11588" s="40" t="s">
        <v>1952</v>
      </c>
      <c r="G11588" s="41"/>
      <c r="H11588" s="41"/>
      <c r="I11588" s="41"/>
      <c r="J11588" s="41"/>
      <c r="K11588" s="41"/>
      <c r="L11588" s="41"/>
      <c r="M11588" s="41"/>
      <c r="N11588" s="41"/>
      <c r="O11588" s="41"/>
      <c r="P11588" s="41"/>
      <c r="Q11588" s="41"/>
      <c r="R11588" s="41"/>
      <c r="S11588" s="41"/>
      <c r="T11588" s="41"/>
      <c r="U11588" s="41"/>
      <c r="V11588" s="41"/>
      <c r="W11588" s="41"/>
      <c r="X11588" s="41"/>
      <c r="Y11588" s="41"/>
      <c r="Z11588" s="41"/>
      <c r="AA11588" s="41"/>
      <c r="AB11588" s="41"/>
      <c r="AC11588" s="41"/>
      <c r="AD11588" s="41"/>
      <c r="AE11588" s="41"/>
      <c r="AF11588" s="41"/>
      <c r="AG11588" s="41"/>
      <c r="AH11588" s="41"/>
      <c r="AI11588" s="41"/>
    </row>
    <row r="11617" spans="3:44" x14ac:dyDescent="0.25">
      <c r="C11617" s="1" t="s">
        <v>1857</v>
      </c>
    </row>
    <row r="11619" spans="3:44" x14ac:dyDescent="0.25">
      <c r="D11619" s="13">
        <v>0</v>
      </c>
    </row>
    <row r="11620" spans="3:44" x14ac:dyDescent="0.25">
      <c r="AO11620" s="1" t="s">
        <v>1966</v>
      </c>
      <c r="AR11620" s="4" t="str">
        <f t="shared" ref="AR11620:AR11627" si="3">"#" &amp; AO11620</f>
        <v>#1118</v>
      </c>
    </row>
    <row r="11621" spans="3:44" x14ac:dyDescent="0.25">
      <c r="AO11621" s="1" t="s">
        <v>305</v>
      </c>
      <c r="AR11621" s="4" t="str">
        <f t="shared" si="3"/>
        <v>#1122</v>
      </c>
    </row>
    <row r="11622" spans="3:44" x14ac:dyDescent="0.25">
      <c r="AO11622" s="1" t="s">
        <v>1967</v>
      </c>
      <c r="AR11622" s="4" t="str">
        <f t="shared" si="3"/>
        <v>#1186</v>
      </c>
    </row>
    <row r="11623" spans="3:44" x14ac:dyDescent="0.25">
      <c r="AO11623" s="1" t="s">
        <v>1968</v>
      </c>
      <c r="AR11623" s="4" t="str">
        <f t="shared" si="3"/>
        <v>#1205</v>
      </c>
    </row>
    <row r="11624" spans="3:44" x14ac:dyDescent="0.25">
      <c r="AO11624" s="1" t="s">
        <v>1969</v>
      </c>
      <c r="AR11624" s="4" t="str">
        <f t="shared" si="3"/>
        <v>#1230</v>
      </c>
    </row>
    <row r="11625" spans="3:44" x14ac:dyDescent="0.25">
      <c r="AO11625" s="1" t="s">
        <v>1970</v>
      </c>
      <c r="AR11625" s="4" t="str">
        <f t="shared" si="3"/>
        <v>#1244</v>
      </c>
    </row>
    <row r="11626" spans="3:44" x14ac:dyDescent="0.25">
      <c r="AO11626" s="1" t="s">
        <v>1971</v>
      </c>
      <c r="AR11626" s="4" t="str">
        <f t="shared" si="3"/>
        <v>#1245</v>
      </c>
    </row>
    <row r="11627" spans="3:44" x14ac:dyDescent="0.25">
      <c r="AO11627" s="1" t="s">
        <v>306</v>
      </c>
      <c r="AR11627" s="4" t="str">
        <f t="shared" si="3"/>
        <v>#1028</v>
      </c>
    </row>
    <row r="11643" spans="6:6" x14ac:dyDescent="0.25">
      <c r="F11643" s="1" t="s">
        <v>1966</v>
      </c>
    </row>
    <row r="11655" spans="6:6" x14ac:dyDescent="0.25">
      <c r="F11655" s="1" t="s">
        <v>305</v>
      </c>
    </row>
    <row r="11664" spans="6:6" x14ac:dyDescent="0.25">
      <c r="F11664" s="1" t="s">
        <v>1967</v>
      </c>
    </row>
    <row r="11672" spans="6:6" x14ac:dyDescent="0.25">
      <c r="F11672" s="1" t="s">
        <v>1968</v>
      </c>
    </row>
    <row r="11679" spans="6:6" x14ac:dyDescent="0.25">
      <c r="F11679" s="1" t="s">
        <v>1969</v>
      </c>
    </row>
    <row r="11693" spans="6:6" x14ac:dyDescent="0.25">
      <c r="F11693" s="1" t="s">
        <v>1970</v>
      </c>
    </row>
    <row r="11705" spans="6:6" x14ac:dyDescent="0.25">
      <c r="F11705" s="1" t="s">
        <v>1971</v>
      </c>
    </row>
    <row r="11714" spans="6:6" x14ac:dyDescent="0.25">
      <c r="F11714" s="1" t="s">
        <v>306</v>
      </c>
    </row>
    <row r="11729" spans="4:47" x14ac:dyDescent="0.25">
      <c r="D11729" s="13">
        <v>0</v>
      </c>
    </row>
    <row r="11735" spans="4:47" x14ac:dyDescent="0.25">
      <c r="AK11735" s="4" t="s">
        <v>1972</v>
      </c>
      <c r="AS11735" s="1" t="s">
        <v>946</v>
      </c>
    </row>
    <row r="11736" spans="4:47" x14ac:dyDescent="0.25">
      <c r="AK11736" s="4" t="s">
        <v>1973</v>
      </c>
      <c r="AS11736" s="1" t="s">
        <v>1974</v>
      </c>
    </row>
    <row r="11740" spans="4:47" x14ac:dyDescent="0.25">
      <c r="AK11740" s="4" t="s">
        <v>1148</v>
      </c>
      <c r="AU11740" s="4" t="s">
        <v>1152</v>
      </c>
    </row>
    <row r="11741" spans="4:47" x14ac:dyDescent="0.25">
      <c r="AK11741" s="1" t="s">
        <v>1975</v>
      </c>
      <c r="AU11741" s="1" t="s">
        <v>1974</v>
      </c>
    </row>
    <row r="11752" spans="6:6" x14ac:dyDescent="0.25">
      <c r="F11752" s="4" t="s">
        <v>1976</v>
      </c>
    </row>
    <row r="11785" spans="6:59" x14ac:dyDescent="0.25">
      <c r="F11785" s="42" t="s">
        <v>1538</v>
      </c>
      <c r="G11785" s="43"/>
      <c r="H11785" s="43"/>
      <c r="I11785" s="43"/>
      <c r="J11785" s="43"/>
      <c r="K11785" s="43"/>
      <c r="L11785" s="43"/>
      <c r="M11785" s="43"/>
      <c r="N11785" s="43"/>
      <c r="O11785" s="43"/>
      <c r="P11785" s="43"/>
      <c r="Q11785" s="43"/>
      <c r="R11785" s="43"/>
      <c r="S11785" s="43"/>
      <c r="T11785" s="43"/>
      <c r="U11785" s="43"/>
      <c r="V11785" s="43"/>
      <c r="W11785" s="43"/>
      <c r="X11785" s="43"/>
      <c r="Y11785" s="43"/>
      <c r="Z11785" s="43"/>
      <c r="AA11785" s="43"/>
      <c r="AB11785" s="43"/>
      <c r="AC11785" s="43"/>
      <c r="AD11785" s="43"/>
      <c r="AE11785" s="43"/>
      <c r="AF11785" s="43"/>
      <c r="AG11785" s="43"/>
      <c r="AH11785" s="43"/>
      <c r="AI11785" s="43"/>
      <c r="AJ11785" s="43"/>
      <c r="AK11785" s="43"/>
      <c r="AL11785" s="43"/>
      <c r="AM11785" s="43"/>
      <c r="AN11785" s="43"/>
      <c r="AO11785" s="43"/>
      <c r="AP11785" s="43"/>
      <c r="AQ11785" s="43"/>
      <c r="AR11785" s="43"/>
      <c r="AS11785" s="43"/>
      <c r="AT11785" s="43"/>
      <c r="AU11785" s="43"/>
      <c r="AV11785" s="43"/>
      <c r="AW11785" s="43"/>
      <c r="AX11785" s="43"/>
      <c r="AY11785" s="43"/>
      <c r="AZ11785" s="43"/>
      <c r="BA11785" s="43"/>
      <c r="BB11785" s="43"/>
      <c r="BC11785" s="43"/>
      <c r="BD11785" s="43"/>
      <c r="BE11785" s="43"/>
      <c r="BF11785" s="43"/>
      <c r="BG11785" s="43"/>
    </row>
    <row r="11786" spans="6:59" x14ac:dyDescent="0.25">
      <c r="F11786" s="46" t="s">
        <v>901</v>
      </c>
      <c r="G11786" s="43"/>
      <c r="H11786" s="43"/>
      <c r="I11786" s="43"/>
      <c r="J11786" s="43"/>
      <c r="K11786" s="43"/>
      <c r="L11786" s="43"/>
      <c r="M11786" s="43"/>
      <c r="N11786" s="43"/>
      <c r="O11786" s="43"/>
      <c r="P11786" s="43"/>
      <c r="Q11786" s="43"/>
      <c r="R11786" s="43"/>
      <c r="S11786" s="43"/>
      <c r="T11786" s="43"/>
      <c r="U11786" s="43"/>
      <c r="V11786" s="43"/>
      <c r="W11786" s="43"/>
      <c r="X11786" s="43"/>
      <c r="Y11786" s="43"/>
      <c r="Z11786" s="43"/>
      <c r="AA11786" s="43"/>
      <c r="AB11786" s="43"/>
      <c r="AC11786" s="43"/>
      <c r="AD11786" s="43"/>
      <c r="AE11786" s="43"/>
      <c r="AF11786" s="43"/>
      <c r="AG11786" s="43"/>
      <c r="AH11786" s="43"/>
      <c r="AI11786" s="43"/>
      <c r="AJ11786" s="43"/>
      <c r="AK11786" s="43"/>
      <c r="AL11786" s="43"/>
      <c r="AM11786" s="43"/>
      <c r="AN11786" s="43"/>
      <c r="AO11786" s="43"/>
      <c r="AP11786" s="43"/>
      <c r="AQ11786" s="43"/>
      <c r="AR11786" s="43"/>
      <c r="AS11786" s="43"/>
      <c r="AT11786" s="43"/>
      <c r="AU11786" s="43"/>
      <c r="AV11786" s="43"/>
      <c r="AW11786" s="43"/>
      <c r="AX11786" s="43"/>
      <c r="AY11786" s="43"/>
      <c r="AZ11786" s="43"/>
      <c r="BA11786" s="43"/>
      <c r="BB11786" s="43"/>
      <c r="BC11786" s="43"/>
      <c r="BD11786" s="43"/>
      <c r="BE11786" s="43"/>
      <c r="BF11786" s="43"/>
      <c r="BG11786" s="43"/>
    </row>
    <row r="11787" spans="6:59" x14ac:dyDescent="0.25">
      <c r="F11787" s="42" t="s">
        <v>864</v>
      </c>
      <c r="G11787" s="43"/>
      <c r="H11787" s="43"/>
      <c r="I11787" s="43"/>
      <c r="J11787" s="43"/>
      <c r="K11787" s="43"/>
      <c r="L11787" s="43"/>
      <c r="M11787" s="43"/>
      <c r="N11787" s="43"/>
      <c r="O11787" s="43"/>
      <c r="P11787" s="43"/>
      <c r="Q11787" s="43"/>
      <c r="R11787" s="43"/>
      <c r="S11787" s="43"/>
      <c r="T11787" s="43"/>
      <c r="U11787" s="43"/>
      <c r="V11787" s="43"/>
      <c r="W11787" s="43"/>
      <c r="X11787" s="43"/>
      <c r="Y11787" s="43"/>
      <c r="Z11787" s="43"/>
      <c r="AA11787" s="43"/>
      <c r="AB11787" s="43"/>
      <c r="AC11787" s="43"/>
      <c r="AD11787" s="43"/>
      <c r="AE11787" s="43"/>
      <c r="AF11787" s="43"/>
      <c r="AG11787" s="43"/>
      <c r="AH11787" s="43"/>
      <c r="AI11787" s="43"/>
      <c r="AJ11787" s="43"/>
      <c r="AK11787" s="43"/>
      <c r="AL11787" s="43"/>
      <c r="AM11787" s="43"/>
      <c r="AN11787" s="43"/>
      <c r="AO11787" s="43"/>
      <c r="AP11787" s="43"/>
      <c r="AQ11787" s="43"/>
      <c r="AR11787" s="43"/>
      <c r="AS11787" s="43"/>
      <c r="AT11787" s="43"/>
      <c r="AU11787" s="43"/>
      <c r="AV11787" s="43"/>
      <c r="AW11787" s="43"/>
      <c r="AX11787" s="43"/>
      <c r="AY11787" s="43"/>
      <c r="AZ11787" s="43"/>
      <c r="BA11787" s="43"/>
      <c r="BB11787" s="43"/>
      <c r="BC11787" s="43"/>
      <c r="BD11787" s="43"/>
      <c r="BE11787" s="43"/>
      <c r="BF11787" s="43"/>
      <c r="BG11787" s="43"/>
    </row>
    <row r="11788" spans="6:59" x14ac:dyDescent="0.25">
      <c r="F11788" s="42" t="s">
        <v>872</v>
      </c>
      <c r="G11788" s="43"/>
      <c r="H11788" s="43"/>
      <c r="I11788" s="43"/>
      <c r="J11788" s="43"/>
      <c r="K11788" s="43"/>
      <c r="L11788" s="43"/>
      <c r="M11788" s="43"/>
      <c r="N11788" s="43"/>
      <c r="O11788" s="43"/>
      <c r="P11788" s="43"/>
      <c r="Q11788" s="43"/>
      <c r="R11788" s="43"/>
      <c r="S11788" s="43"/>
      <c r="T11788" s="43"/>
      <c r="U11788" s="43"/>
      <c r="V11788" s="43"/>
      <c r="W11788" s="43"/>
      <c r="X11788" s="43"/>
      <c r="Y11788" s="43"/>
      <c r="Z11788" s="43"/>
      <c r="AA11788" s="43"/>
      <c r="AB11788" s="43"/>
      <c r="AC11788" s="43"/>
      <c r="AD11788" s="43"/>
      <c r="AE11788" s="43"/>
      <c r="AF11788" s="43"/>
      <c r="AG11788" s="43"/>
      <c r="AH11788" s="43"/>
      <c r="AI11788" s="43"/>
      <c r="AJ11788" s="43"/>
      <c r="AK11788" s="43"/>
      <c r="AL11788" s="43"/>
      <c r="AM11788" s="43"/>
      <c r="AN11788" s="43"/>
      <c r="AO11788" s="43"/>
      <c r="AP11788" s="43"/>
      <c r="AQ11788" s="43"/>
      <c r="AR11788" s="43"/>
      <c r="AS11788" s="43"/>
      <c r="AT11788" s="43"/>
      <c r="AU11788" s="43"/>
      <c r="AV11788" s="43"/>
      <c r="AW11788" s="43"/>
      <c r="AX11788" s="43"/>
      <c r="AY11788" s="43"/>
      <c r="AZ11788" s="43"/>
      <c r="BA11788" s="43"/>
      <c r="BB11788" s="43"/>
      <c r="BC11788" s="43"/>
      <c r="BD11788" s="43"/>
      <c r="BE11788" s="43"/>
      <c r="BF11788" s="43"/>
      <c r="BG11788" s="43"/>
    </row>
    <row r="11789" spans="6:59" x14ac:dyDescent="0.25">
      <c r="F11789" s="42" t="s">
        <v>883</v>
      </c>
      <c r="G11789" s="43"/>
      <c r="H11789" s="43"/>
      <c r="I11789" s="43"/>
      <c r="J11789" s="43"/>
      <c r="K11789" s="43"/>
      <c r="L11789" s="43"/>
      <c r="M11789" s="43"/>
      <c r="N11789" s="43"/>
      <c r="O11789" s="43"/>
      <c r="P11789" s="43"/>
      <c r="Q11789" s="43"/>
      <c r="R11789" s="43"/>
      <c r="S11789" s="43"/>
      <c r="T11789" s="43"/>
      <c r="U11789" s="43"/>
      <c r="V11789" s="43"/>
      <c r="W11789" s="43"/>
      <c r="X11789" s="43"/>
      <c r="Y11789" s="43"/>
      <c r="Z11789" s="43"/>
      <c r="AA11789" s="43"/>
      <c r="AB11789" s="43"/>
      <c r="AC11789" s="43"/>
      <c r="AD11789" s="43"/>
      <c r="AE11789" s="43"/>
      <c r="AF11789" s="43"/>
      <c r="AG11789" s="43"/>
      <c r="AH11789" s="43"/>
      <c r="AI11789" s="43"/>
      <c r="AJ11789" s="43"/>
      <c r="AK11789" s="43"/>
      <c r="AL11789" s="43"/>
      <c r="AM11789" s="43"/>
      <c r="AN11789" s="43"/>
      <c r="AO11789" s="43"/>
      <c r="AP11789" s="43"/>
      <c r="AQ11789" s="43"/>
      <c r="AR11789" s="43"/>
      <c r="AS11789" s="43"/>
      <c r="AT11789" s="43"/>
      <c r="AU11789" s="43"/>
      <c r="AV11789" s="43"/>
      <c r="AW11789" s="43"/>
      <c r="AX11789" s="43"/>
      <c r="AY11789" s="43"/>
      <c r="AZ11789" s="43"/>
      <c r="BA11789" s="43"/>
      <c r="BB11789" s="43"/>
      <c r="BC11789" s="43"/>
      <c r="BD11789" s="43"/>
      <c r="BE11789" s="43"/>
      <c r="BF11789" s="43"/>
      <c r="BG11789" s="43"/>
    </row>
    <row r="11790" spans="6:59" x14ac:dyDescent="0.25">
      <c r="F11790" s="42" t="s">
        <v>1977</v>
      </c>
      <c r="G11790" s="43"/>
      <c r="H11790" s="43"/>
      <c r="I11790" s="43"/>
      <c r="J11790" s="43"/>
      <c r="K11790" s="43"/>
      <c r="L11790" s="43"/>
      <c r="M11790" s="43"/>
      <c r="N11790" s="43"/>
      <c r="O11790" s="43"/>
      <c r="P11790" s="43"/>
      <c r="Q11790" s="43"/>
      <c r="R11790" s="43"/>
      <c r="S11790" s="43"/>
      <c r="T11790" s="43"/>
      <c r="U11790" s="43"/>
      <c r="V11790" s="43"/>
      <c r="W11790" s="43"/>
      <c r="X11790" s="43"/>
      <c r="Y11790" s="43"/>
      <c r="Z11790" s="43"/>
      <c r="AA11790" s="43"/>
      <c r="AB11790" s="43"/>
      <c r="AC11790" s="43"/>
      <c r="AD11790" s="43"/>
      <c r="AE11790" s="43"/>
      <c r="AF11790" s="43"/>
      <c r="AG11790" s="43"/>
      <c r="AH11790" s="43"/>
      <c r="AI11790" s="43"/>
      <c r="AJ11790" s="43"/>
      <c r="AK11790" s="43"/>
      <c r="AL11790" s="43"/>
      <c r="AM11790" s="43"/>
      <c r="AN11790" s="43"/>
      <c r="AO11790" s="43"/>
      <c r="AP11790" s="43"/>
      <c r="AQ11790" s="43"/>
      <c r="AR11790" s="43"/>
      <c r="AS11790" s="43"/>
      <c r="AT11790" s="43"/>
      <c r="AU11790" s="43"/>
      <c r="AV11790" s="43"/>
      <c r="AW11790" s="43"/>
      <c r="AX11790" s="43"/>
      <c r="AY11790" s="43"/>
      <c r="AZ11790" s="43"/>
      <c r="BA11790" s="43"/>
      <c r="BB11790" s="43"/>
      <c r="BC11790" s="43"/>
      <c r="BD11790" s="43"/>
      <c r="BE11790" s="43"/>
      <c r="BF11790" s="43"/>
      <c r="BG11790" s="43"/>
    </row>
    <row r="11791" spans="6:59" x14ac:dyDescent="0.25">
      <c r="F11791" s="42" t="s">
        <v>885</v>
      </c>
      <c r="G11791" s="43"/>
      <c r="H11791" s="43"/>
      <c r="I11791" s="43"/>
      <c r="J11791" s="43"/>
      <c r="K11791" s="43"/>
      <c r="L11791" s="43"/>
      <c r="M11791" s="43"/>
      <c r="N11791" s="43"/>
      <c r="O11791" s="43"/>
      <c r="P11791" s="43"/>
      <c r="Q11791" s="43"/>
      <c r="R11791" s="43"/>
      <c r="S11791" s="43"/>
      <c r="T11791" s="43"/>
      <c r="U11791" s="43"/>
      <c r="V11791" s="43"/>
      <c r="W11791" s="43"/>
      <c r="X11791" s="43"/>
      <c r="Y11791" s="43"/>
      <c r="Z11791" s="43"/>
      <c r="AA11791" s="43"/>
      <c r="AB11791" s="43"/>
      <c r="AC11791" s="43"/>
      <c r="AD11791" s="43"/>
      <c r="AE11791" s="43"/>
      <c r="AF11791" s="43"/>
      <c r="AG11791" s="43"/>
      <c r="AH11791" s="43"/>
      <c r="AI11791" s="43"/>
      <c r="AJ11791" s="43"/>
      <c r="AK11791" s="43"/>
      <c r="AL11791" s="43"/>
      <c r="AM11791" s="43"/>
      <c r="AN11791" s="43"/>
      <c r="AO11791" s="43"/>
      <c r="AP11791" s="43"/>
      <c r="AQ11791" s="43"/>
      <c r="AR11791" s="43"/>
      <c r="AS11791" s="43"/>
      <c r="AT11791" s="43"/>
      <c r="AU11791" s="43"/>
      <c r="AV11791" s="43"/>
      <c r="AW11791" s="43"/>
      <c r="AX11791" s="43"/>
      <c r="AY11791" s="43"/>
      <c r="AZ11791" s="43"/>
      <c r="BA11791" s="43"/>
      <c r="BB11791" s="43"/>
      <c r="BC11791" s="43"/>
      <c r="BD11791" s="43"/>
      <c r="BE11791" s="43"/>
      <c r="BF11791" s="43"/>
      <c r="BG11791" s="43"/>
    </row>
    <row r="11792" spans="6:59" x14ac:dyDescent="0.25">
      <c r="F11792" s="42" t="s">
        <v>872</v>
      </c>
      <c r="G11792" s="43"/>
      <c r="H11792" s="43"/>
      <c r="I11792" s="43"/>
      <c r="J11792" s="43"/>
      <c r="K11792" s="43"/>
      <c r="L11792" s="43"/>
      <c r="M11792" s="43"/>
      <c r="N11792" s="43"/>
      <c r="O11792" s="43"/>
      <c r="P11792" s="43"/>
      <c r="Q11792" s="43"/>
      <c r="R11792" s="43"/>
      <c r="S11792" s="43"/>
      <c r="T11792" s="43"/>
      <c r="U11792" s="43"/>
      <c r="V11792" s="43"/>
      <c r="W11792" s="43"/>
      <c r="X11792" s="43"/>
      <c r="Y11792" s="43"/>
      <c r="Z11792" s="43"/>
      <c r="AA11792" s="43"/>
      <c r="AB11792" s="43"/>
      <c r="AC11792" s="43"/>
      <c r="AD11792" s="43"/>
      <c r="AE11792" s="43"/>
      <c r="AF11792" s="43"/>
      <c r="AG11792" s="43"/>
      <c r="AH11792" s="43"/>
      <c r="AI11792" s="43"/>
      <c r="AJ11792" s="43"/>
      <c r="AK11792" s="43"/>
      <c r="AL11792" s="43"/>
      <c r="AM11792" s="43"/>
      <c r="AN11792" s="43"/>
      <c r="AO11792" s="43"/>
      <c r="AP11792" s="43"/>
      <c r="AQ11792" s="43"/>
      <c r="AR11792" s="43"/>
      <c r="AS11792" s="43"/>
      <c r="AT11792" s="43"/>
      <c r="AU11792" s="43"/>
      <c r="AV11792" s="43"/>
      <c r="AW11792" s="43"/>
      <c r="AX11792" s="43"/>
      <c r="AY11792" s="43"/>
      <c r="AZ11792" s="43"/>
      <c r="BA11792" s="43"/>
      <c r="BB11792" s="43"/>
      <c r="BC11792" s="43"/>
      <c r="BD11792" s="43"/>
      <c r="BE11792" s="43"/>
      <c r="BF11792" s="43"/>
      <c r="BG11792" s="43"/>
    </row>
    <row r="11793" spans="6:59" x14ac:dyDescent="0.25">
      <c r="F11793" s="42" t="s">
        <v>883</v>
      </c>
      <c r="G11793" s="43"/>
      <c r="H11793" s="43"/>
      <c r="I11793" s="43"/>
      <c r="J11793" s="43"/>
      <c r="K11793" s="43"/>
      <c r="L11793" s="43"/>
      <c r="M11793" s="43"/>
      <c r="N11793" s="43"/>
      <c r="O11793" s="43"/>
      <c r="P11793" s="43"/>
      <c r="Q11793" s="43"/>
      <c r="R11793" s="43"/>
      <c r="S11793" s="43"/>
      <c r="T11793" s="43"/>
      <c r="U11793" s="43"/>
      <c r="V11793" s="43"/>
      <c r="W11793" s="43"/>
      <c r="X11793" s="43"/>
      <c r="Y11793" s="43"/>
      <c r="Z11793" s="43"/>
      <c r="AA11793" s="43"/>
      <c r="AB11793" s="43"/>
      <c r="AC11793" s="43"/>
      <c r="AD11793" s="43"/>
      <c r="AE11793" s="43"/>
      <c r="AF11793" s="43"/>
      <c r="AG11793" s="43"/>
      <c r="AH11793" s="43"/>
      <c r="AI11793" s="43"/>
      <c r="AJ11793" s="43"/>
      <c r="AK11793" s="43"/>
      <c r="AL11793" s="43"/>
      <c r="AM11793" s="43"/>
      <c r="AN11793" s="43"/>
      <c r="AO11793" s="43"/>
      <c r="AP11793" s="43"/>
      <c r="AQ11793" s="43"/>
      <c r="AR11793" s="43"/>
      <c r="AS11793" s="43"/>
      <c r="AT11793" s="43"/>
      <c r="AU11793" s="43"/>
      <c r="AV11793" s="43"/>
      <c r="AW11793" s="43"/>
      <c r="AX11793" s="43"/>
      <c r="AY11793" s="43"/>
      <c r="AZ11793" s="43"/>
      <c r="BA11793" s="43"/>
      <c r="BB11793" s="43"/>
      <c r="BC11793" s="43"/>
      <c r="BD11793" s="43"/>
      <c r="BE11793" s="43"/>
      <c r="BF11793" s="43"/>
      <c r="BG11793" s="43"/>
    </row>
    <row r="11794" spans="6:59" x14ac:dyDescent="0.25">
      <c r="F11794" s="42" t="s">
        <v>1978</v>
      </c>
      <c r="G11794" s="43"/>
      <c r="H11794" s="43"/>
      <c r="I11794" s="43"/>
      <c r="J11794" s="43"/>
      <c r="K11794" s="43"/>
      <c r="L11794" s="43"/>
      <c r="M11794" s="43"/>
      <c r="N11794" s="43"/>
      <c r="O11794" s="43"/>
      <c r="P11794" s="43"/>
      <c r="Q11794" s="43"/>
      <c r="R11794" s="43"/>
      <c r="S11794" s="43"/>
      <c r="T11794" s="43"/>
      <c r="U11794" s="43"/>
      <c r="V11794" s="43"/>
      <c r="W11794" s="43"/>
      <c r="X11794" s="43"/>
      <c r="Y11794" s="43"/>
      <c r="Z11794" s="43"/>
      <c r="AA11794" s="43"/>
      <c r="AB11794" s="43"/>
      <c r="AC11794" s="43"/>
      <c r="AD11794" s="43"/>
      <c r="AE11794" s="43"/>
      <c r="AF11794" s="43"/>
      <c r="AG11794" s="43"/>
      <c r="AH11794" s="43"/>
      <c r="AI11794" s="43"/>
      <c r="AJ11794" s="43"/>
      <c r="AK11794" s="43"/>
      <c r="AL11794" s="43"/>
      <c r="AM11794" s="43"/>
      <c r="AN11794" s="43"/>
      <c r="AO11794" s="43"/>
      <c r="AP11794" s="43"/>
      <c r="AQ11794" s="43"/>
      <c r="AR11794" s="43"/>
      <c r="AS11794" s="43"/>
      <c r="AT11794" s="43"/>
      <c r="AU11794" s="43"/>
      <c r="AV11794" s="43"/>
      <c r="AW11794" s="43"/>
      <c r="AX11794" s="43"/>
      <c r="AY11794" s="43"/>
      <c r="AZ11794" s="43"/>
      <c r="BA11794" s="43"/>
      <c r="BB11794" s="43"/>
      <c r="BC11794" s="43"/>
      <c r="BD11794" s="43"/>
      <c r="BE11794" s="43"/>
      <c r="BF11794" s="43"/>
      <c r="BG11794" s="43"/>
    </row>
    <row r="11795" spans="6:59" x14ac:dyDescent="0.25">
      <c r="F11795" s="42" t="s">
        <v>885</v>
      </c>
      <c r="G11795" s="43"/>
      <c r="H11795" s="43"/>
      <c r="I11795" s="43"/>
      <c r="J11795" s="43"/>
      <c r="K11795" s="43"/>
      <c r="L11795" s="43"/>
      <c r="M11795" s="43"/>
      <c r="N11795" s="43"/>
      <c r="O11795" s="43"/>
      <c r="P11795" s="43"/>
      <c r="Q11795" s="43"/>
      <c r="R11795" s="43"/>
      <c r="S11795" s="43"/>
      <c r="T11795" s="43"/>
      <c r="U11795" s="43"/>
      <c r="V11795" s="43"/>
      <c r="W11795" s="43"/>
      <c r="X11795" s="43"/>
      <c r="Y11795" s="43"/>
      <c r="Z11795" s="43"/>
      <c r="AA11795" s="43"/>
      <c r="AB11795" s="43"/>
      <c r="AC11795" s="43"/>
      <c r="AD11795" s="43"/>
      <c r="AE11795" s="43"/>
      <c r="AF11795" s="43"/>
      <c r="AG11795" s="43"/>
      <c r="AH11795" s="43"/>
      <c r="AI11795" s="43"/>
      <c r="AJ11795" s="43"/>
      <c r="AK11795" s="43"/>
      <c r="AL11795" s="43"/>
      <c r="AM11795" s="43"/>
      <c r="AN11795" s="43"/>
      <c r="AO11795" s="43"/>
      <c r="AP11795" s="43"/>
      <c r="AQ11795" s="43"/>
      <c r="AR11795" s="43"/>
      <c r="AS11795" s="43"/>
      <c r="AT11795" s="43"/>
      <c r="AU11795" s="43"/>
      <c r="AV11795" s="43"/>
      <c r="AW11795" s="43"/>
      <c r="AX11795" s="43"/>
      <c r="AY11795" s="43"/>
      <c r="AZ11795" s="43"/>
      <c r="BA11795" s="43"/>
      <c r="BB11795" s="43"/>
      <c r="BC11795" s="43"/>
      <c r="BD11795" s="43"/>
      <c r="BE11795" s="43"/>
      <c r="BF11795" s="43"/>
      <c r="BG11795" s="43"/>
    </row>
    <row r="11796" spans="6:59" x14ac:dyDescent="0.25">
      <c r="F11796" s="49" t="s">
        <v>1136</v>
      </c>
      <c r="G11796" s="50"/>
      <c r="H11796" s="50"/>
      <c r="I11796" s="50"/>
      <c r="J11796" s="50"/>
      <c r="K11796" s="50"/>
      <c r="L11796" s="50"/>
      <c r="M11796" s="50"/>
      <c r="N11796" s="50"/>
      <c r="O11796" s="50"/>
      <c r="P11796" s="50"/>
      <c r="Q11796" s="50"/>
      <c r="R11796" s="50"/>
      <c r="S11796" s="50"/>
      <c r="T11796" s="50"/>
      <c r="U11796" s="50"/>
      <c r="V11796" s="50"/>
      <c r="W11796" s="50"/>
      <c r="X11796" s="50"/>
      <c r="Y11796" s="50"/>
      <c r="Z11796" s="50"/>
      <c r="AA11796" s="50"/>
      <c r="AB11796" s="50"/>
      <c r="AC11796" s="50"/>
      <c r="AD11796" s="50"/>
      <c r="AE11796" s="50"/>
      <c r="AF11796" s="50"/>
      <c r="AG11796" s="50"/>
      <c r="AH11796" s="50"/>
      <c r="AI11796" s="50"/>
      <c r="AJ11796" s="50"/>
      <c r="AK11796" s="50"/>
      <c r="AL11796" s="50"/>
      <c r="AM11796" s="50"/>
      <c r="AN11796" s="50"/>
      <c r="AO11796" s="50"/>
      <c r="AP11796" s="50"/>
      <c r="AQ11796" s="50"/>
      <c r="AR11796" s="50"/>
      <c r="AS11796" s="50"/>
      <c r="AT11796" s="50"/>
      <c r="AU11796" s="50"/>
      <c r="AV11796" s="50"/>
      <c r="AW11796" s="50"/>
      <c r="AX11796" s="50"/>
      <c r="AY11796" s="50"/>
      <c r="AZ11796" s="50"/>
      <c r="BA11796" s="50"/>
      <c r="BB11796" s="50"/>
      <c r="BC11796" s="50"/>
      <c r="BD11796" s="50"/>
      <c r="BE11796" s="50"/>
      <c r="BF11796" s="50"/>
      <c r="BG11796" s="50"/>
    </row>
    <row r="11797" spans="6:59" x14ac:dyDescent="0.25">
      <c r="F11797" s="49" t="s">
        <v>1557</v>
      </c>
      <c r="G11797" s="50"/>
      <c r="H11797" s="50"/>
      <c r="I11797" s="50"/>
      <c r="J11797" s="50"/>
      <c r="K11797" s="50"/>
      <c r="L11797" s="50"/>
      <c r="M11797" s="50"/>
      <c r="N11797" s="50"/>
      <c r="O11797" s="50"/>
      <c r="P11797" s="50"/>
      <c r="Q11797" s="50"/>
      <c r="R11797" s="50"/>
      <c r="S11797" s="50"/>
      <c r="T11797" s="50"/>
      <c r="U11797" s="50"/>
      <c r="V11797" s="50"/>
      <c r="W11797" s="50"/>
      <c r="X11797" s="50"/>
      <c r="Y11797" s="50"/>
      <c r="Z11797" s="50"/>
      <c r="AA11797" s="50"/>
      <c r="AB11797" s="50"/>
      <c r="AC11797" s="50"/>
      <c r="AD11797" s="50"/>
      <c r="AE11797" s="50"/>
      <c r="AF11797" s="50"/>
      <c r="AG11797" s="50"/>
      <c r="AH11797" s="50"/>
      <c r="AI11797" s="50"/>
      <c r="AJ11797" s="50"/>
      <c r="AK11797" s="50"/>
      <c r="AL11797" s="50"/>
      <c r="AM11797" s="50"/>
      <c r="AN11797" s="50"/>
      <c r="AO11797" s="50"/>
      <c r="AP11797" s="50"/>
      <c r="AQ11797" s="50"/>
      <c r="AR11797" s="50"/>
      <c r="AS11797" s="50"/>
      <c r="AT11797" s="50"/>
      <c r="AU11797" s="50"/>
      <c r="AV11797" s="50"/>
      <c r="AW11797" s="50"/>
      <c r="AX11797" s="50"/>
      <c r="AY11797" s="50"/>
      <c r="AZ11797" s="50"/>
      <c r="BA11797" s="50"/>
      <c r="BB11797" s="50"/>
      <c r="BC11797" s="50"/>
      <c r="BD11797" s="50"/>
      <c r="BE11797" s="50"/>
      <c r="BF11797" s="50"/>
      <c r="BG11797" s="50"/>
    </row>
    <row r="11798" spans="6:59" x14ac:dyDescent="0.25">
      <c r="F11798" s="49" t="s">
        <v>1979</v>
      </c>
      <c r="G11798" s="50"/>
      <c r="H11798" s="50"/>
      <c r="I11798" s="50"/>
      <c r="J11798" s="50"/>
      <c r="K11798" s="50"/>
      <c r="L11798" s="50"/>
      <c r="M11798" s="50"/>
      <c r="N11798" s="50"/>
      <c r="O11798" s="50"/>
      <c r="P11798" s="50"/>
      <c r="Q11798" s="50"/>
      <c r="R11798" s="50"/>
      <c r="S11798" s="50"/>
      <c r="T11798" s="50"/>
      <c r="U11798" s="50"/>
      <c r="V11798" s="50"/>
      <c r="W11798" s="50"/>
      <c r="X11798" s="50"/>
      <c r="Y11798" s="50"/>
      <c r="Z11798" s="50"/>
      <c r="AA11798" s="50"/>
      <c r="AB11798" s="50"/>
      <c r="AC11798" s="50"/>
      <c r="AD11798" s="50"/>
      <c r="AE11798" s="50"/>
      <c r="AF11798" s="50"/>
      <c r="AG11798" s="50"/>
      <c r="AH11798" s="50"/>
      <c r="AI11798" s="50"/>
      <c r="AJ11798" s="50"/>
      <c r="AK11798" s="50"/>
      <c r="AL11798" s="50"/>
      <c r="AM11798" s="50"/>
      <c r="AN11798" s="50"/>
      <c r="AO11798" s="50"/>
      <c r="AP11798" s="50"/>
      <c r="AQ11798" s="50"/>
      <c r="AR11798" s="50"/>
      <c r="AS11798" s="50"/>
      <c r="AT11798" s="50"/>
      <c r="AU11798" s="50"/>
      <c r="AV11798" s="50"/>
      <c r="AW11798" s="50"/>
      <c r="AX11798" s="50"/>
      <c r="AY11798" s="50"/>
      <c r="AZ11798" s="50"/>
      <c r="BA11798" s="50"/>
      <c r="BB11798" s="50"/>
      <c r="BC11798" s="50"/>
      <c r="BD11798" s="50"/>
      <c r="BE11798" s="50"/>
      <c r="BF11798" s="50"/>
      <c r="BG11798" s="50"/>
    </row>
    <row r="11799" spans="6:59" x14ac:dyDescent="0.25">
      <c r="F11799" s="42" t="s">
        <v>885</v>
      </c>
      <c r="G11799" s="43"/>
      <c r="H11799" s="43"/>
      <c r="I11799" s="43"/>
      <c r="J11799" s="43"/>
      <c r="K11799" s="43"/>
      <c r="L11799" s="43"/>
      <c r="M11799" s="43"/>
      <c r="N11799" s="43"/>
      <c r="O11799" s="43"/>
      <c r="P11799" s="43"/>
      <c r="Q11799" s="43"/>
      <c r="R11799" s="43"/>
      <c r="S11799" s="43"/>
      <c r="T11799" s="43"/>
      <c r="U11799" s="43"/>
      <c r="V11799" s="43"/>
      <c r="W11799" s="43"/>
      <c r="X11799" s="43"/>
      <c r="Y11799" s="43"/>
      <c r="Z11799" s="43"/>
      <c r="AA11799" s="43"/>
      <c r="AB11799" s="43"/>
      <c r="AC11799" s="43"/>
      <c r="AD11799" s="43"/>
      <c r="AE11799" s="43"/>
      <c r="AF11799" s="43"/>
      <c r="AG11799" s="43"/>
      <c r="AH11799" s="43"/>
      <c r="AI11799" s="43"/>
      <c r="AJ11799" s="43"/>
      <c r="AK11799" s="43"/>
      <c r="AL11799" s="43"/>
      <c r="AM11799" s="43"/>
      <c r="AN11799" s="43"/>
      <c r="AO11799" s="43"/>
      <c r="AP11799" s="43"/>
      <c r="AQ11799" s="43"/>
      <c r="AR11799" s="43"/>
      <c r="AS11799" s="43"/>
      <c r="AT11799" s="43"/>
      <c r="AU11799" s="43"/>
      <c r="AV11799" s="43"/>
      <c r="AW11799" s="43"/>
      <c r="AX11799" s="43"/>
      <c r="AY11799" s="43"/>
      <c r="AZ11799" s="43"/>
      <c r="BA11799" s="43"/>
      <c r="BB11799" s="43"/>
      <c r="BC11799" s="43"/>
      <c r="BD11799" s="43"/>
      <c r="BE11799" s="43"/>
      <c r="BF11799" s="43"/>
      <c r="BG11799" s="43"/>
    </row>
    <row r="11800" spans="6:59" x14ac:dyDescent="0.25">
      <c r="F11800" s="42" t="s">
        <v>872</v>
      </c>
      <c r="G11800" s="43"/>
      <c r="H11800" s="43"/>
      <c r="I11800" s="43"/>
      <c r="J11800" s="43"/>
      <c r="K11800" s="43"/>
      <c r="L11800" s="43"/>
      <c r="M11800" s="43"/>
      <c r="N11800" s="43"/>
      <c r="O11800" s="43"/>
      <c r="P11800" s="43"/>
      <c r="Q11800" s="43"/>
      <c r="R11800" s="43"/>
      <c r="S11800" s="43"/>
      <c r="T11800" s="43"/>
      <c r="U11800" s="43"/>
      <c r="V11800" s="43"/>
      <c r="W11800" s="43"/>
      <c r="X11800" s="43"/>
      <c r="Y11800" s="43"/>
      <c r="Z11800" s="43"/>
      <c r="AA11800" s="43"/>
      <c r="AB11800" s="43"/>
      <c r="AC11800" s="43"/>
      <c r="AD11800" s="43"/>
      <c r="AE11800" s="43"/>
      <c r="AF11800" s="43"/>
      <c r="AG11800" s="43"/>
      <c r="AH11800" s="43"/>
      <c r="AI11800" s="43"/>
      <c r="AJ11800" s="43"/>
      <c r="AK11800" s="43"/>
      <c r="AL11800" s="43"/>
      <c r="AM11800" s="43"/>
      <c r="AN11800" s="43"/>
      <c r="AO11800" s="43"/>
      <c r="AP11800" s="43"/>
      <c r="AQ11800" s="43"/>
      <c r="AR11800" s="43"/>
      <c r="AS11800" s="43"/>
      <c r="AT11800" s="43"/>
      <c r="AU11800" s="43"/>
      <c r="AV11800" s="43"/>
      <c r="AW11800" s="43"/>
      <c r="AX11800" s="43"/>
      <c r="AY11800" s="43"/>
      <c r="AZ11800" s="43"/>
      <c r="BA11800" s="43"/>
      <c r="BB11800" s="43"/>
      <c r="BC11800" s="43"/>
      <c r="BD11800" s="43"/>
      <c r="BE11800" s="43"/>
      <c r="BF11800" s="43"/>
      <c r="BG11800" s="43"/>
    </row>
    <row r="11801" spans="6:59" x14ac:dyDescent="0.25">
      <c r="F11801" s="42" t="s">
        <v>873</v>
      </c>
      <c r="G11801" s="43"/>
      <c r="H11801" s="43"/>
      <c r="I11801" s="43"/>
      <c r="J11801" s="43"/>
      <c r="K11801" s="43"/>
      <c r="L11801" s="43"/>
      <c r="M11801" s="43"/>
      <c r="N11801" s="43"/>
      <c r="O11801" s="43"/>
      <c r="P11801" s="43"/>
      <c r="Q11801" s="43"/>
      <c r="R11801" s="43"/>
      <c r="S11801" s="43"/>
      <c r="T11801" s="43"/>
      <c r="U11801" s="43"/>
      <c r="V11801" s="43"/>
      <c r="W11801" s="43"/>
      <c r="X11801" s="43"/>
      <c r="Y11801" s="43"/>
      <c r="Z11801" s="43"/>
      <c r="AA11801" s="43"/>
      <c r="AB11801" s="43"/>
      <c r="AC11801" s="43"/>
      <c r="AD11801" s="43"/>
      <c r="AE11801" s="43"/>
      <c r="AF11801" s="43"/>
      <c r="AG11801" s="43"/>
      <c r="AH11801" s="43"/>
      <c r="AI11801" s="43"/>
      <c r="AJ11801" s="43"/>
      <c r="AK11801" s="43"/>
      <c r="AL11801" s="43"/>
      <c r="AM11801" s="43"/>
      <c r="AN11801" s="43"/>
      <c r="AO11801" s="43"/>
      <c r="AP11801" s="43"/>
      <c r="AQ11801" s="43"/>
      <c r="AR11801" s="43"/>
      <c r="AS11801" s="43"/>
      <c r="AT11801" s="43"/>
      <c r="AU11801" s="43"/>
      <c r="AV11801" s="43"/>
      <c r="AW11801" s="43"/>
      <c r="AX11801" s="43"/>
      <c r="AY11801" s="43"/>
      <c r="AZ11801" s="43"/>
      <c r="BA11801" s="43"/>
      <c r="BB11801" s="43"/>
      <c r="BC11801" s="43"/>
      <c r="BD11801" s="43"/>
      <c r="BE11801" s="43"/>
      <c r="BF11801" s="43"/>
      <c r="BG11801" s="43"/>
    </row>
    <row r="11802" spans="6:59" x14ac:dyDescent="0.25">
      <c r="F11802" s="42" t="s">
        <v>1980</v>
      </c>
      <c r="G11802" s="43"/>
      <c r="H11802" s="43"/>
      <c r="I11802" s="43"/>
      <c r="J11802" s="43"/>
      <c r="K11802" s="43"/>
      <c r="L11802" s="43"/>
      <c r="M11802" s="43"/>
      <c r="N11802" s="43"/>
      <c r="O11802" s="43"/>
      <c r="P11802" s="43"/>
      <c r="Q11802" s="43"/>
      <c r="R11802" s="43"/>
      <c r="S11802" s="43"/>
      <c r="T11802" s="43"/>
      <c r="U11802" s="43"/>
      <c r="V11802" s="43"/>
      <c r="W11802" s="43"/>
      <c r="X11802" s="43"/>
      <c r="Y11802" s="43"/>
      <c r="Z11802" s="43"/>
      <c r="AA11802" s="43"/>
      <c r="AB11802" s="43"/>
      <c r="AC11802" s="43"/>
      <c r="AD11802" s="43"/>
      <c r="AE11802" s="43"/>
      <c r="AF11802" s="43"/>
      <c r="AG11802" s="43"/>
      <c r="AH11802" s="43"/>
      <c r="AI11802" s="43"/>
      <c r="AJ11802" s="43"/>
      <c r="AK11802" s="43"/>
      <c r="AL11802" s="43"/>
      <c r="AM11802" s="43"/>
      <c r="AN11802" s="43"/>
      <c r="AO11802" s="43"/>
      <c r="AP11802" s="43"/>
      <c r="AQ11802" s="43"/>
      <c r="AR11802" s="43"/>
      <c r="AS11802" s="43"/>
      <c r="AT11802" s="43"/>
      <c r="AU11802" s="43"/>
      <c r="AV11802" s="43"/>
      <c r="AW11802" s="43"/>
      <c r="AX11802" s="43"/>
      <c r="AY11802" s="43"/>
      <c r="AZ11802" s="43"/>
      <c r="BA11802" s="43"/>
      <c r="BB11802" s="43"/>
      <c r="BC11802" s="43"/>
      <c r="BD11802" s="43"/>
      <c r="BE11802" s="43"/>
      <c r="BF11802" s="43"/>
      <c r="BG11802" s="43"/>
    </row>
    <row r="11803" spans="6:59" x14ac:dyDescent="0.25">
      <c r="F11803" s="42" t="s">
        <v>885</v>
      </c>
      <c r="G11803" s="43"/>
      <c r="H11803" s="43"/>
      <c r="I11803" s="43"/>
      <c r="J11803" s="43"/>
      <c r="K11803" s="43"/>
      <c r="L11803" s="43"/>
      <c r="M11803" s="43"/>
      <c r="N11803" s="43"/>
      <c r="O11803" s="43"/>
      <c r="P11803" s="43"/>
      <c r="Q11803" s="43"/>
      <c r="R11803" s="43"/>
      <c r="S11803" s="43"/>
      <c r="T11803" s="43"/>
      <c r="U11803" s="43"/>
      <c r="V11803" s="43"/>
      <c r="W11803" s="43"/>
      <c r="X11803" s="43"/>
      <c r="Y11803" s="43"/>
      <c r="Z11803" s="43"/>
      <c r="AA11803" s="43"/>
      <c r="AB11803" s="43"/>
      <c r="AC11803" s="43"/>
      <c r="AD11803" s="43"/>
      <c r="AE11803" s="43"/>
      <c r="AF11803" s="43"/>
      <c r="AG11803" s="43"/>
      <c r="AH11803" s="43"/>
      <c r="AI11803" s="43"/>
      <c r="AJ11803" s="43"/>
      <c r="AK11803" s="43"/>
      <c r="AL11803" s="43"/>
      <c r="AM11803" s="43"/>
      <c r="AN11803" s="43"/>
      <c r="AO11803" s="43"/>
      <c r="AP11803" s="43"/>
      <c r="AQ11803" s="43"/>
      <c r="AR11803" s="43"/>
      <c r="AS11803" s="43"/>
      <c r="AT11803" s="43"/>
      <c r="AU11803" s="43"/>
      <c r="AV11803" s="43"/>
      <c r="AW11803" s="43"/>
      <c r="AX11803" s="43"/>
      <c r="AY11803" s="43"/>
      <c r="AZ11803" s="43"/>
      <c r="BA11803" s="43"/>
      <c r="BB11803" s="43"/>
      <c r="BC11803" s="43"/>
      <c r="BD11803" s="43"/>
      <c r="BE11803" s="43"/>
      <c r="BF11803" s="43"/>
      <c r="BG11803" s="43"/>
    </row>
    <row r="11804" spans="6:59" x14ac:dyDescent="0.25">
      <c r="F11804" s="42" t="s">
        <v>992</v>
      </c>
      <c r="G11804" s="43"/>
      <c r="H11804" s="43"/>
      <c r="I11804" s="43"/>
      <c r="J11804" s="43"/>
      <c r="K11804" s="43"/>
      <c r="L11804" s="43"/>
      <c r="M11804" s="43"/>
      <c r="N11804" s="43"/>
      <c r="O11804" s="43"/>
      <c r="P11804" s="43"/>
      <c r="Q11804" s="43"/>
      <c r="R11804" s="43"/>
      <c r="S11804" s="43"/>
      <c r="T11804" s="43"/>
      <c r="U11804" s="43"/>
      <c r="V11804" s="43"/>
      <c r="W11804" s="43"/>
      <c r="X11804" s="43"/>
      <c r="Y11804" s="43"/>
      <c r="Z11804" s="43"/>
      <c r="AA11804" s="43"/>
      <c r="AB11804" s="43"/>
      <c r="AC11804" s="43"/>
      <c r="AD11804" s="43"/>
      <c r="AE11804" s="43"/>
      <c r="AF11804" s="43"/>
      <c r="AG11804" s="43"/>
      <c r="AH11804" s="43"/>
      <c r="AI11804" s="43"/>
      <c r="AJ11804" s="43"/>
      <c r="AK11804" s="43"/>
      <c r="AL11804" s="43"/>
      <c r="AM11804" s="43"/>
      <c r="AN11804" s="43"/>
      <c r="AO11804" s="43"/>
      <c r="AP11804" s="43"/>
      <c r="AQ11804" s="43"/>
      <c r="AR11804" s="43"/>
      <c r="AS11804" s="43"/>
      <c r="AT11804" s="43"/>
      <c r="AU11804" s="43"/>
      <c r="AV11804" s="43"/>
      <c r="AW11804" s="43"/>
      <c r="AX11804" s="43"/>
      <c r="AY11804" s="43"/>
      <c r="AZ11804" s="43"/>
      <c r="BA11804" s="43"/>
      <c r="BB11804" s="43"/>
      <c r="BC11804" s="43"/>
      <c r="BD11804" s="43"/>
      <c r="BE11804" s="43"/>
      <c r="BF11804" s="43"/>
      <c r="BG11804" s="43"/>
    </row>
    <row r="11805" spans="6:59" x14ac:dyDescent="0.25">
      <c r="F11805" s="42" t="s">
        <v>885</v>
      </c>
      <c r="G11805" s="43"/>
      <c r="H11805" s="43"/>
      <c r="I11805" s="43"/>
      <c r="J11805" s="43"/>
      <c r="K11805" s="43"/>
      <c r="L11805" s="43"/>
      <c r="M11805" s="43"/>
      <c r="N11805" s="43"/>
      <c r="O11805" s="43"/>
      <c r="P11805" s="43"/>
      <c r="Q11805" s="43"/>
      <c r="R11805" s="43"/>
      <c r="S11805" s="43"/>
      <c r="T11805" s="43"/>
      <c r="U11805" s="43"/>
      <c r="V11805" s="43"/>
      <c r="W11805" s="43"/>
      <c r="X11805" s="43"/>
      <c r="Y11805" s="43"/>
      <c r="Z11805" s="43"/>
      <c r="AA11805" s="43"/>
      <c r="AB11805" s="43"/>
      <c r="AC11805" s="43"/>
      <c r="AD11805" s="43"/>
      <c r="AE11805" s="43"/>
      <c r="AF11805" s="43"/>
      <c r="AG11805" s="43"/>
      <c r="AH11805" s="43"/>
      <c r="AI11805" s="43"/>
      <c r="AJ11805" s="43"/>
      <c r="AK11805" s="43"/>
      <c r="AL11805" s="43"/>
      <c r="AM11805" s="43"/>
      <c r="AN11805" s="43"/>
      <c r="AO11805" s="43"/>
      <c r="AP11805" s="43"/>
      <c r="AQ11805" s="43"/>
      <c r="AR11805" s="43"/>
      <c r="AS11805" s="43"/>
      <c r="AT11805" s="43"/>
      <c r="AU11805" s="43"/>
      <c r="AV11805" s="43"/>
      <c r="AW11805" s="43"/>
      <c r="AX11805" s="43"/>
      <c r="AY11805" s="43"/>
      <c r="AZ11805" s="43"/>
      <c r="BA11805" s="43"/>
      <c r="BB11805" s="43"/>
      <c r="BC11805" s="43"/>
      <c r="BD11805" s="43"/>
      <c r="BE11805" s="43"/>
      <c r="BF11805" s="43"/>
      <c r="BG11805" s="43"/>
    </row>
    <row r="11806" spans="6:59" x14ac:dyDescent="0.25">
      <c r="F11806" s="40" t="s">
        <v>888</v>
      </c>
      <c r="G11806" s="41"/>
      <c r="H11806" s="41"/>
      <c r="I11806" s="41"/>
      <c r="J11806" s="41"/>
      <c r="K11806" s="41"/>
      <c r="L11806" s="41"/>
      <c r="M11806" s="41"/>
      <c r="N11806" s="41"/>
      <c r="O11806" s="41"/>
      <c r="P11806" s="41"/>
      <c r="Q11806" s="41"/>
      <c r="R11806" s="41"/>
      <c r="S11806" s="41"/>
      <c r="T11806" s="41"/>
      <c r="U11806" s="41"/>
      <c r="V11806" s="41"/>
      <c r="W11806" s="41"/>
      <c r="X11806" s="41"/>
      <c r="Y11806" s="41"/>
      <c r="Z11806" s="41"/>
      <c r="AA11806" s="41"/>
      <c r="AB11806" s="41"/>
      <c r="AC11806" s="41"/>
      <c r="AD11806" s="41"/>
      <c r="AE11806" s="41"/>
      <c r="AF11806" s="41"/>
      <c r="AG11806" s="41"/>
      <c r="AH11806" s="41"/>
      <c r="AI11806" s="41"/>
      <c r="AJ11806" s="41"/>
      <c r="AK11806" s="41"/>
      <c r="AL11806" s="41"/>
      <c r="AM11806" s="41"/>
      <c r="AN11806" s="41"/>
      <c r="AO11806" s="41"/>
      <c r="AP11806" s="41"/>
      <c r="AQ11806" s="41"/>
      <c r="AR11806" s="41"/>
      <c r="AS11806" s="41"/>
      <c r="AT11806" s="41"/>
      <c r="AU11806" s="41"/>
      <c r="AV11806" s="41"/>
      <c r="AW11806" s="41"/>
      <c r="AX11806" s="41"/>
      <c r="AY11806" s="41"/>
      <c r="AZ11806" s="41"/>
      <c r="BA11806" s="41"/>
      <c r="BB11806" s="41"/>
      <c r="BC11806" s="41"/>
      <c r="BD11806" s="41"/>
      <c r="BE11806" s="41"/>
      <c r="BF11806" s="41"/>
      <c r="BG11806" s="41"/>
    </row>
    <row r="11807" spans="6:59" x14ac:dyDescent="0.25">
      <c r="F11807" s="40" t="s">
        <v>889</v>
      </c>
      <c r="G11807" s="41"/>
      <c r="H11807" s="41"/>
      <c r="I11807" s="41"/>
      <c r="J11807" s="41"/>
      <c r="K11807" s="41"/>
      <c r="L11807" s="41"/>
      <c r="M11807" s="41"/>
      <c r="N11807" s="41"/>
      <c r="O11807" s="41"/>
      <c r="P11807" s="41"/>
      <c r="Q11807" s="41"/>
      <c r="R11807" s="41"/>
      <c r="S11807" s="41"/>
      <c r="T11807" s="41"/>
      <c r="U11807" s="41"/>
      <c r="V11807" s="41"/>
      <c r="W11807" s="41"/>
      <c r="X11807" s="41"/>
      <c r="Y11807" s="41"/>
      <c r="Z11807" s="41"/>
      <c r="AA11807" s="41"/>
      <c r="AB11807" s="41"/>
      <c r="AC11807" s="41"/>
      <c r="AD11807" s="41"/>
      <c r="AE11807" s="41"/>
      <c r="AF11807" s="41"/>
      <c r="AG11807" s="41"/>
      <c r="AH11807" s="41"/>
      <c r="AI11807" s="41"/>
      <c r="AJ11807" s="41"/>
      <c r="AK11807" s="41"/>
      <c r="AL11807" s="41"/>
      <c r="AM11807" s="41"/>
      <c r="AN11807" s="41"/>
      <c r="AO11807" s="41"/>
      <c r="AP11807" s="41"/>
      <c r="AQ11807" s="41"/>
      <c r="AR11807" s="41"/>
      <c r="AS11807" s="41"/>
      <c r="AT11807" s="41"/>
      <c r="AU11807" s="41"/>
      <c r="AV11807" s="41"/>
      <c r="AW11807" s="41"/>
      <c r="AX11807" s="41"/>
      <c r="AY11807" s="41"/>
      <c r="AZ11807" s="41"/>
      <c r="BA11807" s="41"/>
      <c r="BB11807" s="41"/>
      <c r="BC11807" s="41"/>
      <c r="BD11807" s="41"/>
      <c r="BE11807" s="41"/>
      <c r="BF11807" s="41"/>
      <c r="BG11807" s="41"/>
    </row>
    <row r="11808" spans="6:59" x14ac:dyDescent="0.25">
      <c r="F11808" s="40" t="s">
        <v>890</v>
      </c>
      <c r="G11808" s="41"/>
      <c r="H11808" s="41"/>
      <c r="I11808" s="41"/>
      <c r="J11808" s="41"/>
      <c r="K11808" s="41"/>
      <c r="L11808" s="41"/>
      <c r="M11808" s="41"/>
      <c r="N11808" s="41"/>
      <c r="O11808" s="41"/>
      <c r="P11808" s="41"/>
      <c r="Q11808" s="41"/>
      <c r="R11808" s="41"/>
      <c r="S11808" s="41"/>
      <c r="T11808" s="41"/>
      <c r="U11808" s="41"/>
      <c r="V11808" s="41"/>
      <c r="W11808" s="41"/>
      <c r="X11808" s="41"/>
      <c r="Y11808" s="41"/>
      <c r="Z11808" s="41"/>
      <c r="AA11808" s="41"/>
      <c r="AB11808" s="41"/>
      <c r="AC11808" s="41"/>
      <c r="AD11808" s="41"/>
      <c r="AE11808" s="41"/>
      <c r="AF11808" s="41"/>
      <c r="AG11808" s="41"/>
      <c r="AH11808" s="41"/>
      <c r="AI11808" s="41"/>
      <c r="AJ11808" s="41"/>
      <c r="AK11808" s="41"/>
      <c r="AL11808" s="41"/>
      <c r="AM11808" s="41"/>
      <c r="AN11808" s="41"/>
      <c r="AO11808" s="41"/>
      <c r="AP11808" s="41"/>
      <c r="AQ11808" s="41"/>
      <c r="AR11808" s="41"/>
      <c r="AS11808" s="41"/>
      <c r="AT11808" s="41"/>
      <c r="AU11808" s="41"/>
      <c r="AV11808" s="41"/>
      <c r="AW11808" s="41"/>
      <c r="AX11808" s="41"/>
      <c r="AY11808" s="41"/>
      <c r="AZ11808" s="41"/>
      <c r="BA11808" s="41"/>
      <c r="BB11808" s="41"/>
      <c r="BC11808" s="41"/>
      <c r="BD11808" s="41"/>
      <c r="BE11808" s="41"/>
      <c r="BF11808" s="41"/>
      <c r="BG11808" s="41"/>
    </row>
    <row r="11809" spans="6:59" x14ac:dyDescent="0.25">
      <c r="F11809" s="40" t="s">
        <v>891</v>
      </c>
      <c r="G11809" s="41"/>
      <c r="H11809" s="41"/>
      <c r="I11809" s="41"/>
      <c r="J11809" s="41"/>
      <c r="K11809" s="41"/>
      <c r="L11809" s="41"/>
      <c r="M11809" s="41"/>
      <c r="N11809" s="41"/>
      <c r="O11809" s="41"/>
      <c r="P11809" s="41"/>
      <c r="Q11809" s="41"/>
      <c r="R11809" s="41"/>
      <c r="S11809" s="41"/>
      <c r="T11809" s="41"/>
      <c r="U11809" s="41"/>
      <c r="V11809" s="41"/>
      <c r="W11809" s="41"/>
      <c r="X11809" s="41"/>
      <c r="Y11809" s="41"/>
      <c r="Z11809" s="41"/>
      <c r="AA11809" s="41"/>
      <c r="AB11809" s="41"/>
      <c r="AC11809" s="41"/>
      <c r="AD11809" s="41"/>
      <c r="AE11809" s="41"/>
      <c r="AF11809" s="41"/>
      <c r="AG11809" s="41"/>
      <c r="AH11809" s="41"/>
      <c r="AI11809" s="41"/>
      <c r="AJ11809" s="41"/>
      <c r="AK11809" s="41"/>
      <c r="AL11809" s="41"/>
      <c r="AM11809" s="41"/>
      <c r="AN11809" s="41"/>
      <c r="AO11809" s="41"/>
      <c r="AP11809" s="41"/>
      <c r="AQ11809" s="41"/>
      <c r="AR11809" s="41"/>
      <c r="AS11809" s="41"/>
      <c r="AT11809" s="41"/>
      <c r="AU11809" s="41"/>
      <c r="AV11809" s="41"/>
      <c r="AW11809" s="41"/>
      <c r="AX11809" s="41"/>
      <c r="AY11809" s="41"/>
      <c r="AZ11809" s="41"/>
      <c r="BA11809" s="41"/>
      <c r="BB11809" s="41"/>
      <c r="BC11809" s="41"/>
      <c r="BD11809" s="41"/>
      <c r="BE11809" s="41"/>
      <c r="BF11809" s="41"/>
      <c r="BG11809" s="41"/>
    </row>
    <row r="11810" spans="6:59" x14ac:dyDescent="0.25">
      <c r="F11810" s="40" t="s">
        <v>892</v>
      </c>
      <c r="G11810" s="41"/>
      <c r="H11810" s="41"/>
      <c r="I11810" s="41"/>
      <c r="J11810" s="41"/>
      <c r="K11810" s="41"/>
      <c r="L11810" s="41"/>
      <c r="M11810" s="41"/>
      <c r="N11810" s="41"/>
      <c r="O11810" s="41"/>
      <c r="P11810" s="41"/>
      <c r="Q11810" s="41"/>
      <c r="R11810" s="41"/>
      <c r="S11810" s="41"/>
      <c r="T11810" s="41"/>
      <c r="U11810" s="41"/>
      <c r="V11810" s="41"/>
      <c r="W11810" s="41"/>
      <c r="X11810" s="41"/>
      <c r="Y11810" s="41"/>
      <c r="Z11810" s="41"/>
      <c r="AA11810" s="41"/>
      <c r="AB11810" s="41"/>
      <c r="AC11810" s="41"/>
      <c r="AD11810" s="41"/>
      <c r="AE11810" s="41"/>
      <c r="AF11810" s="41"/>
      <c r="AG11810" s="41"/>
      <c r="AH11810" s="41"/>
      <c r="AI11810" s="41"/>
      <c r="AJ11810" s="41"/>
      <c r="AK11810" s="41"/>
      <c r="AL11810" s="41"/>
      <c r="AM11810" s="41"/>
      <c r="AN11810" s="41"/>
      <c r="AO11810" s="41"/>
      <c r="AP11810" s="41"/>
      <c r="AQ11810" s="41"/>
      <c r="AR11810" s="41"/>
      <c r="AS11810" s="41"/>
      <c r="AT11810" s="41"/>
      <c r="AU11810" s="41"/>
      <c r="AV11810" s="41"/>
      <c r="AW11810" s="41"/>
      <c r="AX11810" s="41"/>
      <c r="AY11810" s="41"/>
      <c r="AZ11810" s="41"/>
      <c r="BA11810" s="41"/>
      <c r="BB11810" s="41"/>
      <c r="BC11810" s="41"/>
      <c r="BD11810" s="41"/>
      <c r="BE11810" s="41"/>
      <c r="BF11810" s="41"/>
      <c r="BG11810" s="41"/>
    </row>
    <row r="11811" spans="6:59" x14ac:dyDescent="0.25">
      <c r="F11811" s="40" t="s">
        <v>893</v>
      </c>
      <c r="G11811" s="41"/>
      <c r="H11811" s="41"/>
      <c r="I11811" s="41"/>
      <c r="J11811" s="41"/>
      <c r="K11811" s="41"/>
      <c r="L11811" s="41"/>
      <c r="M11811" s="41"/>
      <c r="N11811" s="41"/>
      <c r="O11811" s="41"/>
      <c r="P11811" s="41"/>
      <c r="Q11811" s="41"/>
      <c r="R11811" s="41"/>
      <c r="S11811" s="41"/>
      <c r="T11811" s="41"/>
      <c r="U11811" s="41"/>
      <c r="V11811" s="41"/>
      <c r="W11811" s="41"/>
      <c r="X11811" s="41"/>
      <c r="Y11811" s="41"/>
      <c r="Z11811" s="41"/>
      <c r="AA11811" s="41"/>
      <c r="AB11811" s="41"/>
      <c r="AC11811" s="41"/>
      <c r="AD11811" s="41"/>
      <c r="AE11811" s="41"/>
      <c r="AF11811" s="41"/>
      <c r="AG11811" s="41"/>
      <c r="AH11811" s="41"/>
      <c r="AI11811" s="41"/>
      <c r="AJ11811" s="41"/>
      <c r="AK11811" s="41"/>
      <c r="AL11811" s="41"/>
      <c r="AM11811" s="41"/>
      <c r="AN11811" s="41"/>
      <c r="AO11811" s="41"/>
      <c r="AP11811" s="41"/>
      <c r="AQ11811" s="41"/>
      <c r="AR11811" s="41"/>
      <c r="AS11811" s="41"/>
      <c r="AT11811" s="41"/>
      <c r="AU11811" s="41"/>
      <c r="AV11811" s="41"/>
      <c r="AW11811" s="41"/>
      <c r="AX11811" s="41"/>
      <c r="AY11811" s="41"/>
      <c r="AZ11811" s="41"/>
      <c r="BA11811" s="41"/>
      <c r="BB11811" s="41"/>
      <c r="BC11811" s="41"/>
      <c r="BD11811" s="41"/>
      <c r="BE11811" s="41"/>
      <c r="BF11811" s="41"/>
      <c r="BG11811" s="41"/>
    </row>
    <row r="11812" spans="6:59" x14ac:dyDescent="0.25">
      <c r="F11812" s="40" t="s">
        <v>889</v>
      </c>
      <c r="G11812" s="41"/>
      <c r="H11812" s="41"/>
      <c r="I11812" s="41"/>
      <c r="J11812" s="41"/>
      <c r="K11812" s="41"/>
      <c r="L11812" s="41"/>
      <c r="M11812" s="41"/>
      <c r="N11812" s="41"/>
      <c r="O11812" s="41"/>
      <c r="P11812" s="41"/>
      <c r="Q11812" s="41"/>
      <c r="R11812" s="41"/>
      <c r="S11812" s="41"/>
      <c r="T11812" s="41"/>
      <c r="U11812" s="41"/>
      <c r="V11812" s="41"/>
      <c r="W11812" s="41"/>
      <c r="X11812" s="41"/>
      <c r="Y11812" s="41"/>
      <c r="Z11812" s="41"/>
      <c r="AA11812" s="41"/>
      <c r="AB11812" s="41"/>
      <c r="AC11812" s="41"/>
      <c r="AD11812" s="41"/>
      <c r="AE11812" s="41"/>
      <c r="AF11812" s="41"/>
      <c r="AG11812" s="41"/>
      <c r="AH11812" s="41"/>
      <c r="AI11812" s="41"/>
      <c r="AJ11812" s="41"/>
      <c r="AK11812" s="41"/>
      <c r="AL11812" s="41"/>
      <c r="AM11812" s="41"/>
      <c r="AN11812" s="41"/>
      <c r="AO11812" s="41"/>
      <c r="AP11812" s="41"/>
      <c r="AQ11812" s="41"/>
      <c r="AR11812" s="41"/>
      <c r="AS11812" s="41"/>
      <c r="AT11812" s="41"/>
      <c r="AU11812" s="41"/>
      <c r="AV11812" s="41"/>
      <c r="AW11812" s="41"/>
      <c r="AX11812" s="41"/>
      <c r="AY11812" s="41"/>
      <c r="AZ11812" s="41"/>
      <c r="BA11812" s="41"/>
      <c r="BB11812" s="41"/>
      <c r="BC11812" s="41"/>
      <c r="BD11812" s="41"/>
      <c r="BE11812" s="41"/>
      <c r="BF11812" s="41"/>
      <c r="BG11812" s="41"/>
    </row>
    <row r="11813" spans="6:59" x14ac:dyDescent="0.25">
      <c r="F11813" s="40" t="s">
        <v>1981</v>
      </c>
      <c r="G11813" s="41"/>
      <c r="H11813" s="41"/>
      <c r="I11813" s="41"/>
      <c r="J11813" s="41"/>
      <c r="K11813" s="41"/>
      <c r="L11813" s="41"/>
      <c r="M11813" s="41"/>
      <c r="N11813" s="41"/>
      <c r="O11813" s="41"/>
      <c r="P11813" s="41"/>
      <c r="Q11813" s="41"/>
      <c r="R11813" s="41"/>
      <c r="S11813" s="41"/>
      <c r="T11813" s="41"/>
      <c r="U11813" s="41"/>
      <c r="V11813" s="41"/>
      <c r="W11813" s="41"/>
      <c r="X11813" s="41"/>
      <c r="Y11813" s="41"/>
      <c r="Z11813" s="41"/>
      <c r="AA11813" s="41"/>
      <c r="AB11813" s="41"/>
      <c r="AC11813" s="41"/>
      <c r="AD11813" s="41"/>
      <c r="AE11813" s="41"/>
      <c r="AF11813" s="41"/>
      <c r="AG11813" s="41"/>
      <c r="AH11813" s="41"/>
      <c r="AI11813" s="41"/>
      <c r="AJ11813" s="41"/>
      <c r="AK11813" s="41"/>
      <c r="AL11813" s="41"/>
      <c r="AM11813" s="41"/>
      <c r="AN11813" s="41"/>
      <c r="AO11813" s="41"/>
      <c r="AP11813" s="41"/>
      <c r="AQ11813" s="41"/>
      <c r="AR11813" s="41"/>
      <c r="AS11813" s="41"/>
      <c r="AT11813" s="41"/>
      <c r="AU11813" s="41"/>
      <c r="AV11813" s="41"/>
      <c r="AW11813" s="41"/>
      <c r="AX11813" s="41"/>
      <c r="AY11813" s="41"/>
      <c r="AZ11813" s="41"/>
      <c r="BA11813" s="41"/>
      <c r="BB11813" s="41"/>
      <c r="BC11813" s="41"/>
      <c r="BD11813" s="41"/>
      <c r="BE11813" s="41"/>
      <c r="BF11813" s="41"/>
      <c r="BG11813" s="41"/>
    </row>
    <row r="11814" spans="6:59" x14ac:dyDescent="0.25">
      <c r="F11814" s="40" t="s">
        <v>1982</v>
      </c>
      <c r="G11814" s="41"/>
      <c r="H11814" s="41"/>
      <c r="I11814" s="41"/>
      <c r="J11814" s="41"/>
      <c r="K11814" s="41"/>
      <c r="L11814" s="41"/>
      <c r="M11814" s="41"/>
      <c r="N11814" s="41"/>
      <c r="O11814" s="41"/>
      <c r="P11814" s="41"/>
      <c r="Q11814" s="41"/>
      <c r="R11814" s="41"/>
      <c r="S11814" s="41"/>
      <c r="T11814" s="41"/>
      <c r="U11814" s="41"/>
      <c r="V11814" s="41"/>
      <c r="W11814" s="41"/>
      <c r="X11814" s="41"/>
      <c r="Y11814" s="41"/>
      <c r="Z11814" s="41"/>
      <c r="AA11814" s="41"/>
      <c r="AB11814" s="41"/>
      <c r="AC11814" s="41"/>
      <c r="AD11814" s="41"/>
      <c r="AE11814" s="41"/>
      <c r="AF11814" s="41"/>
      <c r="AG11814" s="41"/>
      <c r="AH11814" s="41"/>
      <c r="AI11814" s="41"/>
      <c r="AJ11814" s="41"/>
      <c r="AK11814" s="41"/>
      <c r="AL11814" s="41"/>
      <c r="AM11814" s="41"/>
      <c r="AN11814" s="41"/>
      <c r="AO11814" s="41"/>
      <c r="AP11814" s="41"/>
      <c r="AQ11814" s="41"/>
      <c r="AR11814" s="41"/>
      <c r="AS11814" s="41"/>
      <c r="AT11814" s="41"/>
      <c r="AU11814" s="41"/>
      <c r="AV11814" s="41"/>
      <c r="AW11814" s="41"/>
      <c r="AX11814" s="41"/>
      <c r="AY11814" s="41"/>
      <c r="AZ11814" s="41"/>
      <c r="BA11814" s="41"/>
      <c r="BB11814" s="41"/>
      <c r="BC11814" s="41"/>
      <c r="BD11814" s="41"/>
      <c r="BE11814" s="41"/>
      <c r="BF11814" s="41"/>
      <c r="BG11814" s="41"/>
    </row>
    <row r="11815" spans="6:59" x14ac:dyDescent="0.25">
      <c r="F11815" s="40" t="s">
        <v>896</v>
      </c>
      <c r="G11815" s="41"/>
      <c r="H11815" s="41"/>
      <c r="I11815" s="41"/>
      <c r="J11815" s="41"/>
      <c r="K11815" s="41"/>
      <c r="L11815" s="41"/>
      <c r="M11815" s="41"/>
      <c r="N11815" s="41"/>
      <c r="O11815" s="41"/>
      <c r="P11815" s="41"/>
      <c r="Q11815" s="41"/>
      <c r="R11815" s="41"/>
      <c r="S11815" s="41"/>
      <c r="T11815" s="41"/>
      <c r="U11815" s="41"/>
      <c r="V11815" s="41"/>
      <c r="W11815" s="41"/>
      <c r="X11815" s="41"/>
      <c r="Y11815" s="41"/>
      <c r="Z11815" s="41"/>
      <c r="AA11815" s="41"/>
      <c r="AB11815" s="41"/>
      <c r="AC11815" s="41"/>
      <c r="AD11815" s="41"/>
      <c r="AE11815" s="41"/>
      <c r="AF11815" s="41"/>
      <c r="AG11815" s="41"/>
      <c r="AH11815" s="41"/>
      <c r="AI11815" s="41"/>
      <c r="AJ11815" s="41"/>
      <c r="AK11815" s="41"/>
      <c r="AL11815" s="41"/>
      <c r="AM11815" s="41"/>
      <c r="AN11815" s="41"/>
      <c r="AO11815" s="41"/>
      <c r="AP11815" s="41"/>
      <c r="AQ11815" s="41"/>
      <c r="AR11815" s="41"/>
      <c r="AS11815" s="41"/>
      <c r="AT11815" s="41"/>
      <c r="AU11815" s="41"/>
      <c r="AV11815" s="41"/>
      <c r="AW11815" s="41"/>
      <c r="AX11815" s="41"/>
      <c r="AY11815" s="41"/>
      <c r="AZ11815" s="41"/>
      <c r="BA11815" s="41"/>
      <c r="BB11815" s="41"/>
      <c r="BC11815" s="41"/>
      <c r="BD11815" s="41"/>
      <c r="BE11815" s="41"/>
      <c r="BF11815" s="41"/>
      <c r="BG11815" s="41"/>
    </row>
    <row r="11816" spans="6:59" x14ac:dyDescent="0.25">
      <c r="F11816" s="42"/>
      <c r="G11816" s="43"/>
      <c r="H11816" s="43"/>
      <c r="I11816" s="43"/>
      <c r="J11816" s="43"/>
      <c r="K11816" s="43"/>
      <c r="L11816" s="43"/>
      <c r="M11816" s="43"/>
      <c r="N11816" s="43"/>
      <c r="O11816" s="43"/>
      <c r="P11816" s="43"/>
      <c r="Q11816" s="43"/>
      <c r="R11816" s="43"/>
      <c r="S11816" s="43"/>
      <c r="T11816" s="43"/>
      <c r="U11816" s="43"/>
      <c r="V11816" s="43"/>
      <c r="W11816" s="43"/>
      <c r="X11816" s="43"/>
      <c r="Y11816" s="43"/>
      <c r="Z11816" s="43"/>
      <c r="AA11816" s="43"/>
      <c r="AB11816" s="43"/>
      <c r="AC11816" s="43"/>
      <c r="AD11816" s="43"/>
      <c r="AE11816" s="43"/>
      <c r="AF11816" s="43"/>
      <c r="AG11816" s="43"/>
      <c r="AH11816" s="43"/>
      <c r="AI11816" s="43"/>
      <c r="AJ11816" s="43"/>
      <c r="AK11816" s="43"/>
      <c r="AL11816" s="43"/>
      <c r="AM11816" s="43"/>
      <c r="AN11816" s="43"/>
      <c r="AO11816" s="43"/>
      <c r="AP11816" s="43"/>
      <c r="AQ11816" s="43"/>
      <c r="AR11816" s="43"/>
      <c r="AS11816" s="43"/>
      <c r="AT11816" s="43"/>
      <c r="AU11816" s="43"/>
      <c r="AV11816" s="43"/>
      <c r="AW11816" s="43"/>
      <c r="AX11816" s="43"/>
      <c r="AY11816" s="43"/>
      <c r="AZ11816" s="43"/>
      <c r="BA11816" s="43"/>
      <c r="BB11816" s="43"/>
      <c r="BC11816" s="43"/>
      <c r="BD11816" s="43"/>
      <c r="BE11816" s="43"/>
      <c r="BF11816" s="43"/>
      <c r="BG11816" s="43"/>
    </row>
    <row r="11817" spans="6:59" x14ac:dyDescent="0.25">
      <c r="F11817" s="49" t="s">
        <v>1983</v>
      </c>
      <c r="G11817" s="50"/>
      <c r="H11817" s="50"/>
      <c r="I11817" s="50"/>
      <c r="J11817" s="50"/>
      <c r="K11817" s="50"/>
      <c r="L11817" s="50"/>
      <c r="M11817" s="50"/>
      <c r="N11817" s="50"/>
      <c r="O11817" s="50"/>
      <c r="P11817" s="50"/>
      <c r="Q11817" s="50"/>
      <c r="R11817" s="50"/>
      <c r="S11817" s="50"/>
      <c r="T11817" s="50"/>
      <c r="U11817" s="50"/>
      <c r="V11817" s="50"/>
      <c r="W11817" s="50"/>
      <c r="X11817" s="50"/>
      <c r="Y11817" s="50"/>
      <c r="Z11817" s="50"/>
      <c r="AA11817" s="50"/>
      <c r="AB11817" s="50"/>
      <c r="AC11817" s="50"/>
      <c r="AD11817" s="50"/>
      <c r="AE11817" s="50"/>
      <c r="AF11817" s="50"/>
      <c r="AG11817" s="50"/>
      <c r="AH11817" s="50"/>
      <c r="AI11817" s="50"/>
      <c r="AJ11817" s="50"/>
      <c r="AK11817" s="50"/>
      <c r="AL11817" s="50"/>
      <c r="AM11817" s="50"/>
      <c r="AN11817" s="50"/>
      <c r="AO11817" s="50"/>
      <c r="AP11817" s="50"/>
      <c r="AQ11817" s="50"/>
      <c r="AR11817" s="50"/>
      <c r="AS11817" s="50"/>
      <c r="AT11817" s="50"/>
      <c r="AU11817" s="50"/>
      <c r="AV11817" s="50"/>
      <c r="AW11817" s="50"/>
      <c r="AX11817" s="50"/>
      <c r="AY11817" s="50"/>
      <c r="AZ11817" s="50"/>
      <c r="BA11817" s="50"/>
      <c r="BB11817" s="50"/>
      <c r="BC11817" s="50"/>
      <c r="BD11817" s="50"/>
      <c r="BE11817" s="50"/>
      <c r="BF11817" s="50"/>
      <c r="BG11817" s="50"/>
    </row>
    <row r="11818" spans="6:59" x14ac:dyDescent="0.25">
      <c r="F11818" s="49" t="s">
        <v>1092</v>
      </c>
      <c r="G11818" s="50"/>
      <c r="H11818" s="50"/>
      <c r="I11818" s="50"/>
      <c r="J11818" s="50"/>
      <c r="K11818" s="50"/>
      <c r="L11818" s="50"/>
      <c r="M11818" s="50"/>
      <c r="N11818" s="50"/>
      <c r="O11818" s="50"/>
      <c r="P11818" s="50"/>
      <c r="Q11818" s="50"/>
      <c r="R11818" s="50"/>
      <c r="S11818" s="50"/>
      <c r="T11818" s="50"/>
      <c r="U11818" s="50"/>
      <c r="V11818" s="50"/>
      <c r="W11818" s="50"/>
      <c r="X11818" s="50"/>
      <c r="Y11818" s="50"/>
      <c r="Z11818" s="50"/>
      <c r="AA11818" s="50"/>
      <c r="AB11818" s="50"/>
      <c r="AC11818" s="50"/>
      <c r="AD11818" s="50"/>
      <c r="AE11818" s="50"/>
      <c r="AF11818" s="50"/>
      <c r="AG11818" s="50"/>
      <c r="AH11818" s="50"/>
      <c r="AI11818" s="50"/>
      <c r="AJ11818" s="50"/>
      <c r="AK11818" s="50"/>
      <c r="AL11818" s="50"/>
      <c r="AM11818" s="50"/>
      <c r="AN11818" s="50"/>
      <c r="AO11818" s="50"/>
      <c r="AP11818" s="50"/>
      <c r="AQ11818" s="50"/>
      <c r="AR11818" s="50"/>
      <c r="AS11818" s="50"/>
      <c r="AT11818" s="50"/>
      <c r="AU11818" s="50"/>
      <c r="AV11818" s="50"/>
      <c r="AW11818" s="50"/>
      <c r="AX11818" s="50"/>
      <c r="AY11818" s="50"/>
      <c r="AZ11818" s="50"/>
      <c r="BA11818" s="50"/>
      <c r="BB11818" s="50"/>
      <c r="BC11818" s="50"/>
      <c r="BD11818" s="50"/>
      <c r="BE11818" s="50"/>
      <c r="BF11818" s="50"/>
      <c r="BG11818" s="50"/>
    </row>
    <row r="11819" spans="6:59" x14ac:dyDescent="0.25">
      <c r="F11819" s="49" t="s">
        <v>1984</v>
      </c>
      <c r="G11819" s="50"/>
      <c r="H11819" s="50"/>
      <c r="I11819" s="50"/>
      <c r="J11819" s="50"/>
      <c r="K11819" s="50"/>
      <c r="L11819" s="50"/>
      <c r="M11819" s="50"/>
      <c r="N11819" s="50"/>
      <c r="O11819" s="50"/>
      <c r="P11819" s="50"/>
      <c r="Q11819" s="50"/>
      <c r="R11819" s="50"/>
      <c r="S11819" s="50"/>
      <c r="T11819" s="50"/>
      <c r="U11819" s="50"/>
      <c r="V11819" s="50"/>
      <c r="W11819" s="50"/>
      <c r="X11819" s="50"/>
      <c r="Y11819" s="50"/>
      <c r="Z11819" s="50"/>
      <c r="AA11819" s="50"/>
      <c r="AB11819" s="50"/>
      <c r="AC11819" s="50"/>
      <c r="AD11819" s="50"/>
      <c r="AE11819" s="50"/>
      <c r="AF11819" s="50"/>
      <c r="AG11819" s="50"/>
      <c r="AH11819" s="50"/>
      <c r="AI11819" s="50"/>
      <c r="AJ11819" s="50"/>
      <c r="AK11819" s="50"/>
      <c r="AL11819" s="50"/>
      <c r="AM11819" s="50"/>
      <c r="AN11819" s="50"/>
      <c r="AO11819" s="50"/>
      <c r="AP11819" s="50"/>
      <c r="AQ11819" s="50"/>
      <c r="AR11819" s="50"/>
      <c r="AS11819" s="50"/>
      <c r="AT11819" s="50"/>
      <c r="AU11819" s="50"/>
      <c r="AV11819" s="50"/>
      <c r="AW11819" s="50"/>
      <c r="AX11819" s="50"/>
      <c r="AY11819" s="50"/>
      <c r="AZ11819" s="50"/>
      <c r="BA11819" s="50"/>
      <c r="BB11819" s="50"/>
      <c r="BC11819" s="50"/>
      <c r="BD11819" s="50"/>
      <c r="BE11819" s="50"/>
      <c r="BF11819" s="50"/>
      <c r="BG11819" s="50"/>
    </row>
    <row r="11820" spans="6:59" x14ac:dyDescent="0.25">
      <c r="F11820" s="49" t="s">
        <v>1985</v>
      </c>
      <c r="G11820" s="50"/>
      <c r="H11820" s="50"/>
      <c r="I11820" s="50"/>
      <c r="J11820" s="50"/>
      <c r="K11820" s="50"/>
      <c r="L11820" s="50"/>
      <c r="M11820" s="50"/>
      <c r="N11820" s="50"/>
      <c r="O11820" s="50"/>
      <c r="P11820" s="50"/>
      <c r="Q11820" s="50"/>
      <c r="R11820" s="50"/>
      <c r="S11820" s="50"/>
      <c r="T11820" s="50"/>
      <c r="U11820" s="50"/>
      <c r="V11820" s="50"/>
      <c r="W11820" s="50"/>
      <c r="X11820" s="50"/>
      <c r="Y11820" s="50"/>
      <c r="Z11820" s="50"/>
      <c r="AA11820" s="50"/>
      <c r="AB11820" s="50"/>
      <c r="AC11820" s="50"/>
      <c r="AD11820" s="50"/>
      <c r="AE11820" s="50"/>
      <c r="AF11820" s="50"/>
      <c r="AG11820" s="50"/>
      <c r="AH11820" s="50"/>
      <c r="AI11820" s="50"/>
      <c r="AJ11820" s="50"/>
      <c r="AK11820" s="50"/>
      <c r="AL11820" s="50"/>
      <c r="AM11820" s="50"/>
      <c r="AN11820" s="50"/>
      <c r="AO11820" s="50"/>
      <c r="AP11820" s="50"/>
      <c r="AQ11820" s="50"/>
      <c r="AR11820" s="50"/>
      <c r="AS11820" s="50"/>
      <c r="AT11820" s="50"/>
      <c r="AU11820" s="50"/>
      <c r="AV11820" s="50"/>
      <c r="AW11820" s="50"/>
      <c r="AX11820" s="50"/>
      <c r="AY11820" s="50"/>
      <c r="AZ11820" s="50"/>
      <c r="BA11820" s="50"/>
      <c r="BB11820" s="50"/>
      <c r="BC11820" s="50"/>
      <c r="BD11820" s="50"/>
      <c r="BE11820" s="50"/>
      <c r="BF11820" s="50"/>
      <c r="BG11820" s="50"/>
    </row>
    <row r="11821" spans="6:59" x14ac:dyDescent="0.25">
      <c r="F11821" s="42" t="s">
        <v>885</v>
      </c>
      <c r="G11821" s="43"/>
      <c r="H11821" s="43"/>
      <c r="I11821" s="43"/>
      <c r="J11821" s="43"/>
      <c r="K11821" s="43"/>
      <c r="L11821" s="43"/>
      <c r="M11821" s="43"/>
      <c r="N11821" s="43"/>
      <c r="O11821" s="43"/>
      <c r="P11821" s="43"/>
      <c r="Q11821" s="43"/>
      <c r="R11821" s="43"/>
      <c r="S11821" s="43"/>
      <c r="T11821" s="43"/>
      <c r="U11821" s="43"/>
      <c r="V11821" s="43"/>
      <c r="W11821" s="43"/>
      <c r="X11821" s="43"/>
      <c r="Y11821" s="43"/>
      <c r="Z11821" s="43"/>
      <c r="AA11821" s="43"/>
      <c r="AB11821" s="43"/>
      <c r="AC11821" s="43"/>
      <c r="AD11821" s="43"/>
      <c r="AE11821" s="43"/>
      <c r="AF11821" s="43"/>
      <c r="AG11821" s="43"/>
      <c r="AH11821" s="43"/>
      <c r="AI11821" s="43"/>
      <c r="AJ11821" s="43"/>
      <c r="AK11821" s="43"/>
      <c r="AL11821" s="43"/>
      <c r="AM11821" s="43"/>
      <c r="AN11821" s="43"/>
      <c r="AO11821" s="43"/>
      <c r="AP11821" s="43"/>
      <c r="AQ11821" s="43"/>
      <c r="AR11821" s="43"/>
      <c r="AS11821" s="43"/>
      <c r="AT11821" s="43"/>
      <c r="AU11821" s="43"/>
      <c r="AV11821" s="43"/>
      <c r="AW11821" s="43"/>
      <c r="AX11821" s="43"/>
      <c r="AY11821" s="43"/>
      <c r="AZ11821" s="43"/>
      <c r="BA11821" s="43"/>
      <c r="BB11821" s="43"/>
      <c r="BC11821" s="43"/>
      <c r="BD11821" s="43"/>
      <c r="BE11821" s="43"/>
      <c r="BF11821" s="43"/>
      <c r="BG11821" s="43"/>
    </row>
    <row r="11822" spans="6:59" x14ac:dyDescent="0.25">
      <c r="F11822" s="49" t="s">
        <v>1136</v>
      </c>
      <c r="G11822" s="50"/>
      <c r="H11822" s="50"/>
      <c r="I11822" s="50"/>
      <c r="J11822" s="50"/>
      <c r="K11822" s="50"/>
      <c r="L11822" s="50"/>
      <c r="M11822" s="50"/>
      <c r="N11822" s="50"/>
      <c r="O11822" s="50"/>
      <c r="P11822" s="50"/>
      <c r="Q11822" s="50"/>
      <c r="R11822" s="50"/>
      <c r="S11822" s="50"/>
      <c r="T11822" s="50"/>
      <c r="U11822" s="50"/>
      <c r="V11822" s="50"/>
      <c r="W11822" s="50"/>
      <c r="X11822" s="50"/>
      <c r="Y11822" s="50"/>
      <c r="Z11822" s="50"/>
      <c r="AA11822" s="50"/>
      <c r="AB11822" s="50"/>
      <c r="AC11822" s="50"/>
      <c r="AD11822" s="50"/>
      <c r="AE11822" s="50"/>
      <c r="AF11822" s="50"/>
      <c r="AG11822" s="50"/>
      <c r="AH11822" s="50"/>
      <c r="AI11822" s="50"/>
      <c r="AJ11822" s="50"/>
      <c r="AK11822" s="50"/>
      <c r="AL11822" s="50"/>
      <c r="AM11822" s="50"/>
      <c r="AN11822" s="50"/>
      <c r="AO11822" s="50"/>
      <c r="AP11822" s="50"/>
      <c r="AQ11822" s="50"/>
      <c r="AR11822" s="50"/>
      <c r="AS11822" s="50"/>
      <c r="AT11822" s="50"/>
      <c r="AU11822" s="50"/>
      <c r="AV11822" s="50"/>
      <c r="AW11822" s="50"/>
      <c r="AX11822" s="50"/>
      <c r="AY11822" s="50"/>
      <c r="AZ11822" s="50"/>
      <c r="BA11822" s="50"/>
      <c r="BB11822" s="50"/>
      <c r="BC11822" s="50"/>
      <c r="BD11822" s="50"/>
      <c r="BE11822" s="50"/>
      <c r="BF11822" s="50"/>
      <c r="BG11822" s="50"/>
    </row>
    <row r="11823" spans="6:59" x14ac:dyDescent="0.25">
      <c r="F11823" s="49" t="s">
        <v>1557</v>
      </c>
      <c r="G11823" s="50"/>
      <c r="H11823" s="50"/>
      <c r="I11823" s="50"/>
      <c r="J11823" s="50"/>
      <c r="K11823" s="50"/>
      <c r="L11823" s="50"/>
      <c r="M11823" s="50"/>
      <c r="N11823" s="50"/>
      <c r="O11823" s="50"/>
      <c r="P11823" s="50"/>
      <c r="Q11823" s="50"/>
      <c r="R11823" s="50"/>
      <c r="S11823" s="50"/>
      <c r="T11823" s="50"/>
      <c r="U11823" s="50"/>
      <c r="V11823" s="50"/>
      <c r="W11823" s="50"/>
      <c r="X11823" s="50"/>
      <c r="Y11823" s="50"/>
      <c r="Z11823" s="50"/>
      <c r="AA11823" s="50"/>
      <c r="AB11823" s="50"/>
      <c r="AC11823" s="50"/>
      <c r="AD11823" s="50"/>
      <c r="AE11823" s="50"/>
      <c r="AF11823" s="50"/>
      <c r="AG11823" s="50"/>
      <c r="AH11823" s="50"/>
      <c r="AI11823" s="50"/>
      <c r="AJ11823" s="50"/>
      <c r="AK11823" s="50"/>
      <c r="AL11823" s="50"/>
      <c r="AM11823" s="50"/>
      <c r="AN11823" s="50"/>
      <c r="AO11823" s="50"/>
      <c r="AP11823" s="50"/>
      <c r="AQ11823" s="50"/>
      <c r="AR11823" s="50"/>
      <c r="AS11823" s="50"/>
      <c r="AT11823" s="50"/>
      <c r="AU11823" s="50"/>
      <c r="AV11823" s="50"/>
      <c r="AW11823" s="50"/>
      <c r="AX11823" s="50"/>
      <c r="AY11823" s="50"/>
      <c r="AZ11823" s="50"/>
      <c r="BA11823" s="50"/>
      <c r="BB11823" s="50"/>
      <c r="BC11823" s="50"/>
      <c r="BD11823" s="50"/>
      <c r="BE11823" s="50"/>
      <c r="BF11823" s="50"/>
      <c r="BG11823" s="50"/>
    </row>
    <row r="11824" spans="6:59" x14ac:dyDescent="0.25">
      <c r="F11824" s="49" t="s">
        <v>1986</v>
      </c>
      <c r="G11824" s="50"/>
      <c r="H11824" s="50"/>
      <c r="I11824" s="50"/>
      <c r="J11824" s="50"/>
      <c r="K11824" s="50"/>
      <c r="L11824" s="50"/>
      <c r="M11824" s="50"/>
      <c r="N11824" s="50"/>
      <c r="O11824" s="50"/>
      <c r="P11824" s="50"/>
      <c r="Q11824" s="50"/>
      <c r="R11824" s="50"/>
      <c r="S11824" s="50"/>
      <c r="T11824" s="50"/>
      <c r="U11824" s="50"/>
      <c r="V11824" s="50"/>
      <c r="W11824" s="50"/>
      <c r="X11824" s="50"/>
      <c r="Y11824" s="50"/>
      <c r="Z11824" s="50"/>
      <c r="AA11824" s="50"/>
      <c r="AB11824" s="50"/>
      <c r="AC11824" s="50"/>
      <c r="AD11824" s="50"/>
      <c r="AE11824" s="50"/>
      <c r="AF11824" s="50"/>
      <c r="AG11824" s="50"/>
      <c r="AH11824" s="50"/>
      <c r="AI11824" s="50"/>
      <c r="AJ11824" s="50"/>
      <c r="AK11824" s="50"/>
      <c r="AL11824" s="50"/>
      <c r="AM11824" s="50"/>
      <c r="AN11824" s="50"/>
      <c r="AO11824" s="50"/>
      <c r="AP11824" s="50"/>
      <c r="AQ11824" s="50"/>
      <c r="AR11824" s="50"/>
      <c r="AS11824" s="50"/>
      <c r="AT11824" s="50"/>
      <c r="AU11824" s="50"/>
      <c r="AV11824" s="50"/>
      <c r="AW11824" s="50"/>
      <c r="AX11824" s="50"/>
      <c r="AY11824" s="50"/>
      <c r="AZ11824" s="50"/>
      <c r="BA11824" s="50"/>
      <c r="BB11824" s="50"/>
      <c r="BC11824" s="50"/>
      <c r="BD11824" s="50"/>
      <c r="BE11824" s="50"/>
      <c r="BF11824" s="50"/>
      <c r="BG11824" s="50"/>
    </row>
    <row r="11825" spans="6:59" x14ac:dyDescent="0.25">
      <c r="F11825" s="42" t="s">
        <v>885</v>
      </c>
      <c r="G11825" s="43"/>
      <c r="H11825" s="43"/>
      <c r="I11825" s="43"/>
      <c r="J11825" s="43"/>
      <c r="K11825" s="43"/>
      <c r="L11825" s="43"/>
      <c r="M11825" s="43"/>
      <c r="N11825" s="43"/>
      <c r="O11825" s="43"/>
      <c r="P11825" s="43"/>
      <c r="Q11825" s="43"/>
      <c r="R11825" s="43"/>
      <c r="S11825" s="43"/>
      <c r="T11825" s="43"/>
      <c r="U11825" s="43"/>
      <c r="V11825" s="43"/>
      <c r="W11825" s="43"/>
      <c r="X11825" s="43"/>
      <c r="Y11825" s="43"/>
      <c r="Z11825" s="43"/>
      <c r="AA11825" s="43"/>
      <c r="AB11825" s="43"/>
      <c r="AC11825" s="43"/>
      <c r="AD11825" s="43"/>
      <c r="AE11825" s="43"/>
      <c r="AF11825" s="43"/>
      <c r="AG11825" s="43"/>
      <c r="AH11825" s="43"/>
      <c r="AI11825" s="43"/>
      <c r="AJ11825" s="43"/>
      <c r="AK11825" s="43"/>
      <c r="AL11825" s="43"/>
      <c r="AM11825" s="43"/>
      <c r="AN11825" s="43"/>
      <c r="AO11825" s="43"/>
      <c r="AP11825" s="43"/>
      <c r="AQ11825" s="43"/>
      <c r="AR11825" s="43"/>
      <c r="AS11825" s="43"/>
      <c r="AT11825" s="43"/>
      <c r="AU11825" s="43"/>
      <c r="AV11825" s="43"/>
      <c r="AW11825" s="43"/>
      <c r="AX11825" s="43"/>
      <c r="AY11825" s="43"/>
      <c r="AZ11825" s="43"/>
      <c r="BA11825" s="43"/>
      <c r="BB11825" s="43"/>
      <c r="BC11825" s="43"/>
      <c r="BD11825" s="43"/>
      <c r="BE11825" s="43"/>
      <c r="BF11825" s="43"/>
      <c r="BG11825" s="43"/>
    </row>
    <row r="11826" spans="6:59" x14ac:dyDescent="0.25">
      <c r="F11826" s="42" t="s">
        <v>872</v>
      </c>
      <c r="G11826" s="43"/>
      <c r="H11826" s="43"/>
      <c r="I11826" s="43"/>
      <c r="J11826" s="43"/>
      <c r="K11826" s="43"/>
      <c r="L11826" s="43"/>
      <c r="M11826" s="43"/>
      <c r="N11826" s="43"/>
      <c r="O11826" s="43"/>
      <c r="P11826" s="43"/>
      <c r="Q11826" s="43"/>
      <c r="R11826" s="43"/>
      <c r="S11826" s="43"/>
      <c r="T11826" s="43"/>
      <c r="U11826" s="43"/>
      <c r="V11826" s="43"/>
      <c r="W11826" s="43"/>
      <c r="X11826" s="43"/>
      <c r="Y11826" s="43"/>
      <c r="Z11826" s="43"/>
      <c r="AA11826" s="43"/>
      <c r="AB11826" s="43"/>
      <c r="AC11826" s="43"/>
      <c r="AD11826" s="43"/>
      <c r="AE11826" s="43"/>
      <c r="AF11826" s="43"/>
      <c r="AG11826" s="43"/>
      <c r="AH11826" s="43"/>
      <c r="AI11826" s="43"/>
      <c r="AJ11826" s="43"/>
      <c r="AK11826" s="43"/>
      <c r="AL11826" s="43"/>
      <c r="AM11826" s="43"/>
      <c r="AN11826" s="43"/>
      <c r="AO11826" s="43"/>
      <c r="AP11826" s="43"/>
      <c r="AQ11826" s="43"/>
      <c r="AR11826" s="43"/>
      <c r="AS11826" s="43"/>
      <c r="AT11826" s="43"/>
      <c r="AU11826" s="43"/>
      <c r="AV11826" s="43"/>
      <c r="AW11826" s="43"/>
      <c r="AX11826" s="43"/>
      <c r="AY11826" s="43"/>
      <c r="AZ11826" s="43"/>
      <c r="BA11826" s="43"/>
      <c r="BB11826" s="43"/>
      <c r="BC11826" s="43"/>
      <c r="BD11826" s="43"/>
      <c r="BE11826" s="43"/>
      <c r="BF11826" s="43"/>
      <c r="BG11826" s="43"/>
    </row>
    <row r="11827" spans="6:59" x14ac:dyDescent="0.25">
      <c r="F11827" s="42" t="s">
        <v>873</v>
      </c>
      <c r="G11827" s="43"/>
      <c r="H11827" s="43"/>
      <c r="I11827" s="43"/>
      <c r="J11827" s="43"/>
      <c r="K11827" s="43"/>
      <c r="L11827" s="43"/>
      <c r="M11827" s="43"/>
      <c r="N11827" s="43"/>
      <c r="O11827" s="43"/>
      <c r="P11827" s="43"/>
      <c r="Q11827" s="43"/>
      <c r="R11827" s="43"/>
      <c r="S11827" s="43"/>
      <c r="T11827" s="43"/>
      <c r="U11827" s="43"/>
      <c r="V11827" s="43"/>
      <c r="W11827" s="43"/>
      <c r="X11827" s="43"/>
      <c r="Y11827" s="43"/>
      <c r="Z11827" s="43"/>
      <c r="AA11827" s="43"/>
      <c r="AB11827" s="43"/>
      <c r="AC11827" s="43"/>
      <c r="AD11827" s="43"/>
      <c r="AE11827" s="43"/>
      <c r="AF11827" s="43"/>
      <c r="AG11827" s="43"/>
      <c r="AH11827" s="43"/>
      <c r="AI11827" s="43"/>
      <c r="AJ11827" s="43"/>
      <c r="AK11827" s="43"/>
      <c r="AL11827" s="43"/>
      <c r="AM11827" s="43"/>
      <c r="AN11827" s="43"/>
      <c r="AO11827" s="43"/>
      <c r="AP11827" s="43"/>
      <c r="AQ11827" s="43"/>
      <c r="AR11827" s="43"/>
      <c r="AS11827" s="43"/>
      <c r="AT11827" s="43"/>
      <c r="AU11827" s="43"/>
      <c r="AV11827" s="43"/>
      <c r="AW11827" s="43"/>
      <c r="AX11827" s="43"/>
      <c r="AY11827" s="43"/>
      <c r="AZ11827" s="43"/>
      <c r="BA11827" s="43"/>
      <c r="BB11827" s="43"/>
      <c r="BC11827" s="43"/>
      <c r="BD11827" s="43"/>
      <c r="BE11827" s="43"/>
      <c r="BF11827" s="43"/>
      <c r="BG11827" s="43"/>
    </row>
    <row r="11828" spans="6:59" x14ac:dyDescent="0.25">
      <c r="F11828" s="42" t="s">
        <v>1987</v>
      </c>
      <c r="G11828" s="43"/>
      <c r="H11828" s="43"/>
      <c r="I11828" s="43"/>
      <c r="J11828" s="43"/>
      <c r="K11828" s="43"/>
      <c r="L11828" s="43"/>
      <c r="M11828" s="43"/>
      <c r="N11828" s="43"/>
      <c r="O11828" s="43"/>
      <c r="P11828" s="43"/>
      <c r="Q11828" s="43"/>
      <c r="R11828" s="43"/>
      <c r="S11828" s="43"/>
      <c r="T11828" s="43"/>
      <c r="U11828" s="43"/>
      <c r="V11828" s="43"/>
      <c r="W11828" s="43"/>
      <c r="X11828" s="43"/>
      <c r="Y11828" s="43"/>
      <c r="Z11828" s="43"/>
      <c r="AA11828" s="43"/>
      <c r="AB11828" s="43"/>
      <c r="AC11828" s="43"/>
      <c r="AD11828" s="43"/>
      <c r="AE11828" s="43"/>
      <c r="AF11828" s="43"/>
      <c r="AG11828" s="43"/>
      <c r="AH11828" s="43"/>
      <c r="AI11828" s="43"/>
      <c r="AJ11828" s="43"/>
      <c r="AK11828" s="43"/>
      <c r="AL11828" s="43"/>
      <c r="AM11828" s="43"/>
      <c r="AN11828" s="43"/>
      <c r="AO11828" s="43"/>
      <c r="AP11828" s="43"/>
      <c r="AQ11828" s="43"/>
      <c r="AR11828" s="43"/>
      <c r="AS11828" s="43"/>
      <c r="AT11828" s="43"/>
      <c r="AU11828" s="43"/>
      <c r="AV11828" s="43"/>
      <c r="AW11828" s="43"/>
      <c r="AX11828" s="43"/>
      <c r="AY11828" s="43"/>
      <c r="AZ11828" s="43"/>
      <c r="BA11828" s="43"/>
      <c r="BB11828" s="43"/>
      <c r="BC11828" s="43"/>
      <c r="BD11828" s="43"/>
      <c r="BE11828" s="43"/>
      <c r="BF11828" s="43"/>
      <c r="BG11828" s="43"/>
    </row>
    <row r="11829" spans="6:59" x14ac:dyDescent="0.25">
      <c r="F11829" s="42" t="s">
        <v>885</v>
      </c>
      <c r="G11829" s="43"/>
      <c r="H11829" s="43"/>
      <c r="I11829" s="43"/>
      <c r="J11829" s="43"/>
      <c r="K11829" s="43"/>
      <c r="L11829" s="43"/>
      <c r="M11829" s="43"/>
      <c r="N11829" s="43"/>
      <c r="O11829" s="43"/>
      <c r="P11829" s="43"/>
      <c r="Q11829" s="43"/>
      <c r="R11829" s="43"/>
      <c r="S11829" s="43"/>
      <c r="T11829" s="43"/>
      <c r="U11829" s="43"/>
      <c r="V11829" s="43"/>
      <c r="W11829" s="43"/>
      <c r="X11829" s="43"/>
      <c r="Y11829" s="43"/>
      <c r="Z11829" s="43"/>
      <c r="AA11829" s="43"/>
      <c r="AB11829" s="43"/>
      <c r="AC11829" s="43"/>
      <c r="AD11829" s="43"/>
      <c r="AE11829" s="43"/>
      <c r="AF11829" s="43"/>
      <c r="AG11829" s="43"/>
      <c r="AH11829" s="43"/>
      <c r="AI11829" s="43"/>
      <c r="AJ11829" s="43"/>
      <c r="AK11829" s="43"/>
      <c r="AL11829" s="43"/>
      <c r="AM11829" s="43"/>
      <c r="AN11829" s="43"/>
      <c r="AO11829" s="43"/>
      <c r="AP11829" s="43"/>
      <c r="AQ11829" s="43"/>
      <c r="AR11829" s="43"/>
      <c r="AS11829" s="43"/>
      <c r="AT11829" s="43"/>
      <c r="AU11829" s="43"/>
      <c r="AV11829" s="43"/>
      <c r="AW11829" s="43"/>
      <c r="AX11829" s="43"/>
      <c r="AY11829" s="43"/>
      <c r="AZ11829" s="43"/>
      <c r="BA11829" s="43"/>
      <c r="BB11829" s="43"/>
      <c r="BC11829" s="43"/>
      <c r="BD11829" s="43"/>
      <c r="BE11829" s="43"/>
      <c r="BF11829" s="43"/>
      <c r="BG11829" s="43"/>
    </row>
    <row r="11830" spans="6:59" x14ac:dyDescent="0.25">
      <c r="F11830" s="42" t="s">
        <v>899</v>
      </c>
      <c r="G11830" s="43"/>
      <c r="H11830" s="43"/>
      <c r="I11830" s="43"/>
      <c r="J11830" s="43"/>
      <c r="K11830" s="43"/>
      <c r="L11830" s="43"/>
      <c r="M11830" s="43"/>
      <c r="N11830" s="43"/>
      <c r="O11830" s="43"/>
      <c r="P11830" s="43"/>
      <c r="Q11830" s="43"/>
      <c r="R11830" s="43"/>
      <c r="S11830" s="43"/>
      <c r="T11830" s="43"/>
      <c r="U11830" s="43"/>
      <c r="V11830" s="43"/>
      <c r="W11830" s="43"/>
      <c r="X11830" s="43"/>
      <c r="Y11830" s="43"/>
      <c r="Z11830" s="43"/>
      <c r="AA11830" s="43"/>
      <c r="AB11830" s="43"/>
      <c r="AC11830" s="43"/>
      <c r="AD11830" s="43"/>
      <c r="AE11830" s="43"/>
      <c r="AF11830" s="43"/>
      <c r="AG11830" s="43"/>
      <c r="AH11830" s="43"/>
      <c r="AI11830" s="43"/>
      <c r="AJ11830" s="43"/>
      <c r="AK11830" s="43"/>
      <c r="AL11830" s="43"/>
      <c r="AM11830" s="43"/>
      <c r="AN11830" s="43"/>
      <c r="AO11830" s="43"/>
      <c r="AP11830" s="43"/>
      <c r="AQ11830" s="43"/>
      <c r="AR11830" s="43"/>
      <c r="AS11830" s="43"/>
      <c r="AT11830" s="43"/>
      <c r="AU11830" s="43"/>
      <c r="AV11830" s="43"/>
      <c r="AW11830" s="43"/>
      <c r="AX11830" s="43"/>
      <c r="AY11830" s="43"/>
      <c r="AZ11830" s="43"/>
      <c r="BA11830" s="43"/>
      <c r="BB11830" s="43"/>
      <c r="BC11830" s="43"/>
      <c r="BD11830" s="43"/>
      <c r="BE11830" s="43"/>
      <c r="BF11830" s="43"/>
      <c r="BG11830" s="43"/>
    </row>
    <row r="11831" spans="6:59" x14ac:dyDescent="0.25">
      <c r="F11831" s="42" t="s">
        <v>996</v>
      </c>
      <c r="G11831" s="43"/>
      <c r="H11831" s="43"/>
      <c r="I11831" s="43"/>
      <c r="J11831" s="43"/>
      <c r="K11831" s="43"/>
      <c r="L11831" s="43"/>
      <c r="M11831" s="43"/>
      <c r="N11831" s="43"/>
      <c r="O11831" s="43"/>
      <c r="P11831" s="43"/>
      <c r="Q11831" s="43"/>
      <c r="R11831" s="43"/>
      <c r="S11831" s="43"/>
      <c r="T11831" s="43"/>
      <c r="U11831" s="43"/>
      <c r="V11831" s="43"/>
      <c r="W11831" s="43"/>
      <c r="X11831" s="43"/>
      <c r="Y11831" s="43"/>
      <c r="Z11831" s="43"/>
      <c r="AA11831" s="43"/>
      <c r="AB11831" s="43"/>
      <c r="AC11831" s="43"/>
      <c r="AD11831" s="43"/>
      <c r="AE11831" s="43"/>
      <c r="AF11831" s="43"/>
      <c r="AG11831" s="43"/>
      <c r="AH11831" s="43"/>
      <c r="AI11831" s="43"/>
      <c r="AJ11831" s="43"/>
      <c r="AK11831" s="43"/>
      <c r="AL11831" s="43"/>
      <c r="AM11831" s="43"/>
      <c r="AN11831" s="43"/>
      <c r="AO11831" s="43"/>
      <c r="AP11831" s="43"/>
      <c r="AQ11831" s="43"/>
      <c r="AR11831" s="43"/>
      <c r="AS11831" s="43"/>
      <c r="AT11831" s="43"/>
      <c r="AU11831" s="43"/>
      <c r="AV11831" s="43"/>
      <c r="AW11831" s="43"/>
      <c r="AX11831" s="43"/>
      <c r="AY11831" s="43"/>
      <c r="AZ11831" s="43"/>
      <c r="BA11831" s="43"/>
      <c r="BB11831" s="43"/>
      <c r="BC11831" s="43"/>
      <c r="BD11831" s="43"/>
      <c r="BE11831" s="43"/>
      <c r="BF11831" s="43"/>
      <c r="BG11831" s="43"/>
    </row>
    <row r="11832" spans="6:59" x14ac:dyDescent="0.25">
      <c r="F11832" s="42" t="s">
        <v>900</v>
      </c>
      <c r="G11832" s="43"/>
      <c r="H11832" s="43"/>
      <c r="I11832" s="43"/>
      <c r="J11832" s="43"/>
      <c r="K11832" s="43"/>
      <c r="L11832" s="43"/>
      <c r="M11832" s="43"/>
      <c r="N11832" s="43"/>
      <c r="O11832" s="43"/>
      <c r="P11832" s="43"/>
      <c r="Q11832" s="43"/>
      <c r="R11832" s="43"/>
      <c r="S11832" s="43"/>
      <c r="T11832" s="43"/>
      <c r="U11832" s="43"/>
      <c r="V11832" s="43"/>
      <c r="W11832" s="43"/>
      <c r="X11832" s="43"/>
      <c r="Y11832" s="43"/>
      <c r="Z11832" s="43"/>
      <c r="AA11832" s="43"/>
      <c r="AB11832" s="43"/>
      <c r="AC11832" s="43"/>
      <c r="AD11832" s="43"/>
      <c r="AE11832" s="43"/>
      <c r="AF11832" s="43"/>
      <c r="AG11832" s="43"/>
      <c r="AH11832" s="43"/>
      <c r="AI11832" s="43"/>
      <c r="AJ11832" s="43"/>
      <c r="AK11832" s="43"/>
      <c r="AL11832" s="43"/>
      <c r="AM11832" s="43"/>
      <c r="AN11832" s="43"/>
      <c r="AO11832" s="43"/>
      <c r="AP11832" s="43"/>
      <c r="AQ11832" s="43"/>
      <c r="AR11832" s="43"/>
      <c r="AS11832" s="43"/>
      <c r="AT11832" s="43"/>
      <c r="AU11832" s="43"/>
      <c r="AV11832" s="43"/>
      <c r="AW11832" s="43"/>
      <c r="AX11832" s="43"/>
      <c r="AY11832" s="43"/>
      <c r="AZ11832" s="43"/>
      <c r="BA11832" s="43"/>
      <c r="BB11832" s="43"/>
      <c r="BC11832" s="43"/>
      <c r="BD11832" s="43"/>
      <c r="BE11832" s="43"/>
      <c r="BF11832" s="43"/>
      <c r="BG11832" s="43"/>
    </row>
    <row r="11834" spans="6:59" x14ac:dyDescent="0.25">
      <c r="F11834" s="1" t="s">
        <v>1857</v>
      </c>
    </row>
    <row r="11858" spans="7:7" x14ac:dyDescent="0.25">
      <c r="G11858"/>
    </row>
    <row r="11893" spans="6:40" x14ac:dyDescent="0.25">
      <c r="F11893" s="42" t="s">
        <v>1538</v>
      </c>
      <c r="G11893" s="43"/>
      <c r="H11893" s="43"/>
      <c r="I11893" s="43"/>
      <c r="J11893" s="43"/>
      <c r="K11893" s="43"/>
      <c r="L11893" s="43"/>
      <c r="M11893" s="43"/>
      <c r="N11893" s="43"/>
      <c r="O11893" s="43"/>
      <c r="P11893" s="43"/>
      <c r="Q11893" s="43"/>
      <c r="R11893" s="43"/>
      <c r="S11893" s="43"/>
      <c r="T11893" s="43"/>
      <c r="U11893" s="43"/>
      <c r="V11893" s="43"/>
      <c r="W11893" s="43"/>
      <c r="X11893" s="43"/>
      <c r="Y11893" s="43"/>
      <c r="Z11893" s="43"/>
      <c r="AA11893" s="43"/>
      <c r="AB11893" s="43"/>
      <c r="AC11893" s="43"/>
      <c r="AD11893" s="43"/>
      <c r="AE11893" s="43"/>
      <c r="AF11893" s="43"/>
      <c r="AG11893" s="43"/>
      <c r="AH11893" s="43"/>
      <c r="AI11893" s="43"/>
      <c r="AJ11893" s="43"/>
      <c r="AK11893" s="43"/>
      <c r="AL11893" s="43"/>
      <c r="AM11893" s="43"/>
      <c r="AN11893" s="43"/>
    </row>
    <row r="11894" spans="6:40" x14ac:dyDescent="0.25">
      <c r="F11894" s="46" t="s">
        <v>901</v>
      </c>
      <c r="G11894" s="43"/>
      <c r="H11894" s="43"/>
      <c r="I11894" s="43"/>
      <c r="J11894" s="43"/>
      <c r="K11894" s="43"/>
      <c r="L11894" s="43"/>
      <c r="M11894" s="43"/>
      <c r="N11894" s="43"/>
      <c r="O11894" s="43"/>
      <c r="P11894" s="43"/>
      <c r="Q11894" s="43"/>
      <c r="R11894" s="43"/>
      <c r="S11894" s="43"/>
      <c r="T11894" s="43"/>
      <c r="U11894" s="43"/>
      <c r="V11894" s="43"/>
      <c r="W11894" s="43"/>
      <c r="X11894" s="43"/>
      <c r="Y11894" s="43"/>
      <c r="Z11894" s="43"/>
      <c r="AA11894" s="43"/>
      <c r="AB11894" s="43"/>
      <c r="AC11894" s="43"/>
      <c r="AD11894" s="43"/>
      <c r="AE11894" s="43"/>
      <c r="AF11894" s="43"/>
      <c r="AG11894" s="43"/>
      <c r="AH11894" s="43"/>
      <c r="AI11894" s="43"/>
      <c r="AJ11894" s="43"/>
      <c r="AK11894" s="43"/>
      <c r="AL11894" s="43"/>
      <c r="AM11894" s="43"/>
      <c r="AN11894" s="43"/>
    </row>
    <row r="11895" spans="6:40" x14ac:dyDescent="0.25">
      <c r="F11895" s="42" t="s">
        <v>864</v>
      </c>
      <c r="G11895" s="43"/>
      <c r="H11895" s="43"/>
      <c r="I11895" s="43"/>
      <c r="J11895" s="43"/>
      <c r="K11895" s="43"/>
      <c r="L11895" s="43"/>
      <c r="M11895" s="43"/>
      <c r="N11895" s="43"/>
      <c r="O11895" s="43"/>
      <c r="P11895" s="43"/>
      <c r="Q11895" s="43"/>
      <c r="R11895" s="43"/>
      <c r="S11895" s="43"/>
      <c r="T11895" s="43"/>
      <c r="U11895" s="43"/>
      <c r="V11895" s="43"/>
      <c r="W11895" s="43"/>
      <c r="X11895" s="43"/>
      <c r="Y11895" s="43"/>
      <c r="Z11895" s="43"/>
      <c r="AA11895" s="43"/>
      <c r="AB11895" s="43"/>
      <c r="AC11895" s="43"/>
      <c r="AD11895" s="43"/>
      <c r="AE11895" s="43"/>
      <c r="AF11895" s="43"/>
      <c r="AG11895" s="43"/>
      <c r="AH11895" s="43"/>
      <c r="AI11895" s="43"/>
      <c r="AJ11895" s="43"/>
      <c r="AK11895" s="43"/>
      <c r="AL11895" s="43"/>
      <c r="AM11895" s="43"/>
      <c r="AN11895" s="43"/>
    </row>
    <row r="11896" spans="6:40" x14ac:dyDescent="0.25">
      <c r="F11896" s="42" t="s">
        <v>872</v>
      </c>
      <c r="G11896" s="43"/>
      <c r="H11896" s="43"/>
      <c r="I11896" s="43"/>
      <c r="J11896" s="43"/>
      <c r="K11896" s="43"/>
      <c r="L11896" s="43"/>
      <c r="M11896" s="43"/>
      <c r="N11896" s="43"/>
      <c r="O11896" s="43"/>
      <c r="P11896" s="43"/>
      <c r="Q11896" s="43"/>
      <c r="R11896" s="43"/>
      <c r="S11896" s="43"/>
      <c r="T11896" s="43"/>
      <c r="U11896" s="43"/>
      <c r="V11896" s="43"/>
      <c r="W11896" s="43"/>
      <c r="X11896" s="43"/>
      <c r="Y11896" s="43"/>
      <c r="Z11896" s="43"/>
      <c r="AA11896" s="43"/>
      <c r="AB11896" s="43"/>
      <c r="AC11896" s="43"/>
      <c r="AD11896" s="43"/>
      <c r="AE11896" s="43"/>
      <c r="AF11896" s="43"/>
      <c r="AG11896" s="43"/>
      <c r="AH11896" s="43"/>
      <c r="AI11896" s="43"/>
      <c r="AJ11896" s="43"/>
      <c r="AK11896" s="43"/>
      <c r="AL11896" s="43"/>
      <c r="AM11896" s="43"/>
      <c r="AN11896" s="43"/>
    </row>
    <row r="11897" spans="6:40" x14ac:dyDescent="0.25">
      <c r="F11897" s="42" t="s">
        <v>883</v>
      </c>
      <c r="G11897" s="43"/>
      <c r="H11897" s="43"/>
      <c r="I11897" s="43"/>
      <c r="J11897" s="43"/>
      <c r="K11897" s="43"/>
      <c r="L11897" s="43"/>
      <c r="M11897" s="43"/>
      <c r="N11897" s="43"/>
      <c r="O11897" s="43"/>
      <c r="P11897" s="43"/>
      <c r="Q11897" s="43"/>
      <c r="R11897" s="43"/>
      <c r="S11897" s="43"/>
      <c r="T11897" s="43"/>
      <c r="U11897" s="43"/>
      <c r="V11897" s="43"/>
      <c r="W11897" s="43"/>
      <c r="X11897" s="43"/>
      <c r="Y11897" s="43"/>
      <c r="Z11897" s="43"/>
      <c r="AA11897" s="43"/>
      <c r="AB11897" s="43"/>
      <c r="AC11897" s="43"/>
      <c r="AD11897" s="43"/>
      <c r="AE11897" s="43"/>
      <c r="AF11897" s="43"/>
      <c r="AG11897" s="43"/>
      <c r="AH11897" s="43"/>
      <c r="AI11897" s="43"/>
      <c r="AJ11897" s="43"/>
      <c r="AK11897" s="43"/>
      <c r="AL11897" s="43"/>
      <c r="AM11897" s="43"/>
      <c r="AN11897" s="43"/>
    </row>
    <row r="11898" spans="6:40" x14ac:dyDescent="0.25">
      <c r="F11898" s="42" t="s">
        <v>1978</v>
      </c>
      <c r="G11898" s="43"/>
      <c r="H11898" s="43"/>
      <c r="I11898" s="43"/>
      <c r="J11898" s="43"/>
      <c r="K11898" s="43"/>
      <c r="L11898" s="43"/>
      <c r="M11898" s="43"/>
      <c r="N11898" s="43"/>
      <c r="O11898" s="43"/>
      <c r="P11898" s="43"/>
      <c r="Q11898" s="43"/>
      <c r="R11898" s="43"/>
      <c r="S11898" s="43"/>
      <c r="T11898" s="43"/>
      <c r="U11898" s="43"/>
      <c r="V11898" s="43"/>
      <c r="W11898" s="43"/>
      <c r="X11898" s="43"/>
      <c r="Y11898" s="43"/>
      <c r="Z11898" s="43"/>
      <c r="AA11898" s="43"/>
      <c r="AB11898" s="43"/>
      <c r="AC11898" s="43"/>
      <c r="AD11898" s="43"/>
      <c r="AE11898" s="43"/>
      <c r="AF11898" s="43"/>
      <c r="AG11898" s="43"/>
      <c r="AH11898" s="43"/>
      <c r="AI11898" s="43"/>
      <c r="AJ11898" s="43"/>
      <c r="AK11898" s="43"/>
      <c r="AL11898" s="43"/>
      <c r="AM11898" s="43"/>
      <c r="AN11898" s="43"/>
    </row>
    <row r="11899" spans="6:40" x14ac:dyDescent="0.25">
      <c r="F11899" s="42" t="s">
        <v>885</v>
      </c>
      <c r="G11899" s="43"/>
      <c r="H11899" s="43"/>
      <c r="I11899" s="43"/>
      <c r="J11899" s="43"/>
      <c r="K11899" s="43"/>
      <c r="L11899" s="43"/>
      <c r="M11899" s="43"/>
      <c r="N11899" s="43"/>
      <c r="O11899" s="43"/>
      <c r="P11899" s="43"/>
      <c r="Q11899" s="43"/>
      <c r="R11899" s="43"/>
      <c r="S11899" s="43"/>
      <c r="T11899" s="43"/>
      <c r="U11899" s="43"/>
      <c r="V11899" s="43"/>
      <c r="W11899" s="43"/>
      <c r="X11899" s="43"/>
      <c r="Y11899" s="43"/>
      <c r="Z11899" s="43"/>
      <c r="AA11899" s="43"/>
      <c r="AB11899" s="43"/>
      <c r="AC11899" s="43"/>
      <c r="AD11899" s="43"/>
      <c r="AE11899" s="43"/>
      <c r="AF11899" s="43"/>
      <c r="AG11899" s="43"/>
      <c r="AH11899" s="43"/>
      <c r="AI11899" s="43"/>
      <c r="AJ11899" s="43"/>
      <c r="AK11899" s="43"/>
      <c r="AL11899" s="43"/>
      <c r="AM11899" s="43"/>
      <c r="AN11899" s="43"/>
    </row>
    <row r="11900" spans="6:40" x14ac:dyDescent="0.25">
      <c r="F11900" s="42" t="s">
        <v>1997</v>
      </c>
      <c r="G11900" s="43"/>
      <c r="H11900" s="43"/>
      <c r="I11900" s="43"/>
      <c r="J11900" s="43"/>
      <c r="K11900" s="43"/>
      <c r="L11900" s="43"/>
      <c r="M11900" s="43"/>
      <c r="N11900" s="43"/>
      <c r="O11900" s="43"/>
      <c r="P11900" s="43"/>
      <c r="Q11900" s="43"/>
      <c r="R11900" s="43"/>
      <c r="S11900" s="43"/>
      <c r="T11900" s="43"/>
      <c r="U11900" s="43"/>
      <c r="V11900" s="43"/>
      <c r="W11900" s="43"/>
      <c r="X11900" s="43"/>
      <c r="Y11900" s="43"/>
      <c r="Z11900" s="43"/>
      <c r="AA11900" s="43"/>
      <c r="AB11900" s="43"/>
      <c r="AC11900" s="43"/>
      <c r="AD11900" s="43"/>
      <c r="AE11900" s="43"/>
      <c r="AF11900" s="43"/>
      <c r="AG11900" s="43"/>
      <c r="AH11900" s="43"/>
      <c r="AI11900" s="43"/>
      <c r="AJ11900" s="43"/>
      <c r="AK11900" s="43"/>
      <c r="AL11900" s="43"/>
      <c r="AM11900" s="43"/>
      <c r="AN11900" s="43"/>
    </row>
    <row r="11901" spans="6:40" x14ac:dyDescent="0.25">
      <c r="F11901" s="42" t="s">
        <v>885</v>
      </c>
      <c r="G11901" s="43"/>
      <c r="H11901" s="43"/>
      <c r="I11901" s="43"/>
      <c r="J11901" s="43"/>
      <c r="K11901" s="43"/>
      <c r="L11901" s="43"/>
      <c r="M11901" s="43"/>
      <c r="N11901" s="43"/>
      <c r="O11901" s="43"/>
      <c r="P11901" s="43"/>
      <c r="Q11901" s="43"/>
      <c r="R11901" s="43"/>
      <c r="S11901" s="43"/>
      <c r="T11901" s="43"/>
      <c r="U11901" s="43"/>
      <c r="V11901" s="43"/>
      <c r="W11901" s="43"/>
      <c r="X11901" s="43"/>
      <c r="Y11901" s="43"/>
      <c r="Z11901" s="43"/>
      <c r="AA11901" s="43"/>
      <c r="AB11901" s="43"/>
      <c r="AC11901" s="43"/>
      <c r="AD11901" s="43"/>
      <c r="AE11901" s="43"/>
      <c r="AF11901" s="43"/>
      <c r="AG11901" s="43"/>
      <c r="AH11901" s="43"/>
      <c r="AI11901" s="43"/>
      <c r="AJ11901" s="43"/>
      <c r="AK11901" s="43"/>
      <c r="AL11901" s="43"/>
      <c r="AM11901" s="43"/>
      <c r="AN11901" s="43"/>
    </row>
    <row r="11902" spans="6:40" x14ac:dyDescent="0.25">
      <c r="F11902" s="42" t="s">
        <v>897</v>
      </c>
      <c r="G11902" s="43"/>
      <c r="H11902" s="43"/>
      <c r="I11902" s="43"/>
      <c r="J11902" s="43"/>
      <c r="K11902" s="43"/>
      <c r="L11902" s="43"/>
      <c r="M11902" s="43"/>
      <c r="N11902" s="43"/>
      <c r="O11902" s="43"/>
      <c r="P11902" s="43"/>
      <c r="Q11902" s="43"/>
      <c r="R11902" s="43"/>
      <c r="S11902" s="43"/>
      <c r="T11902" s="43"/>
      <c r="U11902" s="43"/>
      <c r="V11902" s="43"/>
      <c r="W11902" s="43"/>
      <c r="X11902" s="43"/>
      <c r="Y11902" s="43"/>
      <c r="Z11902" s="43"/>
      <c r="AA11902" s="43"/>
      <c r="AB11902" s="43"/>
      <c r="AC11902" s="43"/>
      <c r="AD11902" s="43"/>
      <c r="AE11902" s="43"/>
      <c r="AF11902" s="43"/>
      <c r="AG11902" s="43"/>
      <c r="AH11902" s="43"/>
      <c r="AI11902" s="43"/>
      <c r="AJ11902" s="43"/>
      <c r="AK11902" s="43"/>
      <c r="AL11902" s="43"/>
      <c r="AM11902" s="43"/>
      <c r="AN11902" s="43"/>
    </row>
    <row r="11903" spans="6:40" x14ac:dyDescent="0.25">
      <c r="F11903" s="42" t="s">
        <v>936</v>
      </c>
      <c r="G11903" s="43"/>
      <c r="H11903" s="43"/>
      <c r="I11903" s="43"/>
      <c r="J11903" s="43"/>
      <c r="K11903" s="43"/>
      <c r="L11903" s="43"/>
      <c r="M11903" s="43"/>
      <c r="N11903" s="43"/>
      <c r="O11903" s="43"/>
      <c r="P11903" s="43"/>
      <c r="Q11903" s="43"/>
      <c r="R11903" s="43"/>
      <c r="S11903" s="43"/>
      <c r="T11903" s="43"/>
      <c r="U11903" s="43"/>
      <c r="V11903" s="43"/>
      <c r="W11903" s="43"/>
      <c r="X11903" s="43"/>
      <c r="Y11903" s="43"/>
      <c r="Z11903" s="43"/>
      <c r="AA11903" s="43"/>
      <c r="AB11903" s="43"/>
      <c r="AC11903" s="43"/>
      <c r="AD11903" s="43"/>
      <c r="AE11903" s="43"/>
      <c r="AF11903" s="43"/>
      <c r="AG11903" s="43"/>
      <c r="AH11903" s="43"/>
      <c r="AI11903" s="43"/>
      <c r="AJ11903" s="43"/>
      <c r="AK11903" s="43"/>
      <c r="AL11903" s="43"/>
      <c r="AM11903" s="43"/>
      <c r="AN11903" s="43"/>
    </row>
    <row r="11904" spans="6:40" x14ac:dyDescent="0.25">
      <c r="F11904" s="42" t="s">
        <v>1998</v>
      </c>
      <c r="G11904" s="43"/>
      <c r="H11904" s="43"/>
      <c r="I11904" s="43"/>
      <c r="J11904" s="43"/>
      <c r="K11904" s="43"/>
      <c r="L11904" s="43"/>
      <c r="M11904" s="43"/>
      <c r="N11904" s="43"/>
      <c r="O11904" s="43"/>
      <c r="P11904" s="43"/>
      <c r="Q11904" s="43"/>
      <c r="R11904" s="43"/>
      <c r="S11904" s="43"/>
      <c r="T11904" s="43"/>
      <c r="U11904" s="43"/>
      <c r="V11904" s="43"/>
      <c r="W11904" s="43"/>
      <c r="X11904" s="43"/>
      <c r="Y11904" s="43"/>
      <c r="Z11904" s="43"/>
      <c r="AA11904" s="43"/>
      <c r="AB11904" s="43"/>
      <c r="AC11904" s="43"/>
      <c r="AD11904" s="43"/>
      <c r="AE11904" s="43"/>
      <c r="AF11904" s="43"/>
      <c r="AG11904" s="43"/>
      <c r="AH11904" s="43"/>
      <c r="AI11904" s="43"/>
      <c r="AJ11904" s="43"/>
      <c r="AK11904" s="43"/>
      <c r="AL11904" s="43"/>
      <c r="AM11904" s="43"/>
      <c r="AN11904" s="43"/>
    </row>
    <row r="11905" spans="6:40" x14ac:dyDescent="0.25">
      <c r="F11905" s="42" t="s">
        <v>1999</v>
      </c>
      <c r="G11905" s="43"/>
      <c r="H11905" s="43"/>
      <c r="I11905" s="43"/>
      <c r="J11905" s="43"/>
      <c r="K11905" s="43"/>
      <c r="L11905" s="43"/>
      <c r="M11905" s="43"/>
      <c r="N11905" s="43"/>
      <c r="O11905" s="43"/>
      <c r="P11905" s="43"/>
      <c r="Q11905" s="43"/>
      <c r="R11905" s="43"/>
      <c r="S11905" s="43"/>
      <c r="T11905" s="43"/>
      <c r="U11905" s="43"/>
      <c r="V11905" s="43"/>
      <c r="W11905" s="43"/>
      <c r="X11905" s="43"/>
      <c r="Y11905" s="43"/>
      <c r="Z11905" s="43"/>
      <c r="AA11905" s="43"/>
      <c r="AB11905" s="43"/>
      <c r="AC11905" s="43"/>
      <c r="AD11905" s="43"/>
      <c r="AE11905" s="43"/>
      <c r="AF11905" s="43"/>
      <c r="AG11905" s="43"/>
      <c r="AH11905" s="43"/>
      <c r="AI11905" s="43"/>
      <c r="AJ11905" s="43"/>
      <c r="AK11905" s="43"/>
      <c r="AL11905" s="43"/>
      <c r="AM11905" s="43"/>
      <c r="AN11905" s="43"/>
    </row>
    <row r="11906" spans="6:40" x14ac:dyDescent="0.25">
      <c r="F11906" s="42" t="s">
        <v>2000</v>
      </c>
      <c r="G11906" s="43"/>
      <c r="H11906" s="43"/>
      <c r="I11906" s="43"/>
      <c r="J11906" s="43"/>
      <c r="K11906" s="43"/>
      <c r="L11906" s="43"/>
      <c r="M11906" s="43"/>
      <c r="N11906" s="43"/>
      <c r="O11906" s="43"/>
      <c r="P11906" s="43"/>
      <c r="Q11906" s="43"/>
      <c r="R11906" s="43"/>
      <c r="S11906" s="43"/>
      <c r="T11906" s="43"/>
      <c r="U11906" s="43"/>
      <c r="V11906" s="43"/>
      <c r="W11906" s="43"/>
      <c r="X11906" s="43"/>
      <c r="Y11906" s="43"/>
      <c r="Z11906" s="43"/>
      <c r="AA11906" s="43"/>
      <c r="AB11906" s="43"/>
      <c r="AC11906" s="43"/>
      <c r="AD11906" s="43"/>
      <c r="AE11906" s="43"/>
      <c r="AF11906" s="43"/>
      <c r="AG11906" s="43"/>
      <c r="AH11906" s="43"/>
      <c r="AI11906" s="43"/>
      <c r="AJ11906" s="43"/>
      <c r="AK11906" s="43"/>
      <c r="AL11906" s="43"/>
      <c r="AM11906" s="43"/>
      <c r="AN11906" s="43"/>
    </row>
    <row r="11907" spans="6:40" x14ac:dyDescent="0.25">
      <c r="F11907" s="42" t="s">
        <v>885</v>
      </c>
      <c r="G11907" s="43"/>
      <c r="H11907" s="43"/>
      <c r="I11907" s="43"/>
      <c r="J11907" s="43"/>
      <c r="K11907" s="43"/>
      <c r="L11907" s="43"/>
      <c r="M11907" s="43"/>
      <c r="N11907" s="43"/>
      <c r="O11907" s="43"/>
      <c r="P11907" s="43"/>
      <c r="Q11907" s="43"/>
      <c r="R11907" s="43"/>
      <c r="S11907" s="43"/>
      <c r="T11907" s="43"/>
      <c r="U11907" s="43"/>
      <c r="V11907" s="43"/>
      <c r="W11907" s="43"/>
      <c r="X11907" s="43"/>
      <c r="Y11907" s="43"/>
      <c r="Z11907" s="43"/>
      <c r="AA11907" s="43"/>
      <c r="AB11907" s="43"/>
      <c r="AC11907" s="43"/>
      <c r="AD11907" s="43"/>
      <c r="AE11907" s="43"/>
      <c r="AF11907" s="43"/>
      <c r="AG11907" s="43"/>
      <c r="AH11907" s="43"/>
      <c r="AI11907" s="43"/>
      <c r="AJ11907" s="43"/>
      <c r="AK11907" s="43"/>
      <c r="AL11907" s="43"/>
      <c r="AM11907" s="43"/>
      <c r="AN11907" s="43"/>
    </row>
    <row r="11908" spans="6:40" x14ac:dyDescent="0.25">
      <c r="F11908" s="42" t="s">
        <v>872</v>
      </c>
      <c r="G11908" s="43"/>
      <c r="H11908" s="43"/>
      <c r="I11908" s="43"/>
      <c r="J11908" s="43"/>
      <c r="K11908" s="43"/>
      <c r="L11908" s="43"/>
      <c r="M11908" s="43"/>
      <c r="N11908" s="43"/>
      <c r="O11908" s="43"/>
      <c r="P11908" s="43"/>
      <c r="Q11908" s="43"/>
      <c r="R11908" s="43"/>
      <c r="S11908" s="43"/>
      <c r="T11908" s="43"/>
      <c r="U11908" s="43"/>
      <c r="V11908" s="43"/>
      <c r="W11908" s="43"/>
      <c r="X11908" s="43"/>
      <c r="Y11908" s="43"/>
      <c r="Z11908" s="43"/>
      <c r="AA11908" s="43"/>
      <c r="AB11908" s="43"/>
      <c r="AC11908" s="43"/>
      <c r="AD11908" s="43"/>
      <c r="AE11908" s="43"/>
      <c r="AF11908" s="43"/>
      <c r="AG11908" s="43"/>
      <c r="AH11908" s="43"/>
      <c r="AI11908" s="43"/>
      <c r="AJ11908" s="43"/>
      <c r="AK11908" s="43"/>
      <c r="AL11908" s="43"/>
      <c r="AM11908" s="43"/>
      <c r="AN11908" s="43"/>
    </row>
    <row r="11909" spans="6:40" x14ac:dyDescent="0.25">
      <c r="F11909" s="42" t="s">
        <v>883</v>
      </c>
      <c r="G11909" s="43"/>
      <c r="H11909" s="43"/>
      <c r="I11909" s="43"/>
      <c r="J11909" s="43"/>
      <c r="K11909" s="43"/>
      <c r="L11909" s="43"/>
      <c r="M11909" s="43"/>
      <c r="N11909" s="43"/>
      <c r="O11909" s="43"/>
      <c r="P11909" s="43"/>
      <c r="Q11909" s="43"/>
      <c r="R11909" s="43"/>
      <c r="S11909" s="43"/>
      <c r="T11909" s="43"/>
      <c r="U11909" s="43"/>
      <c r="V11909" s="43"/>
      <c r="W11909" s="43"/>
      <c r="X11909" s="43"/>
      <c r="Y11909" s="43"/>
      <c r="Z11909" s="43"/>
      <c r="AA11909" s="43"/>
      <c r="AB11909" s="43"/>
      <c r="AC11909" s="43"/>
      <c r="AD11909" s="43"/>
      <c r="AE11909" s="43"/>
      <c r="AF11909" s="43"/>
      <c r="AG11909" s="43"/>
      <c r="AH11909" s="43"/>
      <c r="AI11909" s="43"/>
      <c r="AJ11909" s="43"/>
      <c r="AK11909" s="43"/>
      <c r="AL11909" s="43"/>
      <c r="AM11909" s="43"/>
      <c r="AN11909" s="43"/>
    </row>
    <row r="11910" spans="6:40" x14ac:dyDescent="0.25">
      <c r="F11910" s="42" t="s">
        <v>1978</v>
      </c>
      <c r="G11910" s="43"/>
      <c r="H11910" s="43"/>
      <c r="I11910" s="43"/>
      <c r="J11910" s="43"/>
      <c r="K11910" s="43"/>
      <c r="L11910" s="43"/>
      <c r="M11910" s="43"/>
      <c r="N11910" s="43"/>
      <c r="O11910" s="43"/>
      <c r="P11910" s="43"/>
      <c r="Q11910" s="43"/>
      <c r="R11910" s="43"/>
      <c r="S11910" s="43"/>
      <c r="T11910" s="43"/>
      <c r="U11910" s="43"/>
      <c r="V11910" s="43"/>
      <c r="W11910" s="43"/>
      <c r="X11910" s="43"/>
      <c r="Y11910" s="43"/>
      <c r="Z11910" s="43"/>
      <c r="AA11910" s="43"/>
      <c r="AB11910" s="43"/>
      <c r="AC11910" s="43"/>
      <c r="AD11910" s="43"/>
      <c r="AE11910" s="43"/>
      <c r="AF11910" s="43"/>
      <c r="AG11910" s="43"/>
      <c r="AH11910" s="43"/>
      <c r="AI11910" s="43"/>
      <c r="AJ11910" s="43"/>
      <c r="AK11910" s="43"/>
      <c r="AL11910" s="43"/>
      <c r="AM11910" s="43"/>
      <c r="AN11910" s="43"/>
    </row>
    <row r="11911" spans="6:40" x14ac:dyDescent="0.25">
      <c r="F11911" s="42" t="s">
        <v>885</v>
      </c>
      <c r="G11911" s="43"/>
      <c r="H11911" s="43"/>
      <c r="I11911" s="43"/>
      <c r="J11911" s="43"/>
      <c r="K11911" s="43"/>
      <c r="L11911" s="43"/>
      <c r="M11911" s="43"/>
      <c r="N11911" s="43"/>
      <c r="O11911" s="43"/>
      <c r="P11911" s="43"/>
      <c r="Q11911" s="43"/>
      <c r="R11911" s="43"/>
      <c r="S11911" s="43"/>
      <c r="T11911" s="43"/>
      <c r="U11911" s="43"/>
      <c r="V11911" s="43"/>
      <c r="W11911" s="43"/>
      <c r="X11911" s="43"/>
      <c r="Y11911" s="43"/>
      <c r="Z11911" s="43"/>
      <c r="AA11911" s="43"/>
      <c r="AB11911" s="43"/>
      <c r="AC11911" s="43"/>
      <c r="AD11911" s="43"/>
      <c r="AE11911" s="43"/>
      <c r="AF11911" s="43"/>
      <c r="AG11911" s="43"/>
      <c r="AH11911" s="43"/>
      <c r="AI11911" s="43"/>
      <c r="AJ11911" s="43"/>
      <c r="AK11911" s="43"/>
      <c r="AL11911" s="43"/>
      <c r="AM11911" s="43"/>
      <c r="AN11911" s="43"/>
    </row>
    <row r="11912" spans="6:40" x14ac:dyDescent="0.25">
      <c r="F11912" s="42" t="s">
        <v>899</v>
      </c>
      <c r="G11912" s="43"/>
      <c r="H11912" s="43"/>
      <c r="I11912" s="43"/>
      <c r="J11912" s="43"/>
      <c r="K11912" s="43"/>
      <c r="L11912" s="43"/>
      <c r="M11912" s="43"/>
      <c r="N11912" s="43"/>
      <c r="O11912" s="43"/>
      <c r="P11912" s="43"/>
      <c r="Q11912" s="43"/>
      <c r="R11912" s="43"/>
      <c r="S11912" s="43"/>
      <c r="T11912" s="43"/>
      <c r="U11912" s="43"/>
      <c r="V11912" s="43"/>
      <c r="W11912" s="43"/>
      <c r="X11912" s="43"/>
      <c r="Y11912" s="43"/>
      <c r="Z11912" s="43"/>
      <c r="AA11912" s="43"/>
      <c r="AB11912" s="43"/>
      <c r="AC11912" s="43"/>
      <c r="AD11912" s="43"/>
      <c r="AE11912" s="43"/>
      <c r="AF11912" s="43"/>
      <c r="AG11912" s="43"/>
      <c r="AH11912" s="43"/>
      <c r="AI11912" s="43"/>
      <c r="AJ11912" s="43"/>
      <c r="AK11912" s="43"/>
      <c r="AL11912" s="43"/>
      <c r="AM11912" s="43"/>
      <c r="AN11912" s="43"/>
    </row>
    <row r="11913" spans="6:40" x14ac:dyDescent="0.25">
      <c r="F11913" s="42" t="s">
        <v>996</v>
      </c>
      <c r="G11913" s="43"/>
      <c r="H11913" s="43"/>
      <c r="I11913" s="43"/>
      <c r="J11913" s="43"/>
      <c r="K11913" s="43"/>
      <c r="L11913" s="43"/>
      <c r="M11913" s="43"/>
      <c r="N11913" s="43"/>
      <c r="O11913" s="43"/>
      <c r="P11913" s="43"/>
      <c r="Q11913" s="43"/>
      <c r="R11913" s="43"/>
      <c r="S11913" s="43"/>
      <c r="T11913" s="43"/>
      <c r="U11913" s="43"/>
      <c r="V11913" s="43"/>
      <c r="W11913" s="43"/>
      <c r="X11913" s="43"/>
      <c r="Y11913" s="43"/>
      <c r="Z11913" s="43"/>
      <c r="AA11913" s="43"/>
      <c r="AB11913" s="43"/>
      <c r="AC11913" s="43"/>
      <c r="AD11913" s="43"/>
      <c r="AE11913" s="43"/>
      <c r="AF11913" s="43"/>
      <c r="AG11913" s="43"/>
      <c r="AH11913" s="43"/>
      <c r="AI11913" s="43"/>
      <c r="AJ11913" s="43"/>
      <c r="AK11913" s="43"/>
      <c r="AL11913" s="43"/>
      <c r="AM11913" s="43"/>
      <c r="AN11913" s="43"/>
    </row>
    <row r="11914" spans="6:40" x14ac:dyDescent="0.25">
      <c r="F11914" s="42" t="s">
        <v>900</v>
      </c>
      <c r="G11914" s="43"/>
      <c r="H11914" s="43"/>
      <c r="I11914" s="43"/>
      <c r="J11914" s="43"/>
      <c r="K11914" s="43"/>
      <c r="L11914" s="43"/>
      <c r="M11914" s="43"/>
      <c r="N11914" s="43"/>
      <c r="O11914" s="43"/>
      <c r="P11914" s="43"/>
      <c r="Q11914" s="43"/>
      <c r="R11914" s="43"/>
      <c r="S11914" s="43"/>
      <c r="T11914" s="43"/>
      <c r="U11914" s="43"/>
      <c r="V11914" s="43"/>
      <c r="W11914" s="43"/>
      <c r="X11914" s="43"/>
      <c r="Y11914" s="43"/>
      <c r="Z11914" s="43"/>
      <c r="AA11914" s="43"/>
      <c r="AB11914" s="43"/>
      <c r="AC11914" s="43"/>
      <c r="AD11914" s="43"/>
      <c r="AE11914" s="43"/>
      <c r="AF11914" s="43"/>
      <c r="AG11914" s="43"/>
      <c r="AH11914" s="43"/>
      <c r="AI11914" s="43"/>
      <c r="AJ11914" s="43"/>
      <c r="AK11914" s="43"/>
      <c r="AL11914" s="43"/>
      <c r="AM11914" s="43"/>
      <c r="AN11914" s="43"/>
    </row>
    <row r="11955" spans="3:35" x14ac:dyDescent="0.25">
      <c r="C11955" s="1" t="s">
        <v>1857</v>
      </c>
    </row>
    <row r="11957" spans="3:35" x14ac:dyDescent="0.25">
      <c r="D11957" s="13">
        <v>0</v>
      </c>
      <c r="F11957" s="4" t="s">
        <v>1989</v>
      </c>
    </row>
    <row r="11964" spans="3:35" x14ac:dyDescent="0.25">
      <c r="F11964" s="1" t="s">
        <v>1988</v>
      </c>
    </row>
    <row r="11966" spans="3:35" x14ac:dyDescent="0.25">
      <c r="F11966" s="42" t="s">
        <v>864</v>
      </c>
      <c r="G11966" s="43"/>
      <c r="H11966" s="43"/>
      <c r="I11966" s="43"/>
      <c r="J11966" s="43"/>
      <c r="K11966" s="43"/>
      <c r="L11966" s="43"/>
      <c r="M11966" s="43"/>
      <c r="N11966" s="43"/>
      <c r="O11966" s="43"/>
      <c r="P11966" s="43"/>
      <c r="Q11966" s="43"/>
      <c r="R11966" s="43"/>
      <c r="S11966" s="43"/>
      <c r="T11966" s="43"/>
      <c r="U11966" s="43"/>
      <c r="V11966" s="43"/>
      <c r="W11966" s="43"/>
      <c r="X11966" s="43"/>
      <c r="Y11966" s="43"/>
      <c r="Z11966" s="43"/>
      <c r="AA11966" s="43"/>
      <c r="AB11966" s="43"/>
      <c r="AC11966" s="43"/>
      <c r="AD11966" s="43"/>
      <c r="AE11966" s="43"/>
      <c r="AF11966" s="43"/>
      <c r="AG11966" s="43"/>
      <c r="AH11966" s="43"/>
      <c r="AI11966" s="43"/>
    </row>
    <row r="11967" spans="3:35" x14ac:dyDescent="0.25">
      <c r="F11967" s="42" t="s">
        <v>948</v>
      </c>
      <c r="G11967" s="43"/>
      <c r="H11967" s="43"/>
      <c r="I11967" s="43"/>
      <c r="J11967" s="43"/>
      <c r="K11967" s="43"/>
      <c r="L11967" s="43"/>
      <c r="M11967" s="43"/>
      <c r="N11967" s="43"/>
      <c r="O11967" s="43"/>
      <c r="P11967" s="43"/>
      <c r="Q11967" s="43"/>
      <c r="R11967" s="43"/>
      <c r="S11967" s="43"/>
      <c r="T11967" s="43"/>
      <c r="U11967" s="43"/>
      <c r="V11967" s="43"/>
      <c r="W11967" s="43"/>
      <c r="X11967" s="43"/>
      <c r="Y11967" s="43"/>
      <c r="Z11967" s="43"/>
      <c r="AA11967" s="43"/>
      <c r="AB11967" s="43"/>
      <c r="AC11967" s="43"/>
      <c r="AD11967" s="43"/>
      <c r="AE11967" s="43"/>
      <c r="AF11967" s="43"/>
      <c r="AG11967" s="43"/>
      <c r="AH11967" s="43"/>
      <c r="AI11967" s="43"/>
    </row>
    <row r="11968" spans="3:35" x14ac:dyDescent="0.25">
      <c r="F11968" s="42" t="s">
        <v>984</v>
      </c>
      <c r="G11968" s="43"/>
      <c r="H11968" s="43"/>
      <c r="I11968" s="43"/>
      <c r="J11968" s="43"/>
      <c r="K11968" s="43"/>
      <c r="L11968" s="43"/>
      <c r="M11968" s="43"/>
      <c r="N11968" s="43"/>
      <c r="O11968" s="43"/>
      <c r="P11968" s="43"/>
      <c r="Q11968" s="43"/>
      <c r="R11968" s="43"/>
      <c r="S11968" s="43"/>
      <c r="T11968" s="43"/>
      <c r="U11968" s="43"/>
      <c r="V11968" s="43"/>
      <c r="W11968" s="43"/>
      <c r="X11968" s="43"/>
      <c r="Y11968" s="43"/>
      <c r="Z11968" s="43"/>
      <c r="AA11968" s="43"/>
      <c r="AB11968" s="43"/>
      <c r="AC11968" s="43"/>
      <c r="AD11968" s="43"/>
      <c r="AE11968" s="43"/>
      <c r="AF11968" s="43"/>
      <c r="AG11968" s="43"/>
      <c r="AH11968" s="43"/>
      <c r="AI11968" s="43"/>
    </row>
    <row r="11969" spans="6:35" x14ac:dyDescent="0.25">
      <c r="F11969" s="42" t="s">
        <v>985</v>
      </c>
      <c r="G11969" s="43"/>
      <c r="H11969" s="43"/>
      <c r="I11969" s="43"/>
      <c r="J11969" s="43"/>
      <c r="K11969" s="43"/>
      <c r="L11969" s="43"/>
      <c r="M11969" s="43"/>
      <c r="N11969" s="43"/>
      <c r="O11969" s="43"/>
      <c r="P11969" s="43"/>
      <c r="Q11969" s="43"/>
      <c r="R11969" s="43"/>
      <c r="S11969" s="43"/>
      <c r="T11969" s="43"/>
      <c r="U11969" s="43"/>
      <c r="V11969" s="43"/>
      <c r="W11969" s="43"/>
      <c r="X11969" s="43"/>
      <c r="Y11969" s="43"/>
      <c r="Z11969" s="43"/>
      <c r="AA11969" s="43"/>
      <c r="AB11969" s="43"/>
      <c r="AC11969" s="43"/>
      <c r="AD11969" s="43"/>
      <c r="AE11969" s="43"/>
      <c r="AF11969" s="43"/>
      <c r="AG11969" s="43"/>
      <c r="AH11969" s="43"/>
      <c r="AI11969" s="43"/>
    </row>
    <row r="11970" spans="6:35" x14ac:dyDescent="0.25">
      <c r="F11970" s="42" t="s">
        <v>986</v>
      </c>
      <c r="G11970" s="43"/>
      <c r="H11970" s="43"/>
      <c r="I11970" s="43"/>
      <c r="J11970" s="43"/>
      <c r="K11970" s="43"/>
      <c r="L11970" s="43"/>
      <c r="M11970" s="43"/>
      <c r="N11970" s="43"/>
      <c r="O11970" s="43"/>
      <c r="P11970" s="43"/>
      <c r="Q11970" s="43"/>
      <c r="R11970" s="43"/>
      <c r="S11970" s="43"/>
      <c r="T11970" s="43"/>
      <c r="U11970" s="43"/>
      <c r="V11970" s="43"/>
      <c r="W11970" s="43"/>
      <c r="X11970" s="43"/>
      <c r="Y11970" s="43"/>
      <c r="Z11970" s="43"/>
      <c r="AA11970" s="43"/>
      <c r="AB11970" s="43"/>
      <c r="AC11970" s="43"/>
      <c r="AD11970" s="43"/>
      <c r="AE11970" s="43"/>
      <c r="AF11970" s="43"/>
      <c r="AG11970" s="43"/>
      <c r="AH11970" s="43"/>
      <c r="AI11970" s="43"/>
    </row>
    <row r="11971" spans="6:35" x14ac:dyDescent="0.25">
      <c r="F11971" s="42" t="s">
        <v>987</v>
      </c>
      <c r="G11971" s="43"/>
      <c r="H11971" s="43"/>
      <c r="I11971" s="43"/>
      <c r="J11971" s="43"/>
      <c r="K11971" s="43"/>
      <c r="L11971" s="43"/>
      <c r="M11971" s="43"/>
      <c r="N11971" s="43"/>
      <c r="O11971" s="43"/>
      <c r="P11971" s="43"/>
      <c r="Q11971" s="43"/>
      <c r="R11971" s="43"/>
      <c r="S11971" s="43"/>
      <c r="T11971" s="43"/>
      <c r="U11971" s="43"/>
      <c r="V11971" s="43"/>
      <c r="W11971" s="43"/>
      <c r="X11971" s="43"/>
      <c r="Y11971" s="43"/>
      <c r="Z11971" s="43"/>
      <c r="AA11971" s="43"/>
      <c r="AB11971" s="43"/>
      <c r="AC11971" s="43"/>
      <c r="AD11971" s="43"/>
      <c r="AE11971" s="43"/>
      <c r="AF11971" s="43"/>
      <c r="AG11971" s="43"/>
      <c r="AH11971" s="43"/>
      <c r="AI11971" s="43"/>
    </row>
    <row r="11972" spans="6:35" x14ac:dyDescent="0.25">
      <c r="F11972" s="42" t="s">
        <v>989</v>
      </c>
      <c r="G11972" s="43"/>
      <c r="H11972" s="43"/>
      <c r="I11972" s="43"/>
      <c r="J11972" s="43"/>
      <c r="K11972" s="43"/>
      <c r="L11972" s="43"/>
      <c r="M11972" s="43"/>
      <c r="N11972" s="43"/>
      <c r="O11972" s="43"/>
      <c r="P11972" s="43"/>
      <c r="Q11972" s="43"/>
      <c r="R11972" s="43"/>
      <c r="S11972" s="43"/>
      <c r="T11972" s="43"/>
      <c r="U11972" s="43"/>
      <c r="V11972" s="43"/>
      <c r="W11972" s="43"/>
      <c r="X11972" s="43"/>
      <c r="Y11972" s="43"/>
      <c r="Z11972" s="43"/>
      <c r="AA11972" s="43"/>
      <c r="AB11972" s="43"/>
      <c r="AC11972" s="43"/>
      <c r="AD11972" s="43"/>
      <c r="AE11972" s="43"/>
      <c r="AF11972" s="43"/>
      <c r="AG11972" s="43"/>
      <c r="AH11972" s="43"/>
      <c r="AI11972" s="43"/>
    </row>
    <row r="11973" spans="6:35" x14ac:dyDescent="0.25">
      <c r="F11973" s="42" t="s">
        <v>990</v>
      </c>
      <c r="G11973" s="43"/>
      <c r="H11973" s="43"/>
      <c r="I11973" s="43"/>
      <c r="J11973" s="43"/>
      <c r="K11973" s="43"/>
      <c r="L11973" s="43"/>
      <c r="M11973" s="43"/>
      <c r="N11973" s="43"/>
      <c r="O11973" s="43"/>
      <c r="P11973" s="43"/>
      <c r="Q11973" s="43"/>
      <c r="R11973" s="43"/>
      <c r="S11973" s="43"/>
      <c r="T11973" s="43"/>
      <c r="U11973" s="43"/>
      <c r="V11973" s="43"/>
      <c r="W11973" s="43"/>
      <c r="X11973" s="43"/>
      <c r="Y11973" s="43"/>
      <c r="Z11973" s="43"/>
      <c r="AA11973" s="43"/>
      <c r="AB11973" s="43"/>
      <c r="AC11973" s="43"/>
      <c r="AD11973" s="43"/>
      <c r="AE11973" s="43"/>
      <c r="AF11973" s="43"/>
      <c r="AG11973" s="43"/>
      <c r="AH11973" s="43"/>
      <c r="AI11973" s="43"/>
    </row>
    <row r="11974" spans="6:35" x14ac:dyDescent="0.25">
      <c r="F11974" s="42" t="s">
        <v>1992</v>
      </c>
      <c r="G11974" s="43"/>
      <c r="H11974" s="43"/>
      <c r="I11974" s="43"/>
      <c r="J11974" s="43"/>
      <c r="K11974" s="43"/>
      <c r="L11974" s="43"/>
      <c r="M11974" s="43"/>
      <c r="N11974" s="43"/>
      <c r="O11974" s="43"/>
      <c r="P11974" s="43"/>
      <c r="Q11974" s="43"/>
      <c r="R11974" s="43"/>
      <c r="S11974" s="43"/>
      <c r="T11974" s="43"/>
      <c r="U11974" s="43"/>
      <c r="V11974" s="43"/>
      <c r="W11974" s="43"/>
      <c r="X11974" s="43"/>
      <c r="Y11974" s="43"/>
      <c r="Z11974" s="43"/>
      <c r="AA11974" s="43"/>
      <c r="AB11974" s="43"/>
      <c r="AC11974" s="43"/>
      <c r="AD11974" s="43"/>
      <c r="AE11974" s="43"/>
      <c r="AF11974" s="43"/>
      <c r="AG11974" s="43"/>
      <c r="AH11974" s="43"/>
      <c r="AI11974" s="43"/>
    </row>
    <row r="11975" spans="6:35" x14ac:dyDescent="0.25">
      <c r="F11975" s="42" t="s">
        <v>1990</v>
      </c>
      <c r="G11975" s="43"/>
      <c r="H11975" s="43"/>
      <c r="I11975" s="43"/>
      <c r="J11975" s="43"/>
      <c r="K11975" s="43"/>
      <c r="L11975" s="43"/>
      <c r="M11975" s="43"/>
      <c r="N11975" s="43"/>
      <c r="O11975" s="43"/>
      <c r="P11975" s="43"/>
      <c r="Q11975" s="43"/>
      <c r="R11975" s="43"/>
      <c r="S11975" s="43"/>
      <c r="T11975" s="43"/>
      <c r="U11975" s="43"/>
      <c r="V11975" s="43"/>
      <c r="W11975" s="43"/>
      <c r="X11975" s="43"/>
      <c r="Y11975" s="43"/>
      <c r="Z11975" s="43"/>
      <c r="AA11975" s="43"/>
      <c r="AB11975" s="43"/>
      <c r="AC11975" s="43"/>
      <c r="AD11975" s="43"/>
      <c r="AE11975" s="43"/>
      <c r="AF11975" s="43"/>
      <c r="AG11975" s="43"/>
      <c r="AH11975" s="43"/>
      <c r="AI11975" s="43"/>
    </row>
    <row r="11976" spans="6:35" x14ac:dyDescent="0.25">
      <c r="F11976" s="42"/>
      <c r="G11976" s="43"/>
      <c r="H11976" s="43"/>
      <c r="I11976" s="43"/>
      <c r="J11976" s="43"/>
      <c r="K11976" s="43"/>
      <c r="L11976" s="43"/>
      <c r="M11976" s="43"/>
      <c r="N11976" s="43"/>
      <c r="O11976" s="43"/>
      <c r="P11976" s="43"/>
      <c r="Q11976" s="43"/>
      <c r="R11976" s="43"/>
      <c r="S11976" s="43"/>
      <c r="T11976" s="43"/>
      <c r="U11976" s="43"/>
      <c r="V11976" s="43"/>
      <c r="W11976" s="43"/>
      <c r="X11976" s="43"/>
      <c r="Y11976" s="43"/>
      <c r="Z11976" s="43"/>
      <c r="AA11976" s="43"/>
      <c r="AB11976" s="43"/>
      <c r="AC11976" s="43"/>
      <c r="AD11976" s="43"/>
      <c r="AE11976" s="43"/>
      <c r="AF11976" s="43"/>
      <c r="AG11976" s="43"/>
      <c r="AH11976" s="43"/>
      <c r="AI11976" s="43"/>
    </row>
    <row r="11977" spans="6:35" x14ac:dyDescent="0.25">
      <c r="F11977" s="42" t="s">
        <v>934</v>
      </c>
      <c r="G11977" s="43"/>
      <c r="H11977" s="43"/>
      <c r="I11977" s="43"/>
      <c r="J11977" s="43"/>
      <c r="K11977" s="43"/>
      <c r="L11977" s="43"/>
      <c r="M11977" s="43"/>
      <c r="N11977" s="43"/>
      <c r="O11977" s="43"/>
      <c r="P11977" s="43"/>
      <c r="Q11977" s="43"/>
      <c r="R11977" s="43"/>
      <c r="S11977" s="43"/>
      <c r="T11977" s="43"/>
      <c r="U11977" s="43"/>
      <c r="V11977" s="43"/>
      <c r="W11977" s="43"/>
      <c r="X11977" s="43"/>
      <c r="Y11977" s="43"/>
      <c r="Z11977" s="43"/>
      <c r="AA11977" s="43"/>
      <c r="AB11977" s="43"/>
      <c r="AC11977" s="43"/>
      <c r="AD11977" s="43"/>
      <c r="AE11977" s="43"/>
      <c r="AF11977" s="43"/>
      <c r="AG11977" s="43"/>
      <c r="AH11977" s="43"/>
      <c r="AI11977" s="43"/>
    </row>
    <row r="11978" spans="6:35" x14ac:dyDescent="0.25">
      <c r="F11978" s="42"/>
      <c r="G11978" s="43"/>
      <c r="H11978" s="43"/>
      <c r="I11978" s="43"/>
      <c r="J11978" s="43"/>
      <c r="K11978" s="43"/>
      <c r="L11978" s="43"/>
      <c r="M11978" s="43"/>
      <c r="N11978" s="43"/>
      <c r="O11978" s="43"/>
      <c r="P11978" s="43"/>
      <c r="Q11978" s="43"/>
      <c r="R11978" s="43"/>
      <c r="S11978" s="43"/>
      <c r="T11978" s="43"/>
      <c r="U11978" s="43"/>
      <c r="V11978" s="43"/>
      <c r="W11978" s="43"/>
      <c r="X11978" s="43"/>
      <c r="Y11978" s="43"/>
      <c r="Z11978" s="43"/>
      <c r="AA11978" s="43"/>
      <c r="AB11978" s="43"/>
      <c r="AC11978" s="43"/>
      <c r="AD11978" s="43"/>
      <c r="AE11978" s="43"/>
      <c r="AF11978" s="43"/>
      <c r="AG11978" s="43"/>
      <c r="AH11978" s="43"/>
      <c r="AI11978" s="43"/>
    </row>
    <row r="11979" spans="6:35" x14ac:dyDescent="0.25">
      <c r="F11979" s="42" t="s">
        <v>1995</v>
      </c>
      <c r="G11979" s="43"/>
      <c r="H11979" s="43"/>
      <c r="I11979" s="43"/>
      <c r="J11979" s="43"/>
      <c r="K11979" s="43"/>
      <c r="L11979" s="43"/>
      <c r="M11979" s="43"/>
      <c r="N11979" s="43"/>
      <c r="O11979" s="43"/>
      <c r="P11979" s="43"/>
      <c r="Q11979" s="43"/>
      <c r="R11979" s="43"/>
      <c r="S11979" s="43"/>
      <c r="T11979" s="43"/>
      <c r="U11979" s="43"/>
      <c r="V11979" s="43"/>
      <c r="W11979" s="43"/>
      <c r="X11979" s="43"/>
      <c r="Y11979" s="43"/>
      <c r="Z11979" s="43"/>
      <c r="AA11979" s="43"/>
      <c r="AB11979" s="43"/>
      <c r="AC11979" s="43"/>
      <c r="AD11979" s="43"/>
      <c r="AE11979" s="43"/>
      <c r="AF11979" s="43"/>
      <c r="AG11979" s="43"/>
      <c r="AH11979" s="43"/>
      <c r="AI11979" s="43"/>
    </row>
    <row r="11980" spans="6:35" x14ac:dyDescent="0.25">
      <c r="F11980" s="42" t="s">
        <v>936</v>
      </c>
      <c r="G11980" s="43"/>
      <c r="H11980" s="43"/>
      <c r="I11980" s="43"/>
      <c r="J11980" s="43"/>
      <c r="K11980" s="43"/>
      <c r="L11980" s="43"/>
      <c r="M11980" s="43"/>
      <c r="N11980" s="43"/>
      <c r="O11980" s="43"/>
      <c r="P11980" s="43"/>
      <c r="Q11980" s="43"/>
      <c r="R11980" s="43"/>
      <c r="S11980" s="43"/>
      <c r="T11980" s="43"/>
      <c r="U11980" s="43"/>
      <c r="V11980" s="43"/>
      <c r="W11980" s="43"/>
      <c r="X11980" s="43"/>
      <c r="Y11980" s="43"/>
      <c r="Z11980" s="43"/>
      <c r="AA11980" s="43"/>
      <c r="AB11980" s="43"/>
      <c r="AC11980" s="43"/>
      <c r="AD11980" s="43"/>
      <c r="AE11980" s="43"/>
      <c r="AF11980" s="43"/>
      <c r="AG11980" s="43"/>
      <c r="AH11980" s="43"/>
      <c r="AI11980" s="43"/>
    </row>
    <row r="11981" spans="6:35" x14ac:dyDescent="0.25">
      <c r="F11981" s="42" t="s">
        <v>1993</v>
      </c>
      <c r="G11981" s="43"/>
      <c r="H11981" s="43"/>
      <c r="I11981" s="43"/>
      <c r="J11981" s="43"/>
      <c r="K11981" s="43"/>
      <c r="L11981" s="43"/>
      <c r="M11981" s="43"/>
      <c r="N11981" s="43"/>
      <c r="O11981" s="43"/>
      <c r="P11981" s="43"/>
      <c r="Q11981" s="43"/>
      <c r="R11981" s="43"/>
      <c r="S11981" s="43"/>
      <c r="T11981" s="43"/>
      <c r="U11981" s="43"/>
      <c r="V11981" s="43"/>
      <c r="W11981" s="43"/>
      <c r="X11981" s="43"/>
      <c r="Y11981" s="43"/>
      <c r="Z11981" s="43"/>
      <c r="AA11981" s="43"/>
      <c r="AB11981" s="43"/>
      <c r="AC11981" s="43"/>
      <c r="AD11981" s="43"/>
      <c r="AE11981" s="43"/>
      <c r="AF11981" s="43"/>
      <c r="AG11981" s="43"/>
      <c r="AH11981" s="43"/>
      <c r="AI11981" s="43"/>
    </row>
    <row r="11982" spans="6:35" x14ac:dyDescent="0.25">
      <c r="F11982" s="42" t="s">
        <v>1994</v>
      </c>
      <c r="G11982" s="43"/>
      <c r="H11982" s="43"/>
      <c r="I11982" s="43"/>
      <c r="J11982" s="43"/>
      <c r="K11982" s="43"/>
      <c r="L11982" s="43"/>
      <c r="M11982" s="43"/>
      <c r="N11982" s="43"/>
      <c r="O11982" s="43"/>
      <c r="P11982" s="43"/>
      <c r="Q11982" s="43"/>
      <c r="R11982" s="43"/>
      <c r="S11982" s="43"/>
      <c r="T11982" s="43"/>
      <c r="U11982" s="43"/>
      <c r="V11982" s="43"/>
      <c r="W11982" s="43"/>
      <c r="X11982" s="43"/>
      <c r="Y11982" s="43"/>
      <c r="Z11982" s="43"/>
      <c r="AA11982" s="43"/>
      <c r="AB11982" s="43"/>
      <c r="AC11982" s="43"/>
      <c r="AD11982" s="43"/>
      <c r="AE11982" s="43"/>
      <c r="AF11982" s="43"/>
      <c r="AG11982" s="43"/>
      <c r="AH11982" s="43"/>
      <c r="AI11982" s="43"/>
    </row>
    <row r="11983" spans="6:35" x14ac:dyDescent="0.25">
      <c r="F11983" s="42" t="s">
        <v>1991</v>
      </c>
      <c r="G11983" s="43"/>
      <c r="H11983" s="43"/>
      <c r="I11983" s="43"/>
      <c r="J11983" s="43"/>
      <c r="K11983" s="43"/>
      <c r="L11983" s="43"/>
      <c r="M11983" s="43"/>
      <c r="N11983" s="43"/>
      <c r="O11983" s="43"/>
      <c r="P11983" s="43"/>
      <c r="Q11983" s="43"/>
      <c r="R11983" s="43"/>
      <c r="S11983" s="43"/>
      <c r="T11983" s="43"/>
      <c r="U11983" s="43"/>
      <c r="V11983" s="43"/>
      <c r="W11983" s="43"/>
      <c r="X11983" s="43"/>
      <c r="Y11983" s="43"/>
      <c r="Z11983" s="43"/>
      <c r="AA11983" s="43"/>
      <c r="AB11983" s="43"/>
      <c r="AC11983" s="43"/>
      <c r="AD11983" s="43"/>
      <c r="AE11983" s="43"/>
      <c r="AF11983" s="43"/>
      <c r="AG11983" s="43"/>
      <c r="AH11983" s="43"/>
      <c r="AI11983" s="43"/>
    </row>
    <row r="11984" spans="6:35" x14ac:dyDescent="0.25">
      <c r="F11984" s="42" t="s">
        <v>1996</v>
      </c>
      <c r="G11984" s="43"/>
      <c r="H11984" s="43"/>
      <c r="I11984" s="43"/>
      <c r="J11984" s="43"/>
      <c r="K11984" s="43"/>
      <c r="L11984" s="43"/>
      <c r="M11984" s="43"/>
      <c r="N11984" s="43"/>
      <c r="O11984" s="43"/>
      <c r="P11984" s="43"/>
      <c r="Q11984" s="43"/>
      <c r="R11984" s="43"/>
      <c r="S11984" s="43"/>
      <c r="T11984" s="43"/>
      <c r="U11984" s="43"/>
      <c r="V11984" s="43"/>
      <c r="W11984" s="43"/>
      <c r="X11984" s="43"/>
      <c r="Y11984" s="43"/>
      <c r="Z11984" s="43"/>
      <c r="AA11984" s="43"/>
      <c r="AB11984" s="43"/>
      <c r="AC11984" s="43"/>
      <c r="AD11984" s="43"/>
      <c r="AE11984" s="43"/>
      <c r="AF11984" s="43"/>
      <c r="AG11984" s="43"/>
      <c r="AH11984" s="43"/>
      <c r="AI11984" s="43"/>
    </row>
    <row r="11985" spans="6:35" x14ac:dyDescent="0.25">
      <c r="F11985" s="42"/>
      <c r="G11985" s="43"/>
      <c r="H11985" s="43"/>
      <c r="I11985" s="43"/>
      <c r="J11985" s="43"/>
      <c r="K11985" s="43"/>
      <c r="L11985" s="43"/>
      <c r="M11985" s="43"/>
      <c r="N11985" s="43"/>
      <c r="O11985" s="43"/>
      <c r="P11985" s="43"/>
      <c r="Q11985" s="43"/>
      <c r="R11985" s="43"/>
      <c r="S11985" s="43"/>
      <c r="T11985" s="43"/>
      <c r="U11985" s="43"/>
      <c r="V11985" s="43"/>
      <c r="W11985" s="43"/>
      <c r="X11985" s="43"/>
      <c r="Y11985" s="43"/>
      <c r="Z11985" s="43"/>
      <c r="AA11985" s="43"/>
      <c r="AB11985" s="43"/>
      <c r="AC11985" s="43"/>
      <c r="AD11985" s="43"/>
      <c r="AE11985" s="43"/>
      <c r="AF11985" s="43"/>
      <c r="AG11985" s="43"/>
      <c r="AH11985" s="43"/>
      <c r="AI11985" s="43"/>
    </row>
    <row r="11986" spans="6:35" x14ac:dyDescent="0.25">
      <c r="F11986" s="42" t="s">
        <v>948</v>
      </c>
      <c r="G11986" s="43"/>
      <c r="H11986" s="43"/>
      <c r="I11986" s="43"/>
      <c r="J11986" s="43"/>
      <c r="K11986" s="43"/>
      <c r="L11986" s="43"/>
      <c r="M11986" s="43"/>
      <c r="N11986" s="43"/>
      <c r="O11986" s="43"/>
      <c r="P11986" s="43"/>
      <c r="Q11986" s="43"/>
      <c r="R11986" s="43"/>
      <c r="S11986" s="43"/>
      <c r="T11986" s="43"/>
      <c r="U11986" s="43"/>
      <c r="V11986" s="43"/>
      <c r="W11986" s="43"/>
      <c r="X11986" s="43"/>
      <c r="Y11986" s="43"/>
      <c r="Z11986" s="43"/>
      <c r="AA11986" s="43"/>
      <c r="AB11986" s="43"/>
      <c r="AC11986" s="43"/>
      <c r="AD11986" s="43"/>
      <c r="AE11986" s="43"/>
      <c r="AF11986" s="43"/>
      <c r="AG11986" s="43"/>
      <c r="AH11986" s="43"/>
      <c r="AI11986" s="43"/>
    </row>
    <row r="11987" spans="6:35" x14ac:dyDescent="0.25">
      <c r="F11987" s="42" t="s">
        <v>984</v>
      </c>
      <c r="G11987" s="43"/>
      <c r="H11987" s="43"/>
      <c r="I11987" s="43"/>
      <c r="J11987" s="43"/>
      <c r="K11987" s="43"/>
      <c r="L11987" s="43"/>
      <c r="M11987" s="43"/>
      <c r="N11987" s="43"/>
      <c r="O11987" s="43"/>
      <c r="P11987" s="43"/>
      <c r="Q11987" s="43"/>
      <c r="R11987" s="43"/>
      <c r="S11987" s="43"/>
      <c r="T11987" s="43"/>
      <c r="U11987" s="43"/>
      <c r="V11987" s="43"/>
      <c r="W11987" s="43"/>
      <c r="X11987" s="43"/>
      <c r="Y11987" s="43"/>
      <c r="Z11987" s="43"/>
      <c r="AA11987" s="43"/>
      <c r="AB11987" s="43"/>
      <c r="AC11987" s="43"/>
      <c r="AD11987" s="43"/>
      <c r="AE11987" s="43"/>
      <c r="AF11987" s="43"/>
      <c r="AG11987" s="43"/>
      <c r="AH11987" s="43"/>
      <c r="AI11987" s="43"/>
    </row>
    <row r="11988" spans="6:35" x14ac:dyDescent="0.25">
      <c r="F11988" s="42" t="s">
        <v>985</v>
      </c>
      <c r="G11988" s="43"/>
      <c r="H11988" s="43"/>
      <c r="I11988" s="43"/>
      <c r="J11988" s="43"/>
      <c r="K11988" s="43"/>
      <c r="L11988" s="43"/>
      <c r="M11988" s="43"/>
      <c r="N11988" s="43"/>
      <c r="O11988" s="43"/>
      <c r="P11988" s="43"/>
      <c r="Q11988" s="43"/>
      <c r="R11988" s="43"/>
      <c r="S11988" s="43"/>
      <c r="T11988" s="43"/>
      <c r="U11988" s="43"/>
      <c r="V11988" s="43"/>
      <c r="W11988" s="43"/>
      <c r="X11988" s="43"/>
      <c r="Y11988" s="43"/>
      <c r="Z11988" s="43"/>
      <c r="AA11988" s="43"/>
      <c r="AB11988" s="43"/>
      <c r="AC11988" s="43"/>
      <c r="AD11988" s="43"/>
      <c r="AE11988" s="43"/>
      <c r="AF11988" s="43"/>
      <c r="AG11988" s="43"/>
      <c r="AH11988" s="43"/>
      <c r="AI11988" s="43"/>
    </row>
    <row r="11989" spans="6:35" x14ac:dyDescent="0.25">
      <c r="F11989" s="42" t="s">
        <v>986</v>
      </c>
      <c r="G11989" s="43"/>
      <c r="H11989" s="43"/>
      <c r="I11989" s="43"/>
      <c r="J11989" s="43"/>
      <c r="K11989" s="43"/>
      <c r="L11989" s="43"/>
      <c r="M11989" s="43"/>
      <c r="N11989" s="43"/>
      <c r="O11989" s="43"/>
      <c r="P11989" s="43"/>
      <c r="Q11989" s="43"/>
      <c r="R11989" s="43"/>
      <c r="S11989" s="43"/>
      <c r="T11989" s="43"/>
      <c r="U11989" s="43"/>
      <c r="V11989" s="43"/>
      <c r="W11989" s="43"/>
      <c r="X11989" s="43"/>
      <c r="Y11989" s="43"/>
      <c r="Z11989" s="43"/>
      <c r="AA11989" s="43"/>
      <c r="AB11989" s="43"/>
      <c r="AC11989" s="43"/>
      <c r="AD11989" s="43"/>
      <c r="AE11989" s="43"/>
      <c r="AF11989" s="43"/>
      <c r="AG11989" s="43"/>
      <c r="AH11989" s="43"/>
      <c r="AI11989" s="43"/>
    </row>
    <row r="11990" spans="6:35" x14ac:dyDescent="0.25">
      <c r="F11990" s="42" t="s">
        <v>987</v>
      </c>
      <c r="G11990" s="43"/>
      <c r="H11990" s="43"/>
      <c r="I11990" s="43"/>
      <c r="J11990" s="43"/>
      <c r="K11990" s="43"/>
      <c r="L11990" s="43"/>
      <c r="M11990" s="43"/>
      <c r="N11990" s="43"/>
      <c r="O11990" s="43"/>
      <c r="P11990" s="43"/>
      <c r="Q11990" s="43"/>
      <c r="R11990" s="43"/>
      <c r="S11990" s="43"/>
      <c r="T11990" s="43"/>
      <c r="U11990" s="43"/>
      <c r="V11990" s="43"/>
      <c r="W11990" s="43"/>
      <c r="X11990" s="43"/>
      <c r="Y11990" s="43"/>
      <c r="Z11990" s="43"/>
      <c r="AA11990" s="43"/>
      <c r="AB11990" s="43"/>
      <c r="AC11990" s="43"/>
      <c r="AD11990" s="43"/>
      <c r="AE11990" s="43"/>
      <c r="AF11990" s="43"/>
      <c r="AG11990" s="43"/>
      <c r="AH11990" s="43"/>
      <c r="AI11990" s="43"/>
    </row>
    <row r="11991" spans="6:35" x14ac:dyDescent="0.25">
      <c r="F11991" s="42" t="s">
        <v>989</v>
      </c>
      <c r="G11991" s="43"/>
      <c r="H11991" s="43"/>
      <c r="I11991" s="43"/>
      <c r="J11991" s="43"/>
      <c r="K11991" s="43"/>
      <c r="L11991" s="43"/>
      <c r="M11991" s="43"/>
      <c r="N11991" s="43"/>
      <c r="O11991" s="43"/>
      <c r="P11991" s="43"/>
      <c r="Q11991" s="43"/>
      <c r="R11991" s="43"/>
      <c r="S11991" s="43"/>
      <c r="T11991" s="43"/>
      <c r="U11991" s="43"/>
      <c r="V11991" s="43"/>
      <c r="W11991" s="43"/>
      <c r="X11991" s="43"/>
      <c r="Y11991" s="43"/>
      <c r="Z11991" s="43"/>
      <c r="AA11991" s="43"/>
      <c r="AB11991" s="43"/>
      <c r="AC11991" s="43"/>
      <c r="AD11991" s="43"/>
      <c r="AE11991" s="43"/>
      <c r="AF11991" s="43"/>
      <c r="AG11991" s="43"/>
      <c r="AH11991" s="43"/>
      <c r="AI11991" s="43"/>
    </row>
    <row r="11992" spans="6:35" x14ac:dyDescent="0.25">
      <c r="F11992" s="42" t="s">
        <v>990</v>
      </c>
      <c r="G11992" s="43"/>
      <c r="H11992" s="43"/>
      <c r="I11992" s="43"/>
      <c r="J11992" s="43"/>
      <c r="K11992" s="43"/>
      <c r="L11992" s="43"/>
      <c r="M11992" s="43"/>
      <c r="N11992" s="43"/>
      <c r="O11992" s="43"/>
      <c r="P11992" s="43"/>
      <c r="Q11992" s="43"/>
      <c r="R11992" s="43"/>
      <c r="S11992" s="43"/>
      <c r="T11992" s="43"/>
      <c r="U11992" s="43"/>
      <c r="V11992" s="43"/>
      <c r="W11992" s="43"/>
      <c r="X11992" s="43"/>
      <c r="Y11992" s="43"/>
      <c r="Z11992" s="43"/>
      <c r="AA11992" s="43"/>
      <c r="AB11992" s="43"/>
      <c r="AC11992" s="43"/>
      <c r="AD11992" s="43"/>
      <c r="AE11992" s="43"/>
      <c r="AF11992" s="43"/>
      <c r="AG11992" s="43"/>
      <c r="AH11992" s="43"/>
      <c r="AI11992" s="43"/>
    </row>
    <row r="11993" spans="6:35" x14ac:dyDescent="0.25">
      <c r="F11993" s="42" t="s">
        <v>1992</v>
      </c>
      <c r="G11993" s="43"/>
      <c r="H11993" s="43"/>
      <c r="I11993" s="43"/>
      <c r="J11993" s="43"/>
      <c r="K11993" s="43"/>
      <c r="L11993" s="43"/>
      <c r="M11993" s="43"/>
      <c r="N11993" s="43"/>
      <c r="O11993" s="43"/>
      <c r="P11993" s="43"/>
      <c r="Q11993" s="43"/>
      <c r="R11993" s="43"/>
      <c r="S11993" s="43"/>
      <c r="T11993" s="43"/>
      <c r="U11993" s="43"/>
      <c r="V11993" s="43"/>
      <c r="W11993" s="43"/>
      <c r="X11993" s="43"/>
      <c r="Y11993" s="43"/>
      <c r="Z11993" s="43"/>
      <c r="AA11993" s="43"/>
      <c r="AB11993" s="43"/>
      <c r="AC11993" s="43"/>
      <c r="AD11993" s="43"/>
      <c r="AE11993" s="43"/>
      <c r="AF11993" s="43"/>
      <c r="AG11993" s="43"/>
      <c r="AH11993" s="43"/>
      <c r="AI11993" s="43"/>
    </row>
    <row r="11994" spans="6:35" x14ac:dyDescent="0.25">
      <c r="F11994" s="42" t="s">
        <v>1990</v>
      </c>
      <c r="G11994" s="43"/>
      <c r="H11994" s="43"/>
      <c r="I11994" s="43"/>
      <c r="J11994" s="43"/>
      <c r="K11994" s="43"/>
      <c r="L11994" s="43"/>
      <c r="M11994" s="43"/>
      <c r="N11994" s="43"/>
      <c r="O11994" s="43"/>
      <c r="P11994" s="43"/>
      <c r="Q11994" s="43"/>
      <c r="R11994" s="43"/>
      <c r="S11994" s="43"/>
      <c r="T11994" s="43"/>
      <c r="U11994" s="43"/>
      <c r="V11994" s="43"/>
      <c r="W11994" s="43"/>
      <c r="X11994" s="43"/>
      <c r="Y11994" s="43"/>
      <c r="Z11994" s="43"/>
      <c r="AA11994" s="43"/>
      <c r="AB11994" s="43"/>
      <c r="AC11994" s="43"/>
      <c r="AD11994" s="43"/>
      <c r="AE11994" s="43"/>
      <c r="AF11994" s="43"/>
      <c r="AG11994" s="43"/>
      <c r="AH11994" s="43"/>
      <c r="AI11994" s="43"/>
    </row>
    <row r="11995" spans="6:35" x14ac:dyDescent="0.25">
      <c r="F11995" s="42"/>
      <c r="G11995" s="43"/>
      <c r="H11995" s="43"/>
      <c r="I11995" s="43"/>
      <c r="J11995" s="43"/>
      <c r="K11995" s="43"/>
      <c r="L11995" s="43"/>
      <c r="M11995" s="43"/>
      <c r="N11995" s="43"/>
      <c r="O11995" s="43"/>
      <c r="P11995" s="43"/>
      <c r="Q11995" s="43"/>
      <c r="R11995" s="43"/>
      <c r="S11995" s="43"/>
      <c r="T11995" s="43"/>
      <c r="U11995" s="43"/>
      <c r="V11995" s="43"/>
      <c r="W11995" s="43"/>
      <c r="X11995" s="43"/>
      <c r="Y11995" s="43"/>
      <c r="Z11995" s="43"/>
      <c r="AA11995" s="43"/>
      <c r="AB11995" s="43"/>
      <c r="AC11995" s="43"/>
      <c r="AD11995" s="43"/>
      <c r="AE11995" s="43"/>
      <c r="AF11995" s="43"/>
      <c r="AG11995" s="43"/>
      <c r="AH11995" s="43"/>
      <c r="AI11995" s="43"/>
    </row>
    <row r="11996" spans="6:35" x14ac:dyDescent="0.25">
      <c r="F11996" s="42" t="s">
        <v>942</v>
      </c>
      <c r="G11996" s="43"/>
      <c r="H11996" s="43"/>
      <c r="I11996" s="43"/>
      <c r="J11996" s="43"/>
      <c r="K11996" s="43"/>
      <c r="L11996" s="43"/>
      <c r="M11996" s="43"/>
      <c r="N11996" s="43"/>
      <c r="O11996" s="43"/>
      <c r="P11996" s="43"/>
      <c r="Q11996" s="43"/>
      <c r="R11996" s="43"/>
      <c r="S11996" s="43"/>
      <c r="T11996" s="43"/>
      <c r="U11996" s="43"/>
      <c r="V11996" s="43"/>
      <c r="W11996" s="43"/>
      <c r="X11996" s="43"/>
      <c r="Y11996" s="43"/>
      <c r="Z11996" s="43"/>
      <c r="AA11996" s="43"/>
      <c r="AB11996" s="43"/>
      <c r="AC11996" s="43"/>
      <c r="AD11996" s="43"/>
      <c r="AE11996" s="43"/>
      <c r="AF11996" s="43"/>
      <c r="AG11996" s="43"/>
      <c r="AH11996" s="43"/>
      <c r="AI11996" s="43"/>
    </row>
    <row r="11997" spans="6:35" x14ac:dyDescent="0.25">
      <c r="F11997" s="42" t="s">
        <v>900</v>
      </c>
      <c r="G11997" s="43"/>
      <c r="H11997" s="43"/>
      <c r="I11997" s="43"/>
      <c r="J11997" s="43"/>
      <c r="K11997" s="43"/>
      <c r="L11997" s="43"/>
      <c r="M11997" s="43"/>
      <c r="N11997" s="43"/>
      <c r="O11997" s="43"/>
      <c r="P11997" s="43"/>
      <c r="Q11997" s="43"/>
      <c r="R11997" s="43"/>
      <c r="S11997" s="43"/>
      <c r="T11997" s="43"/>
      <c r="U11997" s="43"/>
      <c r="V11997" s="43"/>
      <c r="W11997" s="43"/>
      <c r="X11997" s="43"/>
      <c r="Y11997" s="43"/>
      <c r="Z11997" s="43"/>
      <c r="AA11997" s="43"/>
      <c r="AB11997" s="43"/>
      <c r="AC11997" s="43"/>
      <c r="AD11997" s="43"/>
      <c r="AE11997" s="43"/>
      <c r="AF11997" s="43"/>
      <c r="AG11997" s="43"/>
      <c r="AH11997" s="43"/>
      <c r="AI11997" s="43"/>
    </row>
    <row r="12002" spans="4:35" x14ac:dyDescent="0.25">
      <c r="D12002" s="13">
        <v>0</v>
      </c>
      <c r="F12002" s="4" t="s">
        <v>2001</v>
      </c>
    </row>
    <row r="12006" spans="4:35" x14ac:dyDescent="0.25">
      <c r="AI12006" s="4" t="s">
        <v>816</v>
      </c>
    </row>
    <row r="12007" spans="4:35" x14ac:dyDescent="0.25">
      <c r="AI12007" s="1" t="s">
        <v>2002</v>
      </c>
    </row>
    <row r="12012" spans="4:35" x14ac:dyDescent="0.25">
      <c r="F12012" s="42" t="s">
        <v>864</v>
      </c>
      <c r="G12012" s="43"/>
      <c r="H12012" s="43"/>
      <c r="I12012" s="43"/>
      <c r="J12012" s="43"/>
      <c r="K12012" s="43"/>
      <c r="L12012" s="43"/>
      <c r="M12012" s="43"/>
      <c r="N12012" s="43"/>
      <c r="O12012" s="43"/>
      <c r="P12012" s="43"/>
      <c r="Q12012" s="43"/>
      <c r="R12012" s="43"/>
      <c r="S12012" s="43"/>
      <c r="T12012" s="43"/>
      <c r="U12012" s="43"/>
      <c r="V12012" s="43"/>
      <c r="W12012" s="43"/>
      <c r="X12012" s="43"/>
      <c r="Y12012" s="43"/>
      <c r="Z12012" s="43"/>
      <c r="AA12012" s="43"/>
      <c r="AB12012" s="43"/>
      <c r="AC12012" s="43"/>
      <c r="AD12012" s="43"/>
      <c r="AE12012" s="43"/>
      <c r="AF12012" s="43"/>
      <c r="AG12012" s="43"/>
      <c r="AH12012" s="43"/>
      <c r="AI12012" s="43"/>
    </row>
    <row r="12013" spans="4:35" x14ac:dyDescent="0.25">
      <c r="F12013" s="42" t="s">
        <v>948</v>
      </c>
      <c r="G12013" s="43"/>
      <c r="H12013" s="43"/>
      <c r="I12013" s="43"/>
      <c r="J12013" s="43"/>
      <c r="K12013" s="43"/>
      <c r="L12013" s="43"/>
      <c r="M12013" s="43"/>
      <c r="N12013" s="43"/>
      <c r="O12013" s="43"/>
      <c r="P12013" s="43"/>
      <c r="Q12013" s="43"/>
      <c r="R12013" s="43"/>
      <c r="S12013" s="43"/>
      <c r="T12013" s="43"/>
      <c r="U12013" s="43"/>
      <c r="V12013" s="43"/>
      <c r="W12013" s="43"/>
      <c r="X12013" s="43"/>
      <c r="Y12013" s="43"/>
      <c r="Z12013" s="43"/>
      <c r="AA12013" s="43"/>
      <c r="AB12013" s="43"/>
      <c r="AC12013" s="43"/>
      <c r="AD12013" s="43"/>
      <c r="AE12013" s="43"/>
      <c r="AF12013" s="43"/>
      <c r="AG12013" s="43"/>
      <c r="AH12013" s="43"/>
      <c r="AI12013" s="43"/>
    </row>
    <row r="12014" spans="4:35" x14ac:dyDescent="0.25">
      <c r="F12014" s="42" t="s">
        <v>984</v>
      </c>
      <c r="G12014" s="43"/>
      <c r="H12014" s="43"/>
      <c r="I12014" s="43"/>
      <c r="J12014" s="43"/>
      <c r="K12014" s="43"/>
      <c r="L12014" s="43"/>
      <c r="M12014" s="43"/>
      <c r="N12014" s="43"/>
      <c r="O12014" s="43"/>
      <c r="P12014" s="43"/>
      <c r="Q12014" s="43"/>
      <c r="R12014" s="43"/>
      <c r="S12014" s="43"/>
      <c r="T12014" s="43"/>
      <c r="U12014" s="43"/>
      <c r="V12014" s="43"/>
      <c r="W12014" s="43"/>
      <c r="X12014" s="43"/>
      <c r="Y12014" s="43"/>
      <c r="Z12014" s="43"/>
      <c r="AA12014" s="43"/>
      <c r="AB12014" s="43"/>
      <c r="AC12014" s="43"/>
      <c r="AD12014" s="43"/>
      <c r="AE12014" s="43"/>
      <c r="AF12014" s="43"/>
      <c r="AG12014" s="43"/>
      <c r="AH12014" s="43"/>
      <c r="AI12014" s="43"/>
    </row>
    <row r="12015" spans="4:35" x14ac:dyDescent="0.25">
      <c r="F12015" s="42" t="s">
        <v>985</v>
      </c>
      <c r="G12015" s="43"/>
      <c r="H12015" s="43"/>
      <c r="I12015" s="43"/>
      <c r="J12015" s="43"/>
      <c r="K12015" s="43"/>
      <c r="L12015" s="43"/>
      <c r="M12015" s="43"/>
      <c r="N12015" s="43"/>
      <c r="O12015" s="43"/>
      <c r="P12015" s="43"/>
      <c r="Q12015" s="43"/>
      <c r="R12015" s="43"/>
      <c r="S12015" s="43"/>
      <c r="T12015" s="43"/>
      <c r="U12015" s="43"/>
      <c r="V12015" s="43"/>
      <c r="W12015" s="43"/>
      <c r="X12015" s="43"/>
      <c r="Y12015" s="43"/>
      <c r="Z12015" s="43"/>
      <c r="AA12015" s="43"/>
      <c r="AB12015" s="43"/>
      <c r="AC12015" s="43"/>
      <c r="AD12015" s="43"/>
      <c r="AE12015" s="43"/>
      <c r="AF12015" s="43"/>
      <c r="AG12015" s="43"/>
      <c r="AH12015" s="43"/>
      <c r="AI12015" s="43"/>
    </row>
    <row r="12016" spans="4:35" x14ac:dyDescent="0.25">
      <c r="F12016" s="42" t="s">
        <v>986</v>
      </c>
      <c r="G12016" s="43"/>
      <c r="H12016" s="43"/>
      <c r="I12016" s="43"/>
      <c r="J12016" s="43"/>
      <c r="K12016" s="43"/>
      <c r="L12016" s="43"/>
      <c r="M12016" s="43"/>
      <c r="N12016" s="43"/>
      <c r="O12016" s="43"/>
      <c r="P12016" s="43"/>
      <c r="Q12016" s="43"/>
      <c r="R12016" s="43"/>
      <c r="S12016" s="43"/>
      <c r="T12016" s="43"/>
      <c r="U12016" s="43"/>
      <c r="V12016" s="43"/>
      <c r="W12016" s="43"/>
      <c r="X12016" s="43"/>
      <c r="Y12016" s="43"/>
      <c r="Z12016" s="43"/>
      <c r="AA12016" s="43"/>
      <c r="AB12016" s="43"/>
      <c r="AC12016" s="43"/>
      <c r="AD12016" s="43"/>
      <c r="AE12016" s="43"/>
      <c r="AF12016" s="43"/>
      <c r="AG12016" s="43"/>
      <c r="AH12016" s="43"/>
      <c r="AI12016" s="43"/>
    </row>
    <row r="12017" spans="6:35" x14ac:dyDescent="0.25">
      <c r="F12017" s="42" t="s">
        <v>987</v>
      </c>
      <c r="G12017" s="43"/>
      <c r="H12017" s="43"/>
      <c r="I12017" s="43"/>
      <c r="J12017" s="43"/>
      <c r="K12017" s="43"/>
      <c r="L12017" s="43"/>
      <c r="M12017" s="43"/>
      <c r="N12017" s="43"/>
      <c r="O12017" s="43"/>
      <c r="P12017" s="43"/>
      <c r="Q12017" s="43"/>
      <c r="R12017" s="43"/>
      <c r="S12017" s="43"/>
      <c r="T12017" s="43"/>
      <c r="U12017" s="43"/>
      <c r="V12017" s="43"/>
      <c r="W12017" s="43"/>
      <c r="X12017" s="43"/>
      <c r="Y12017" s="43"/>
      <c r="Z12017" s="43"/>
      <c r="AA12017" s="43"/>
      <c r="AB12017" s="43"/>
      <c r="AC12017" s="43"/>
      <c r="AD12017" s="43"/>
      <c r="AE12017" s="43"/>
      <c r="AF12017" s="43"/>
      <c r="AG12017" s="43"/>
      <c r="AH12017" s="43"/>
      <c r="AI12017" s="43"/>
    </row>
    <row r="12018" spans="6:35" x14ac:dyDescent="0.25">
      <c r="F12018" s="42" t="s">
        <v>989</v>
      </c>
      <c r="G12018" s="43"/>
      <c r="H12018" s="43"/>
      <c r="I12018" s="43"/>
      <c r="J12018" s="43"/>
      <c r="K12018" s="43"/>
      <c r="L12018" s="43"/>
      <c r="M12018" s="43"/>
      <c r="N12018" s="43"/>
      <c r="O12018" s="43"/>
      <c r="P12018" s="43"/>
      <c r="Q12018" s="43"/>
      <c r="R12018" s="43"/>
      <c r="S12018" s="43"/>
      <c r="T12018" s="43"/>
      <c r="U12018" s="43"/>
      <c r="V12018" s="43"/>
      <c r="W12018" s="43"/>
      <c r="X12018" s="43"/>
      <c r="Y12018" s="43"/>
      <c r="Z12018" s="43"/>
      <c r="AA12018" s="43"/>
      <c r="AB12018" s="43"/>
      <c r="AC12018" s="43"/>
      <c r="AD12018" s="43"/>
      <c r="AE12018" s="43"/>
      <c r="AF12018" s="43"/>
      <c r="AG12018" s="43"/>
      <c r="AH12018" s="43"/>
      <c r="AI12018" s="43"/>
    </row>
    <row r="12019" spans="6:35" x14ac:dyDescent="0.25">
      <c r="F12019" s="42" t="s">
        <v>990</v>
      </c>
      <c r="G12019" s="43"/>
      <c r="H12019" s="43"/>
      <c r="I12019" s="43"/>
      <c r="J12019" s="43"/>
      <c r="K12019" s="43"/>
      <c r="L12019" s="43"/>
      <c r="M12019" s="43"/>
      <c r="N12019" s="43"/>
      <c r="O12019" s="43"/>
      <c r="P12019" s="43"/>
      <c r="Q12019" s="43"/>
      <c r="R12019" s="43"/>
      <c r="S12019" s="43"/>
      <c r="T12019" s="43"/>
      <c r="U12019" s="43"/>
      <c r="V12019" s="43"/>
      <c r="W12019" s="43"/>
      <c r="X12019" s="43"/>
      <c r="Y12019" s="43"/>
      <c r="Z12019" s="43"/>
      <c r="AA12019" s="43"/>
      <c r="AB12019" s="43"/>
      <c r="AC12019" s="43"/>
      <c r="AD12019" s="43"/>
      <c r="AE12019" s="43"/>
      <c r="AF12019" s="43"/>
      <c r="AG12019" s="43"/>
      <c r="AH12019" s="43"/>
      <c r="AI12019" s="43"/>
    </row>
    <row r="12020" spans="6:35" x14ac:dyDescent="0.25">
      <c r="F12020" s="42" t="s">
        <v>1992</v>
      </c>
      <c r="G12020" s="43"/>
      <c r="H12020" s="43"/>
      <c r="I12020" s="43"/>
      <c r="J12020" s="43"/>
      <c r="K12020" s="43"/>
      <c r="L12020" s="43"/>
      <c r="M12020" s="43"/>
      <c r="N12020" s="43"/>
      <c r="O12020" s="43"/>
      <c r="P12020" s="43"/>
      <c r="Q12020" s="43"/>
      <c r="R12020" s="43"/>
      <c r="S12020" s="43"/>
      <c r="T12020" s="43"/>
      <c r="U12020" s="43"/>
      <c r="V12020" s="43"/>
      <c r="W12020" s="43"/>
      <c r="X12020" s="43"/>
      <c r="Y12020" s="43"/>
      <c r="Z12020" s="43"/>
      <c r="AA12020" s="43"/>
      <c r="AB12020" s="43"/>
      <c r="AC12020" s="43"/>
      <c r="AD12020" s="43"/>
      <c r="AE12020" s="43"/>
      <c r="AF12020" s="43"/>
      <c r="AG12020" s="43"/>
      <c r="AH12020" s="43"/>
      <c r="AI12020" s="43"/>
    </row>
    <row r="12021" spans="6:35" x14ac:dyDescent="0.25">
      <c r="F12021" s="42" t="s">
        <v>2003</v>
      </c>
      <c r="G12021" s="43"/>
      <c r="H12021" s="43"/>
      <c r="I12021" s="43"/>
      <c r="J12021" s="43"/>
      <c r="K12021" s="43"/>
      <c r="L12021" s="43"/>
      <c r="M12021" s="43"/>
      <c r="N12021" s="43"/>
      <c r="O12021" s="43"/>
      <c r="P12021" s="43"/>
      <c r="Q12021" s="43"/>
      <c r="R12021" s="43"/>
      <c r="S12021" s="43"/>
      <c r="T12021" s="43"/>
      <c r="U12021" s="43"/>
      <c r="V12021" s="43"/>
      <c r="W12021" s="43"/>
      <c r="X12021" s="43"/>
      <c r="Y12021" s="43"/>
      <c r="Z12021" s="43"/>
      <c r="AA12021" s="43"/>
      <c r="AB12021" s="43"/>
      <c r="AC12021" s="43"/>
      <c r="AD12021" s="43"/>
      <c r="AE12021" s="43"/>
      <c r="AF12021" s="43"/>
      <c r="AG12021" s="43"/>
      <c r="AH12021" s="43"/>
      <c r="AI12021" s="43"/>
    </row>
    <row r="12022" spans="6:35" x14ac:dyDescent="0.25">
      <c r="F12022" s="42"/>
      <c r="G12022" s="43"/>
      <c r="H12022" s="43"/>
      <c r="I12022" s="43"/>
      <c r="J12022" s="43"/>
      <c r="K12022" s="43"/>
      <c r="L12022" s="43"/>
      <c r="M12022" s="43"/>
      <c r="N12022" s="43"/>
      <c r="O12022" s="43"/>
      <c r="P12022" s="43"/>
      <c r="Q12022" s="43"/>
      <c r="R12022" s="43"/>
      <c r="S12022" s="43"/>
      <c r="T12022" s="43"/>
      <c r="U12022" s="43"/>
      <c r="V12022" s="43"/>
      <c r="W12022" s="43"/>
      <c r="X12022" s="43"/>
      <c r="Y12022" s="43"/>
      <c r="Z12022" s="43"/>
      <c r="AA12022" s="43"/>
      <c r="AB12022" s="43"/>
      <c r="AC12022" s="43"/>
      <c r="AD12022" s="43"/>
      <c r="AE12022" s="43"/>
      <c r="AF12022" s="43"/>
      <c r="AG12022" s="43"/>
      <c r="AH12022" s="43"/>
      <c r="AI12022" s="43"/>
    </row>
    <row r="12023" spans="6:35" x14ac:dyDescent="0.25">
      <c r="F12023" s="42" t="s">
        <v>934</v>
      </c>
      <c r="G12023" s="43"/>
      <c r="H12023" s="43"/>
      <c r="I12023" s="43"/>
      <c r="J12023" s="43"/>
      <c r="K12023" s="43"/>
      <c r="L12023" s="43"/>
      <c r="M12023" s="43"/>
      <c r="N12023" s="43"/>
      <c r="O12023" s="43"/>
      <c r="P12023" s="43"/>
      <c r="Q12023" s="43"/>
      <c r="R12023" s="43"/>
      <c r="S12023" s="43"/>
      <c r="T12023" s="43"/>
      <c r="U12023" s="43"/>
      <c r="V12023" s="43"/>
      <c r="W12023" s="43"/>
      <c r="X12023" s="43"/>
      <c r="Y12023" s="43"/>
      <c r="Z12023" s="43"/>
      <c r="AA12023" s="43"/>
      <c r="AB12023" s="43"/>
      <c r="AC12023" s="43"/>
      <c r="AD12023" s="43"/>
      <c r="AE12023" s="43"/>
      <c r="AF12023" s="43"/>
      <c r="AG12023" s="43"/>
      <c r="AH12023" s="43"/>
      <c r="AI12023" s="43"/>
    </row>
    <row r="12024" spans="6:35" x14ac:dyDescent="0.25">
      <c r="F12024" s="42"/>
      <c r="G12024" s="43"/>
      <c r="H12024" s="43"/>
      <c r="I12024" s="43"/>
      <c r="J12024" s="43"/>
      <c r="K12024" s="43"/>
      <c r="L12024" s="43"/>
      <c r="M12024" s="43"/>
      <c r="N12024" s="43"/>
      <c r="O12024" s="43"/>
      <c r="P12024" s="43"/>
      <c r="Q12024" s="43"/>
      <c r="R12024" s="43"/>
      <c r="S12024" s="43"/>
      <c r="T12024" s="43"/>
      <c r="U12024" s="43"/>
      <c r="V12024" s="43"/>
      <c r="W12024" s="43"/>
      <c r="X12024" s="43"/>
      <c r="Y12024" s="43"/>
      <c r="Z12024" s="43"/>
      <c r="AA12024" s="43"/>
      <c r="AB12024" s="43"/>
      <c r="AC12024" s="43"/>
      <c r="AD12024" s="43"/>
      <c r="AE12024" s="43"/>
      <c r="AF12024" s="43"/>
      <c r="AG12024" s="43"/>
      <c r="AH12024" s="43"/>
      <c r="AI12024" s="43"/>
    </row>
    <row r="12025" spans="6:35" x14ac:dyDescent="0.25">
      <c r="F12025" s="42" t="s">
        <v>1995</v>
      </c>
      <c r="G12025" s="43"/>
      <c r="H12025" s="43"/>
      <c r="I12025" s="43"/>
      <c r="J12025" s="43"/>
      <c r="K12025" s="43"/>
      <c r="L12025" s="43"/>
      <c r="M12025" s="43"/>
      <c r="N12025" s="43"/>
      <c r="O12025" s="43"/>
      <c r="P12025" s="43"/>
      <c r="Q12025" s="43"/>
      <c r="R12025" s="43"/>
      <c r="S12025" s="43"/>
      <c r="T12025" s="43"/>
      <c r="U12025" s="43"/>
      <c r="V12025" s="43"/>
      <c r="W12025" s="43"/>
      <c r="X12025" s="43"/>
      <c r="Y12025" s="43"/>
      <c r="Z12025" s="43"/>
      <c r="AA12025" s="43"/>
      <c r="AB12025" s="43"/>
      <c r="AC12025" s="43"/>
      <c r="AD12025" s="43"/>
      <c r="AE12025" s="43"/>
      <c r="AF12025" s="43"/>
      <c r="AG12025" s="43"/>
      <c r="AH12025" s="43"/>
      <c r="AI12025" s="43"/>
    </row>
    <row r="12026" spans="6:35" x14ac:dyDescent="0.25">
      <c r="F12026" s="42" t="s">
        <v>936</v>
      </c>
      <c r="G12026" s="43"/>
      <c r="H12026" s="43"/>
      <c r="I12026" s="43"/>
      <c r="J12026" s="43"/>
      <c r="K12026" s="43"/>
      <c r="L12026" s="43"/>
      <c r="M12026" s="43"/>
      <c r="N12026" s="43"/>
      <c r="O12026" s="43"/>
      <c r="P12026" s="43"/>
      <c r="Q12026" s="43"/>
      <c r="R12026" s="43"/>
      <c r="S12026" s="43"/>
      <c r="T12026" s="43"/>
      <c r="U12026" s="43"/>
      <c r="V12026" s="43"/>
      <c r="W12026" s="43"/>
      <c r="X12026" s="43"/>
      <c r="Y12026" s="43"/>
      <c r="Z12026" s="43"/>
      <c r="AA12026" s="43"/>
      <c r="AB12026" s="43"/>
      <c r="AC12026" s="43"/>
      <c r="AD12026" s="43"/>
      <c r="AE12026" s="43"/>
      <c r="AF12026" s="43"/>
      <c r="AG12026" s="43"/>
      <c r="AH12026" s="43"/>
      <c r="AI12026" s="43"/>
    </row>
    <row r="12027" spans="6:35" x14ac:dyDescent="0.25">
      <c r="F12027" s="42" t="s">
        <v>2009</v>
      </c>
      <c r="G12027" s="43"/>
      <c r="H12027" s="43"/>
      <c r="I12027" s="43"/>
      <c r="J12027" s="43"/>
      <c r="K12027" s="43"/>
      <c r="L12027" s="43"/>
      <c r="M12027" s="43"/>
      <c r="N12027" s="43"/>
      <c r="O12027" s="43"/>
      <c r="P12027" s="43"/>
      <c r="Q12027" s="43"/>
      <c r="R12027" s="43"/>
      <c r="S12027" s="43"/>
      <c r="T12027" s="43"/>
      <c r="U12027" s="43"/>
      <c r="V12027" s="43"/>
      <c r="W12027" s="43"/>
      <c r="X12027" s="43"/>
      <c r="Y12027" s="43"/>
      <c r="Z12027" s="43"/>
      <c r="AA12027" s="43"/>
      <c r="AB12027" s="43"/>
      <c r="AC12027" s="43"/>
      <c r="AD12027" s="43"/>
      <c r="AE12027" s="43"/>
      <c r="AF12027" s="43"/>
      <c r="AG12027" s="43"/>
      <c r="AH12027" s="43"/>
      <c r="AI12027" s="43"/>
    </row>
    <row r="12028" spans="6:35" x14ac:dyDescent="0.25">
      <c r="F12028" s="42" t="s">
        <v>1994</v>
      </c>
      <c r="G12028" s="43"/>
      <c r="H12028" s="43"/>
      <c r="I12028" s="43"/>
      <c r="J12028" s="43"/>
      <c r="K12028" s="43"/>
      <c r="L12028" s="43"/>
      <c r="M12028" s="43"/>
      <c r="N12028" s="43"/>
      <c r="O12028" s="43"/>
      <c r="P12028" s="43"/>
      <c r="Q12028" s="43"/>
      <c r="R12028" s="43"/>
      <c r="S12028" s="43"/>
      <c r="T12028" s="43"/>
      <c r="U12028" s="43"/>
      <c r="V12028" s="43"/>
      <c r="W12028" s="43"/>
      <c r="X12028" s="43"/>
      <c r="Y12028" s="43"/>
      <c r="Z12028" s="43"/>
      <c r="AA12028" s="43"/>
      <c r="AB12028" s="43"/>
      <c r="AC12028" s="43"/>
      <c r="AD12028" s="43"/>
      <c r="AE12028" s="43"/>
      <c r="AF12028" s="43"/>
      <c r="AG12028" s="43"/>
      <c r="AH12028" s="43"/>
      <c r="AI12028" s="43"/>
    </row>
    <row r="12029" spans="6:35" x14ac:dyDescent="0.25">
      <c r="F12029" s="42" t="s">
        <v>2004</v>
      </c>
      <c r="G12029" s="43"/>
      <c r="H12029" s="43"/>
      <c r="I12029" s="43"/>
      <c r="J12029" s="43"/>
      <c r="K12029" s="43"/>
      <c r="L12029" s="43"/>
      <c r="M12029" s="43"/>
      <c r="N12029" s="43"/>
      <c r="O12029" s="43"/>
      <c r="P12029" s="43"/>
      <c r="Q12029" s="43"/>
      <c r="R12029" s="43"/>
      <c r="S12029" s="43"/>
      <c r="T12029" s="43"/>
      <c r="U12029" s="43"/>
      <c r="V12029" s="43"/>
      <c r="W12029" s="43"/>
      <c r="X12029" s="43"/>
      <c r="Y12029" s="43"/>
      <c r="Z12029" s="43"/>
      <c r="AA12029" s="43"/>
      <c r="AB12029" s="43"/>
      <c r="AC12029" s="43"/>
      <c r="AD12029" s="43"/>
      <c r="AE12029" s="43"/>
      <c r="AF12029" s="43"/>
      <c r="AG12029" s="43"/>
      <c r="AH12029" s="43"/>
      <c r="AI12029" s="43"/>
    </row>
    <row r="12030" spans="6:35" x14ac:dyDescent="0.25">
      <c r="F12030" s="42" t="s">
        <v>1996</v>
      </c>
      <c r="G12030" s="43"/>
      <c r="H12030" s="43"/>
      <c r="I12030" s="43"/>
      <c r="J12030" s="43"/>
      <c r="K12030" s="43"/>
      <c r="L12030" s="43"/>
      <c r="M12030" s="43"/>
      <c r="N12030" s="43"/>
      <c r="O12030" s="43"/>
      <c r="P12030" s="43"/>
      <c r="Q12030" s="43"/>
      <c r="R12030" s="43"/>
      <c r="S12030" s="43"/>
      <c r="T12030" s="43"/>
      <c r="U12030" s="43"/>
      <c r="V12030" s="43"/>
      <c r="W12030" s="43"/>
      <c r="X12030" s="43"/>
      <c r="Y12030" s="43"/>
      <c r="Z12030" s="43"/>
      <c r="AA12030" s="43"/>
      <c r="AB12030" s="43"/>
      <c r="AC12030" s="43"/>
      <c r="AD12030" s="43"/>
      <c r="AE12030" s="43"/>
      <c r="AF12030" s="43"/>
      <c r="AG12030" s="43"/>
      <c r="AH12030" s="43"/>
      <c r="AI12030" s="43"/>
    </row>
    <row r="12031" spans="6:35" x14ac:dyDescent="0.25">
      <c r="F12031" s="42"/>
      <c r="G12031" s="43"/>
      <c r="H12031" s="43"/>
      <c r="I12031" s="43"/>
      <c r="J12031" s="43"/>
      <c r="K12031" s="43"/>
      <c r="L12031" s="43"/>
      <c r="M12031" s="43"/>
      <c r="N12031" s="43"/>
      <c r="O12031" s="43"/>
      <c r="P12031" s="43"/>
      <c r="Q12031" s="43"/>
      <c r="R12031" s="43"/>
      <c r="S12031" s="43"/>
      <c r="T12031" s="43"/>
      <c r="U12031" s="43"/>
      <c r="V12031" s="43"/>
      <c r="W12031" s="43"/>
      <c r="X12031" s="43"/>
      <c r="Y12031" s="43"/>
      <c r="Z12031" s="43"/>
      <c r="AA12031" s="43"/>
      <c r="AB12031" s="43"/>
      <c r="AC12031" s="43"/>
      <c r="AD12031" s="43"/>
      <c r="AE12031" s="43"/>
      <c r="AF12031" s="43"/>
      <c r="AG12031" s="43"/>
      <c r="AH12031" s="43"/>
      <c r="AI12031" s="43"/>
    </row>
    <row r="12032" spans="6:35" x14ac:dyDescent="0.25">
      <c r="F12032" s="42" t="s">
        <v>948</v>
      </c>
      <c r="G12032" s="43"/>
      <c r="H12032" s="43"/>
      <c r="I12032" s="43"/>
      <c r="J12032" s="43"/>
      <c r="K12032" s="43"/>
      <c r="L12032" s="43"/>
      <c r="M12032" s="43"/>
      <c r="N12032" s="43"/>
      <c r="O12032" s="43"/>
      <c r="P12032" s="43"/>
      <c r="Q12032" s="43"/>
      <c r="R12032" s="43"/>
      <c r="S12032" s="43"/>
      <c r="T12032" s="43"/>
      <c r="U12032" s="43"/>
      <c r="V12032" s="43"/>
      <c r="W12032" s="43"/>
      <c r="X12032" s="43"/>
      <c r="Y12032" s="43"/>
      <c r="Z12032" s="43"/>
      <c r="AA12032" s="43"/>
      <c r="AB12032" s="43"/>
      <c r="AC12032" s="43"/>
      <c r="AD12032" s="43"/>
      <c r="AE12032" s="43"/>
      <c r="AF12032" s="43"/>
      <c r="AG12032" s="43"/>
      <c r="AH12032" s="43"/>
      <c r="AI12032" s="43"/>
    </row>
    <row r="12033" spans="6:35" x14ac:dyDescent="0.25">
      <c r="F12033" s="42" t="s">
        <v>984</v>
      </c>
      <c r="G12033" s="43"/>
      <c r="H12033" s="43"/>
      <c r="I12033" s="43"/>
      <c r="J12033" s="43"/>
      <c r="K12033" s="43"/>
      <c r="L12033" s="43"/>
      <c r="M12033" s="43"/>
      <c r="N12033" s="43"/>
      <c r="O12033" s="43"/>
      <c r="P12033" s="43"/>
      <c r="Q12033" s="43"/>
      <c r="R12033" s="43"/>
      <c r="S12033" s="43"/>
      <c r="T12033" s="43"/>
      <c r="U12033" s="43"/>
      <c r="V12033" s="43"/>
      <c r="W12033" s="43"/>
      <c r="X12033" s="43"/>
      <c r="Y12033" s="43"/>
      <c r="Z12033" s="43"/>
      <c r="AA12033" s="43"/>
      <c r="AB12033" s="43"/>
      <c r="AC12033" s="43"/>
      <c r="AD12033" s="43"/>
      <c r="AE12033" s="43"/>
      <c r="AF12033" s="43"/>
      <c r="AG12033" s="43"/>
      <c r="AH12033" s="43"/>
      <c r="AI12033" s="43"/>
    </row>
    <row r="12034" spans="6:35" x14ac:dyDescent="0.25">
      <c r="F12034" s="42" t="s">
        <v>985</v>
      </c>
      <c r="G12034" s="43"/>
      <c r="H12034" s="43"/>
      <c r="I12034" s="43"/>
      <c r="J12034" s="43"/>
      <c r="K12034" s="43"/>
      <c r="L12034" s="43"/>
      <c r="M12034" s="43"/>
      <c r="N12034" s="43"/>
      <c r="O12034" s="43"/>
      <c r="P12034" s="43"/>
      <c r="Q12034" s="43"/>
      <c r="R12034" s="43"/>
      <c r="S12034" s="43"/>
      <c r="T12034" s="43"/>
      <c r="U12034" s="43"/>
      <c r="V12034" s="43"/>
      <c r="W12034" s="43"/>
      <c r="X12034" s="43"/>
      <c r="Y12034" s="43"/>
      <c r="Z12034" s="43"/>
      <c r="AA12034" s="43"/>
      <c r="AB12034" s="43"/>
      <c r="AC12034" s="43"/>
      <c r="AD12034" s="43"/>
      <c r="AE12034" s="43"/>
      <c r="AF12034" s="43"/>
      <c r="AG12034" s="43"/>
      <c r="AH12034" s="43"/>
      <c r="AI12034" s="43"/>
    </row>
    <row r="12035" spans="6:35" x14ac:dyDescent="0.25">
      <c r="F12035" s="42" t="s">
        <v>986</v>
      </c>
      <c r="G12035" s="43"/>
      <c r="H12035" s="43"/>
      <c r="I12035" s="43"/>
      <c r="J12035" s="43"/>
      <c r="K12035" s="43"/>
      <c r="L12035" s="43"/>
      <c r="M12035" s="43"/>
      <c r="N12035" s="43"/>
      <c r="O12035" s="43"/>
      <c r="P12035" s="43"/>
      <c r="Q12035" s="43"/>
      <c r="R12035" s="43"/>
      <c r="S12035" s="43"/>
      <c r="T12035" s="43"/>
      <c r="U12035" s="43"/>
      <c r="V12035" s="43"/>
      <c r="W12035" s="43"/>
      <c r="X12035" s="43"/>
      <c r="Y12035" s="43"/>
      <c r="Z12035" s="43"/>
      <c r="AA12035" s="43"/>
      <c r="AB12035" s="43"/>
      <c r="AC12035" s="43"/>
      <c r="AD12035" s="43"/>
      <c r="AE12035" s="43"/>
      <c r="AF12035" s="43"/>
      <c r="AG12035" s="43"/>
      <c r="AH12035" s="43"/>
      <c r="AI12035" s="43"/>
    </row>
    <row r="12036" spans="6:35" x14ac:dyDescent="0.25">
      <c r="F12036" s="42" t="s">
        <v>987</v>
      </c>
      <c r="G12036" s="43"/>
      <c r="H12036" s="43"/>
      <c r="I12036" s="43"/>
      <c r="J12036" s="43"/>
      <c r="K12036" s="43"/>
      <c r="L12036" s="43"/>
      <c r="M12036" s="43"/>
      <c r="N12036" s="43"/>
      <c r="O12036" s="43"/>
      <c r="P12036" s="43"/>
      <c r="Q12036" s="43"/>
      <c r="R12036" s="43"/>
      <c r="S12036" s="43"/>
      <c r="T12036" s="43"/>
      <c r="U12036" s="43"/>
      <c r="V12036" s="43"/>
      <c r="W12036" s="43"/>
      <c r="X12036" s="43"/>
      <c r="Y12036" s="43"/>
      <c r="Z12036" s="43"/>
      <c r="AA12036" s="43"/>
      <c r="AB12036" s="43"/>
      <c r="AC12036" s="43"/>
      <c r="AD12036" s="43"/>
      <c r="AE12036" s="43"/>
      <c r="AF12036" s="43"/>
      <c r="AG12036" s="43"/>
      <c r="AH12036" s="43"/>
      <c r="AI12036" s="43"/>
    </row>
    <row r="12037" spans="6:35" x14ac:dyDescent="0.25">
      <c r="F12037" s="42" t="s">
        <v>989</v>
      </c>
      <c r="G12037" s="43"/>
      <c r="H12037" s="43"/>
      <c r="I12037" s="43"/>
      <c r="J12037" s="43"/>
      <c r="K12037" s="43"/>
      <c r="L12037" s="43"/>
      <c r="M12037" s="43"/>
      <c r="N12037" s="43"/>
      <c r="O12037" s="43"/>
      <c r="P12037" s="43"/>
      <c r="Q12037" s="43"/>
      <c r="R12037" s="43"/>
      <c r="S12037" s="43"/>
      <c r="T12037" s="43"/>
      <c r="U12037" s="43"/>
      <c r="V12037" s="43"/>
      <c r="W12037" s="43"/>
      <c r="X12037" s="43"/>
      <c r="Y12037" s="43"/>
      <c r="Z12037" s="43"/>
      <c r="AA12037" s="43"/>
      <c r="AB12037" s="43"/>
      <c r="AC12037" s="43"/>
      <c r="AD12037" s="43"/>
      <c r="AE12037" s="43"/>
      <c r="AF12037" s="43"/>
      <c r="AG12037" s="43"/>
      <c r="AH12037" s="43"/>
      <c r="AI12037" s="43"/>
    </row>
    <row r="12038" spans="6:35" x14ac:dyDescent="0.25">
      <c r="F12038" s="42" t="s">
        <v>990</v>
      </c>
      <c r="G12038" s="43"/>
      <c r="H12038" s="43"/>
      <c r="I12038" s="43"/>
      <c r="J12038" s="43"/>
      <c r="K12038" s="43"/>
      <c r="L12038" s="43"/>
      <c r="M12038" s="43"/>
      <c r="N12038" s="43"/>
      <c r="O12038" s="43"/>
      <c r="P12038" s="43"/>
      <c r="Q12038" s="43"/>
      <c r="R12038" s="43"/>
      <c r="S12038" s="43"/>
      <c r="T12038" s="43"/>
      <c r="U12038" s="43"/>
      <c r="V12038" s="43"/>
      <c r="W12038" s="43"/>
      <c r="X12038" s="43"/>
      <c r="Y12038" s="43"/>
      <c r="Z12038" s="43"/>
      <c r="AA12038" s="43"/>
      <c r="AB12038" s="43"/>
      <c r="AC12038" s="43"/>
      <c r="AD12038" s="43"/>
      <c r="AE12038" s="43"/>
      <c r="AF12038" s="43"/>
      <c r="AG12038" s="43"/>
      <c r="AH12038" s="43"/>
      <c r="AI12038" s="43"/>
    </row>
    <row r="12039" spans="6:35" x14ac:dyDescent="0.25">
      <c r="F12039" s="42" t="s">
        <v>1992</v>
      </c>
      <c r="G12039" s="43"/>
      <c r="H12039" s="43"/>
      <c r="I12039" s="43"/>
      <c r="J12039" s="43"/>
      <c r="K12039" s="43"/>
      <c r="L12039" s="43"/>
      <c r="M12039" s="43"/>
      <c r="N12039" s="43"/>
      <c r="O12039" s="43"/>
      <c r="P12039" s="43"/>
      <c r="Q12039" s="43"/>
      <c r="R12039" s="43"/>
      <c r="S12039" s="43"/>
      <c r="T12039" s="43"/>
      <c r="U12039" s="43"/>
      <c r="V12039" s="43"/>
      <c r="W12039" s="43"/>
      <c r="X12039" s="43"/>
      <c r="Y12039" s="43"/>
      <c r="Z12039" s="43"/>
      <c r="AA12039" s="43"/>
      <c r="AB12039" s="43"/>
      <c r="AC12039" s="43"/>
      <c r="AD12039" s="43"/>
      <c r="AE12039" s="43"/>
      <c r="AF12039" s="43"/>
      <c r="AG12039" s="43"/>
      <c r="AH12039" s="43"/>
      <c r="AI12039" s="43"/>
    </row>
    <row r="12040" spans="6:35" x14ac:dyDescent="0.25">
      <c r="F12040" s="42" t="s">
        <v>2003</v>
      </c>
      <c r="G12040" s="43"/>
      <c r="H12040" s="43"/>
      <c r="I12040" s="43"/>
      <c r="J12040" s="43"/>
      <c r="K12040" s="43"/>
      <c r="L12040" s="43"/>
      <c r="M12040" s="43"/>
      <c r="N12040" s="43"/>
      <c r="O12040" s="43"/>
      <c r="P12040" s="43"/>
      <c r="Q12040" s="43"/>
      <c r="R12040" s="43"/>
      <c r="S12040" s="43"/>
      <c r="T12040" s="43"/>
      <c r="U12040" s="43"/>
      <c r="V12040" s="43"/>
      <c r="W12040" s="43"/>
      <c r="X12040" s="43"/>
      <c r="Y12040" s="43"/>
      <c r="Z12040" s="43"/>
      <c r="AA12040" s="43"/>
      <c r="AB12040" s="43"/>
      <c r="AC12040" s="43"/>
      <c r="AD12040" s="43"/>
      <c r="AE12040" s="43"/>
      <c r="AF12040" s="43"/>
      <c r="AG12040" s="43"/>
      <c r="AH12040" s="43"/>
      <c r="AI12040" s="43"/>
    </row>
    <row r="12041" spans="6:35" x14ac:dyDescent="0.25">
      <c r="F12041" s="42"/>
      <c r="G12041" s="43"/>
      <c r="H12041" s="43"/>
      <c r="I12041" s="43"/>
      <c r="J12041" s="43"/>
      <c r="K12041" s="43"/>
      <c r="L12041" s="43"/>
      <c r="M12041" s="43"/>
      <c r="N12041" s="43"/>
      <c r="O12041" s="43"/>
      <c r="P12041" s="43"/>
      <c r="Q12041" s="43"/>
      <c r="R12041" s="43"/>
      <c r="S12041" s="43"/>
      <c r="T12041" s="43"/>
      <c r="U12041" s="43"/>
      <c r="V12041" s="43"/>
      <c r="W12041" s="43"/>
      <c r="X12041" s="43"/>
      <c r="Y12041" s="43"/>
      <c r="Z12041" s="43"/>
      <c r="AA12041" s="43"/>
      <c r="AB12041" s="43"/>
      <c r="AC12041" s="43"/>
      <c r="AD12041" s="43"/>
      <c r="AE12041" s="43"/>
      <c r="AF12041" s="43"/>
      <c r="AG12041" s="43"/>
      <c r="AH12041" s="43"/>
      <c r="AI12041" s="43"/>
    </row>
    <row r="12042" spans="6:35" x14ac:dyDescent="0.25">
      <c r="F12042" s="42" t="s">
        <v>942</v>
      </c>
      <c r="G12042" s="43"/>
      <c r="H12042" s="43"/>
      <c r="I12042" s="43"/>
      <c r="J12042" s="43"/>
      <c r="K12042" s="43"/>
      <c r="L12042" s="43"/>
      <c r="M12042" s="43"/>
      <c r="N12042" s="43"/>
      <c r="O12042" s="43"/>
      <c r="P12042" s="43"/>
      <c r="Q12042" s="43"/>
      <c r="R12042" s="43"/>
      <c r="S12042" s="43"/>
      <c r="T12042" s="43"/>
      <c r="U12042" s="43"/>
      <c r="V12042" s="43"/>
      <c r="W12042" s="43"/>
      <c r="X12042" s="43"/>
      <c r="Y12042" s="43"/>
      <c r="Z12042" s="43"/>
      <c r="AA12042" s="43"/>
      <c r="AB12042" s="43"/>
      <c r="AC12042" s="43"/>
      <c r="AD12042" s="43"/>
      <c r="AE12042" s="43"/>
      <c r="AF12042" s="43"/>
      <c r="AG12042" s="43"/>
      <c r="AH12042" s="43"/>
      <c r="AI12042" s="43"/>
    </row>
    <row r="12043" spans="6:35" x14ac:dyDescent="0.25">
      <c r="F12043" s="42" t="s">
        <v>900</v>
      </c>
      <c r="G12043" s="43"/>
      <c r="H12043" s="43"/>
      <c r="I12043" s="43"/>
      <c r="J12043" s="43"/>
      <c r="K12043" s="43"/>
      <c r="L12043" s="43"/>
      <c r="M12043" s="43"/>
      <c r="N12043" s="43"/>
      <c r="O12043" s="43"/>
      <c r="P12043" s="43"/>
      <c r="Q12043" s="43"/>
      <c r="R12043" s="43"/>
      <c r="S12043" s="43"/>
      <c r="T12043" s="43"/>
      <c r="U12043" s="43"/>
      <c r="V12043" s="43"/>
      <c r="W12043" s="43"/>
      <c r="X12043" s="43"/>
      <c r="Y12043" s="43"/>
      <c r="Z12043" s="43"/>
      <c r="AA12043" s="43"/>
      <c r="AB12043" s="43"/>
      <c r="AC12043" s="43"/>
      <c r="AD12043" s="43"/>
      <c r="AE12043" s="43"/>
      <c r="AF12043" s="43"/>
      <c r="AG12043" s="43"/>
      <c r="AH12043" s="43"/>
      <c r="AI12043" s="43"/>
    </row>
    <row r="12051" spans="4:53" x14ac:dyDescent="0.25">
      <c r="D12051" s="13">
        <v>0</v>
      </c>
      <c r="F12051" s="4" t="s">
        <v>1859</v>
      </c>
    </row>
    <row r="12057" spans="4:53" x14ac:dyDescent="0.25">
      <c r="AI12057" s="40" t="s">
        <v>2007</v>
      </c>
      <c r="AJ12057" s="41"/>
      <c r="AK12057" s="41"/>
      <c r="AL12057" s="41"/>
      <c r="AM12057" s="41"/>
      <c r="AN12057" s="41"/>
      <c r="AO12057" s="41"/>
      <c r="AP12057" s="41"/>
      <c r="AQ12057" s="41"/>
      <c r="AR12057" s="41"/>
      <c r="AS12057" s="41"/>
      <c r="AT12057" s="41"/>
      <c r="AU12057" s="41"/>
      <c r="AV12057" s="41"/>
      <c r="AW12057" s="41"/>
      <c r="AX12057" s="41"/>
      <c r="AY12057" s="41"/>
      <c r="AZ12057" s="41"/>
      <c r="BA12057" s="41"/>
    </row>
    <row r="12058" spans="4:53" x14ac:dyDescent="0.25">
      <c r="AI12058" s="40" t="s">
        <v>2005</v>
      </c>
      <c r="AJ12058" s="41"/>
      <c r="AK12058" s="41"/>
      <c r="AL12058" s="41"/>
      <c r="AM12058" s="41"/>
      <c r="AN12058" s="41"/>
      <c r="AO12058" s="41"/>
      <c r="AP12058" s="41"/>
      <c r="AQ12058" s="41"/>
      <c r="AR12058" s="41"/>
      <c r="AS12058" s="41"/>
      <c r="AT12058" s="41"/>
      <c r="AU12058" s="41"/>
      <c r="AV12058" s="41"/>
      <c r="AW12058" s="41"/>
      <c r="AX12058" s="41"/>
      <c r="AY12058" s="41"/>
      <c r="AZ12058" s="41"/>
      <c r="BA12058" s="41"/>
    </row>
    <row r="12059" spans="4:53" x14ac:dyDescent="0.25">
      <c r="AI12059" s="40" t="s">
        <v>2006</v>
      </c>
      <c r="AJ12059" s="41"/>
      <c r="AK12059" s="41"/>
      <c r="AL12059" s="41"/>
      <c r="AM12059" s="41"/>
      <c r="AN12059" s="41"/>
      <c r="AO12059" s="41"/>
      <c r="AP12059" s="41"/>
      <c r="AQ12059" s="41"/>
      <c r="AR12059" s="41"/>
      <c r="AS12059" s="41"/>
      <c r="AT12059" s="41"/>
      <c r="AU12059" s="41"/>
      <c r="AV12059" s="41"/>
      <c r="AW12059" s="41"/>
      <c r="AX12059" s="41"/>
      <c r="AY12059" s="41"/>
      <c r="AZ12059" s="41"/>
      <c r="BA12059" s="41"/>
    </row>
    <row r="12069" spans="4:37" x14ac:dyDescent="0.25">
      <c r="D12069" s="13">
        <v>0</v>
      </c>
      <c r="F12069" s="4" t="s">
        <v>2008</v>
      </c>
    </row>
    <row r="12076" spans="4:37" x14ac:dyDescent="0.25">
      <c r="AK12076" s="4" t="s">
        <v>816</v>
      </c>
    </row>
    <row r="12077" spans="4:37" x14ac:dyDescent="0.25">
      <c r="AK12077" s="1" t="s">
        <v>1988</v>
      </c>
    </row>
    <row r="12086" spans="3:6" x14ac:dyDescent="0.25">
      <c r="C12086" s="1" t="s">
        <v>2027</v>
      </c>
    </row>
    <row r="12088" spans="3:6" x14ac:dyDescent="0.25">
      <c r="D12088" s="13">
        <v>0</v>
      </c>
      <c r="F12088" s="4" t="s">
        <v>2011</v>
      </c>
    </row>
    <row r="12110" spans="6:6" x14ac:dyDescent="0.25">
      <c r="F12110" s="60" t="s">
        <v>2010</v>
      </c>
    </row>
    <row r="12118" spans="4:61" x14ac:dyDescent="0.25">
      <c r="D12118" s="13">
        <v>0</v>
      </c>
    </row>
    <row r="12120" spans="4:61" x14ac:dyDescent="0.25">
      <c r="F12120" s="40" t="s">
        <v>2012</v>
      </c>
      <c r="G12120" s="41"/>
      <c r="H12120" s="41"/>
      <c r="I12120" s="41"/>
      <c r="J12120" s="40"/>
      <c r="K12120" s="41"/>
      <c r="L12120" s="41"/>
      <c r="M12120" s="41"/>
      <c r="N12120" s="41"/>
      <c r="O12120" s="41"/>
      <c r="P12120" s="41"/>
      <c r="Q12120" s="41"/>
      <c r="R12120" s="41"/>
      <c r="S12120" s="41"/>
      <c r="T12120" s="41"/>
      <c r="U12120" s="41"/>
      <c r="V12120" s="41"/>
      <c r="W12120" s="41"/>
      <c r="X12120" s="41"/>
      <c r="Y12120" s="41"/>
      <c r="Z12120" s="41"/>
      <c r="AA12120" s="41"/>
      <c r="AB12120" s="41"/>
      <c r="AC12120" s="41"/>
      <c r="AD12120" s="41"/>
      <c r="AE12120" s="41"/>
      <c r="AF12120" s="41"/>
      <c r="AG12120" s="41"/>
      <c r="AH12120" s="41"/>
      <c r="AI12120" s="41"/>
      <c r="AJ12120" s="41"/>
      <c r="AK12120" s="41"/>
      <c r="AL12120" s="41"/>
      <c r="AM12120" s="41"/>
      <c r="AN12120" s="41"/>
      <c r="AO12120" s="41"/>
      <c r="AP12120" s="41"/>
      <c r="AQ12120" s="41"/>
      <c r="AR12120" s="41"/>
      <c r="AS12120" s="41"/>
      <c r="AT12120" s="41"/>
      <c r="AU12120" s="41"/>
      <c r="AV12120" s="41"/>
      <c r="AW12120" s="41"/>
      <c r="AX12120" s="41"/>
      <c r="AY12120" s="41"/>
      <c r="AZ12120" s="41"/>
      <c r="BA12120" s="41"/>
      <c r="BB12120" s="41"/>
      <c r="BC12120" s="41"/>
      <c r="BD12120" s="41"/>
      <c r="BE12120" s="41"/>
      <c r="BF12120" s="41"/>
      <c r="BG12120" s="41"/>
      <c r="BH12120" s="41"/>
      <c r="BI12120" s="41"/>
    </row>
    <row r="12121" spans="4:61" x14ac:dyDescent="0.25">
      <c r="F12121" s="40" t="s">
        <v>2013</v>
      </c>
      <c r="G12121" s="41"/>
      <c r="H12121" s="41"/>
      <c r="I12121" s="41"/>
      <c r="J12121" s="41"/>
      <c r="K12121" s="41"/>
      <c r="L12121" s="41"/>
      <c r="M12121" s="41"/>
      <c r="N12121" s="41"/>
      <c r="O12121" s="41"/>
      <c r="P12121" s="41"/>
      <c r="Q12121" s="41"/>
      <c r="R12121" s="41"/>
      <c r="S12121" s="41"/>
      <c r="T12121" s="41"/>
      <c r="U12121" s="41"/>
      <c r="V12121" s="41"/>
      <c r="W12121" s="41"/>
      <c r="X12121" s="41"/>
      <c r="Y12121" s="41"/>
      <c r="Z12121" s="41"/>
      <c r="AA12121" s="41"/>
      <c r="AB12121" s="41"/>
      <c r="AC12121" s="41"/>
      <c r="AD12121" s="41"/>
      <c r="AE12121" s="41"/>
      <c r="AF12121" s="41"/>
      <c r="AG12121" s="41"/>
      <c r="AH12121" s="41"/>
      <c r="AI12121" s="41"/>
      <c r="AJ12121" s="41"/>
      <c r="AK12121" s="41"/>
      <c r="AL12121" s="41"/>
      <c r="AM12121" s="41"/>
      <c r="AN12121" s="41"/>
      <c r="AO12121" s="41"/>
      <c r="AP12121" s="41"/>
      <c r="AQ12121" s="41"/>
      <c r="AR12121" s="41"/>
      <c r="AS12121" s="41"/>
      <c r="AT12121" s="41"/>
      <c r="AU12121" s="41"/>
      <c r="AV12121" s="41"/>
      <c r="AW12121" s="41"/>
      <c r="AX12121" s="41"/>
      <c r="AY12121" s="41"/>
      <c r="AZ12121" s="41"/>
      <c r="BA12121" s="41"/>
      <c r="BB12121" s="41"/>
      <c r="BC12121" s="41"/>
      <c r="BD12121" s="41"/>
      <c r="BE12121" s="41"/>
      <c r="BF12121" s="41"/>
      <c r="BG12121" s="41"/>
      <c r="BH12121" s="41"/>
      <c r="BI12121" s="41"/>
    </row>
    <row r="12122" spans="4:61" x14ac:dyDescent="0.25">
      <c r="F12122" s="40" t="s">
        <v>2014</v>
      </c>
      <c r="G12122" s="41"/>
      <c r="H12122" s="41"/>
      <c r="I12122" s="41"/>
      <c r="J12122" s="41"/>
      <c r="K12122" s="41"/>
      <c r="L12122" s="41"/>
      <c r="M12122" s="41"/>
      <c r="N12122" s="41"/>
      <c r="O12122" s="41"/>
      <c r="P12122" s="41"/>
      <c r="Q12122" s="41"/>
      <c r="R12122" s="41"/>
      <c r="S12122" s="41"/>
      <c r="T12122" s="41"/>
      <c r="U12122" s="41"/>
      <c r="V12122" s="41"/>
      <c r="W12122" s="41"/>
      <c r="X12122" s="41"/>
      <c r="Y12122" s="41"/>
      <c r="Z12122" s="41"/>
      <c r="AA12122" s="41"/>
      <c r="AB12122" s="41"/>
      <c r="AC12122" s="41"/>
      <c r="AD12122" s="41"/>
      <c r="AE12122" s="41"/>
      <c r="AF12122" s="41"/>
      <c r="AG12122" s="41"/>
      <c r="AH12122" s="41"/>
      <c r="AI12122" s="41"/>
      <c r="AJ12122" s="41"/>
      <c r="AK12122" s="41"/>
      <c r="AL12122" s="41"/>
      <c r="AM12122" s="41"/>
      <c r="AN12122" s="41"/>
      <c r="AO12122" s="41"/>
      <c r="AP12122" s="41"/>
      <c r="AQ12122" s="41"/>
      <c r="AR12122" s="41"/>
      <c r="AS12122" s="41"/>
      <c r="AT12122" s="41"/>
      <c r="AU12122" s="41"/>
      <c r="AV12122" s="41"/>
      <c r="AW12122" s="41"/>
      <c r="AX12122" s="41"/>
      <c r="AY12122" s="41"/>
      <c r="AZ12122" s="41"/>
      <c r="BA12122" s="41"/>
      <c r="BB12122" s="41"/>
      <c r="BC12122" s="41"/>
      <c r="BD12122" s="41"/>
      <c r="BE12122" s="41"/>
      <c r="BF12122" s="41"/>
      <c r="BG12122" s="41"/>
      <c r="BH12122" s="41"/>
      <c r="BI12122" s="41"/>
    </row>
    <row r="12123" spans="4:61" x14ac:dyDescent="0.25">
      <c r="F12123" s="40" t="s">
        <v>2015</v>
      </c>
      <c r="G12123" s="41"/>
      <c r="H12123" s="41"/>
      <c r="I12123" s="41"/>
      <c r="J12123" s="41"/>
      <c r="K12123" s="41"/>
      <c r="L12123" s="41"/>
      <c r="M12123" s="41"/>
      <c r="N12123" s="41"/>
      <c r="O12123" s="41"/>
      <c r="P12123" s="41"/>
      <c r="Q12123" s="41"/>
      <c r="R12123" s="41"/>
      <c r="S12123" s="41"/>
      <c r="T12123" s="41"/>
      <c r="U12123" s="41"/>
      <c r="V12123" s="41"/>
      <c r="W12123" s="41"/>
      <c r="X12123" s="41"/>
      <c r="Y12123" s="41"/>
      <c r="Z12123" s="41"/>
      <c r="AA12123" s="41"/>
      <c r="AB12123" s="41"/>
      <c r="AC12123" s="41"/>
      <c r="AD12123" s="41"/>
      <c r="AE12123" s="41"/>
      <c r="AF12123" s="41"/>
      <c r="AG12123" s="41"/>
      <c r="AH12123" s="41"/>
      <c r="AI12123" s="41"/>
      <c r="AJ12123" s="41"/>
      <c r="AK12123" s="41"/>
      <c r="AL12123" s="41"/>
      <c r="AM12123" s="41"/>
      <c r="AN12123" s="41"/>
      <c r="AO12123" s="41"/>
      <c r="AP12123" s="41"/>
      <c r="AQ12123" s="41"/>
      <c r="AR12123" s="41"/>
      <c r="AS12123" s="41"/>
      <c r="AT12123" s="41"/>
      <c r="AU12123" s="41"/>
      <c r="AV12123" s="41"/>
      <c r="AW12123" s="41"/>
      <c r="AX12123" s="41"/>
      <c r="AY12123" s="41"/>
      <c r="AZ12123" s="41"/>
      <c r="BA12123" s="41"/>
      <c r="BB12123" s="41"/>
      <c r="BC12123" s="41"/>
      <c r="BD12123" s="41"/>
      <c r="BE12123" s="41"/>
      <c r="BF12123" s="41"/>
      <c r="BG12123" s="41"/>
      <c r="BH12123" s="41"/>
      <c r="BI12123" s="41"/>
    </row>
    <row r="12124" spans="4:61" x14ac:dyDescent="0.25">
      <c r="F12124" s="40" t="s">
        <v>2016</v>
      </c>
      <c r="G12124" s="41"/>
      <c r="H12124" s="41"/>
      <c r="I12124" s="41"/>
      <c r="J12124" s="41"/>
      <c r="K12124" s="41"/>
      <c r="L12124" s="41"/>
      <c r="M12124" s="41"/>
      <c r="N12124" s="41"/>
      <c r="O12124" s="41"/>
      <c r="P12124" s="41"/>
      <c r="Q12124" s="41"/>
      <c r="R12124" s="41"/>
      <c r="S12124" s="41"/>
      <c r="T12124" s="41"/>
      <c r="U12124" s="41"/>
      <c r="V12124" s="41"/>
      <c r="W12124" s="41"/>
      <c r="X12124" s="41"/>
      <c r="Y12124" s="41"/>
      <c r="Z12124" s="41"/>
      <c r="AA12124" s="41"/>
      <c r="AB12124" s="41"/>
      <c r="AC12124" s="41"/>
      <c r="AD12124" s="41"/>
      <c r="AE12124" s="41"/>
      <c r="AF12124" s="41"/>
      <c r="AG12124" s="41"/>
      <c r="AH12124" s="41"/>
      <c r="AI12124" s="41"/>
      <c r="AJ12124" s="41"/>
      <c r="AK12124" s="41"/>
      <c r="AL12124" s="41"/>
      <c r="AM12124" s="41"/>
      <c r="AN12124" s="41"/>
      <c r="AO12124" s="41"/>
      <c r="AP12124" s="41"/>
      <c r="AQ12124" s="41"/>
      <c r="AR12124" s="41"/>
      <c r="AS12124" s="41"/>
      <c r="AT12124" s="41"/>
      <c r="AU12124" s="41"/>
      <c r="AV12124" s="41"/>
      <c r="AW12124" s="41"/>
      <c r="AX12124" s="41"/>
      <c r="AY12124" s="41"/>
      <c r="AZ12124" s="41"/>
      <c r="BA12124" s="41"/>
      <c r="BB12124" s="41"/>
      <c r="BC12124" s="41"/>
      <c r="BD12124" s="41"/>
      <c r="BE12124" s="41"/>
      <c r="BF12124" s="41"/>
      <c r="BG12124" s="41"/>
      <c r="BH12124" s="41"/>
      <c r="BI12124" s="41"/>
    </row>
    <row r="12129" spans="4:29" x14ac:dyDescent="0.25">
      <c r="D12129" s="13">
        <v>0</v>
      </c>
    </row>
    <row r="12136" spans="4:29" x14ac:dyDescent="0.25">
      <c r="AC12136" s="1" t="s">
        <v>2017</v>
      </c>
    </row>
    <row r="12137" spans="4:29" x14ac:dyDescent="0.25">
      <c r="AC12137" s="1" t="s">
        <v>2018</v>
      </c>
    </row>
    <row r="12138" spans="4:29" x14ac:dyDescent="0.25">
      <c r="AC12138" s="1" t="s">
        <v>2019</v>
      </c>
    </row>
    <row r="12146" spans="6:108" x14ac:dyDescent="0.25">
      <c r="F12146" s="1" t="s">
        <v>2017</v>
      </c>
      <c r="V12146" s="1" t="s">
        <v>2018</v>
      </c>
      <c r="AK12146" s="1" t="s">
        <v>2019</v>
      </c>
    </row>
    <row r="12148" spans="6:108" x14ac:dyDescent="0.25">
      <c r="F12148" s="4" t="s">
        <v>1148</v>
      </c>
      <c r="V12148" s="4" t="s">
        <v>1148</v>
      </c>
      <c r="AK12148" s="4" t="s">
        <v>1148</v>
      </c>
    </row>
    <row r="12149" spans="6:108" x14ac:dyDescent="0.25">
      <c r="F12149" s="1" t="s">
        <v>2020</v>
      </c>
      <c r="V12149" s="1" t="s">
        <v>2020</v>
      </c>
      <c r="AK12149" s="1" t="s">
        <v>2020</v>
      </c>
    </row>
    <row r="12151" spans="6:108" x14ac:dyDescent="0.25">
      <c r="F12151" s="4" t="s">
        <v>1537</v>
      </c>
      <c r="V12151" s="4" t="s">
        <v>1537</v>
      </c>
      <c r="AK12151" s="4" t="s">
        <v>1537</v>
      </c>
    </row>
    <row r="12152" spans="6:108" x14ac:dyDescent="0.25">
      <c r="F12152" s="1" t="s">
        <v>2021</v>
      </c>
      <c r="V12152" s="1" t="s">
        <v>2022</v>
      </c>
      <c r="AK12152" s="1" t="s">
        <v>2023</v>
      </c>
    </row>
    <row r="12154" spans="6:108" x14ac:dyDescent="0.25">
      <c r="F12154" s="42" t="s">
        <v>864</v>
      </c>
      <c r="G12154" s="43"/>
      <c r="H12154" s="43"/>
      <c r="I12154" s="43"/>
      <c r="J12154" s="43"/>
      <c r="K12154" s="43"/>
      <c r="L12154" s="43"/>
      <c r="M12154" s="43"/>
      <c r="N12154" s="43"/>
      <c r="O12154" s="43"/>
      <c r="P12154" s="43"/>
      <c r="Q12154" s="43"/>
      <c r="R12154" s="43"/>
      <c r="S12154" s="43"/>
      <c r="T12154" s="43"/>
      <c r="U12154" s="43"/>
      <c r="V12154" s="43"/>
      <c r="W12154" s="43"/>
      <c r="X12154" s="43"/>
      <c r="Y12154" s="43"/>
      <c r="Z12154" s="43"/>
      <c r="AA12154" s="43"/>
      <c r="AB12154" s="43"/>
      <c r="AC12154" s="43"/>
      <c r="AD12154" s="43"/>
      <c r="AE12154" s="43"/>
      <c r="AF12154" s="43"/>
      <c r="AG12154" s="43"/>
      <c r="AH12154" s="43"/>
      <c r="AI12154" s="43"/>
      <c r="AJ12154" s="43"/>
      <c r="AK12154" s="43"/>
      <c r="AL12154" s="43"/>
      <c r="AO12154" s="42" t="s">
        <v>864</v>
      </c>
      <c r="AP12154" s="43"/>
      <c r="AQ12154" s="43"/>
      <c r="AR12154" s="43"/>
      <c r="AS12154" s="43"/>
      <c r="AT12154" s="43"/>
      <c r="AU12154" s="43"/>
      <c r="AV12154" s="43"/>
      <c r="AW12154" s="43"/>
      <c r="AX12154" s="43"/>
      <c r="AY12154" s="43"/>
      <c r="AZ12154" s="43"/>
      <c r="BA12154" s="43"/>
      <c r="BB12154" s="43"/>
      <c r="BC12154" s="43"/>
      <c r="BD12154" s="43"/>
      <c r="BE12154" s="43"/>
      <c r="BF12154" s="43"/>
      <c r="BG12154" s="43"/>
      <c r="BH12154" s="43"/>
      <c r="BI12154" s="43"/>
      <c r="BJ12154" s="43"/>
      <c r="BK12154" s="43"/>
      <c r="BL12154" s="43"/>
      <c r="BM12154" s="43"/>
      <c r="BN12154" s="43"/>
      <c r="BO12154" s="43"/>
      <c r="BP12154" s="43"/>
      <c r="BQ12154" s="43"/>
      <c r="BR12154" s="43"/>
      <c r="BS12154" s="43"/>
      <c r="BT12154" s="43"/>
      <c r="BU12154" s="43"/>
      <c r="BX12154" s="42" t="s">
        <v>864</v>
      </c>
      <c r="BY12154" s="43"/>
      <c r="BZ12154" s="43"/>
      <c r="CA12154" s="43"/>
      <c r="CB12154" s="43"/>
      <c r="CC12154" s="43"/>
      <c r="CD12154" s="43"/>
      <c r="CE12154" s="43"/>
      <c r="CF12154" s="43"/>
      <c r="CG12154" s="43"/>
      <c r="CH12154" s="43"/>
      <c r="CI12154" s="43"/>
      <c r="CJ12154" s="43"/>
      <c r="CK12154" s="43"/>
      <c r="CL12154" s="43"/>
      <c r="CM12154" s="43"/>
      <c r="CN12154" s="43"/>
      <c r="CO12154" s="43"/>
      <c r="CP12154" s="43"/>
      <c r="CQ12154" s="43"/>
      <c r="CR12154" s="43"/>
      <c r="CS12154" s="43"/>
      <c r="CT12154" s="43"/>
      <c r="CU12154" s="43"/>
      <c r="CV12154" s="43"/>
      <c r="CW12154" s="43"/>
      <c r="CX12154" s="43"/>
      <c r="CY12154" s="43"/>
      <c r="CZ12154" s="43"/>
      <c r="DA12154" s="43"/>
      <c r="DB12154" s="43"/>
      <c r="DC12154" s="43"/>
      <c r="DD12154" s="43"/>
    </row>
    <row r="12155" spans="6:108" x14ac:dyDescent="0.25">
      <c r="F12155" s="42"/>
      <c r="G12155" s="43"/>
      <c r="H12155" s="43"/>
      <c r="I12155" s="43"/>
      <c r="J12155" s="43"/>
      <c r="K12155" s="43"/>
      <c r="L12155" s="43"/>
      <c r="M12155" s="43"/>
      <c r="N12155" s="43"/>
      <c r="O12155" s="43"/>
      <c r="P12155" s="43"/>
      <c r="Q12155" s="43"/>
      <c r="R12155" s="43"/>
      <c r="S12155" s="43"/>
      <c r="T12155" s="43"/>
      <c r="U12155" s="43"/>
      <c r="V12155" s="43"/>
      <c r="W12155" s="43"/>
      <c r="X12155" s="43"/>
      <c r="Y12155" s="43"/>
      <c r="Z12155" s="43"/>
      <c r="AA12155" s="43"/>
      <c r="AB12155" s="43"/>
      <c r="AC12155" s="43"/>
      <c r="AD12155" s="43"/>
      <c r="AE12155" s="43"/>
      <c r="AF12155" s="43"/>
      <c r="AG12155" s="43"/>
      <c r="AH12155" s="43"/>
      <c r="AI12155" s="43"/>
      <c r="AJ12155" s="43"/>
      <c r="AK12155" s="43"/>
      <c r="AL12155" s="43"/>
      <c r="AO12155" s="42"/>
      <c r="AP12155" s="43"/>
      <c r="AQ12155" s="43"/>
      <c r="AR12155" s="43"/>
      <c r="AS12155" s="43"/>
      <c r="AT12155" s="43"/>
      <c r="AU12155" s="43"/>
      <c r="AV12155" s="43"/>
      <c r="AW12155" s="43"/>
      <c r="AX12155" s="43"/>
      <c r="AY12155" s="43"/>
      <c r="AZ12155" s="43"/>
      <c r="BA12155" s="43"/>
      <c r="BB12155" s="43"/>
      <c r="BC12155" s="43"/>
      <c r="BD12155" s="43"/>
      <c r="BE12155" s="43"/>
      <c r="BF12155" s="43"/>
      <c r="BG12155" s="43"/>
      <c r="BH12155" s="43"/>
      <c r="BI12155" s="43"/>
      <c r="BJ12155" s="43"/>
      <c r="BK12155" s="43"/>
      <c r="BL12155" s="43"/>
      <c r="BM12155" s="43"/>
      <c r="BN12155" s="43"/>
      <c r="BO12155" s="43"/>
      <c r="BP12155" s="43"/>
      <c r="BQ12155" s="43"/>
      <c r="BR12155" s="43"/>
      <c r="BS12155" s="43"/>
      <c r="BT12155" s="43"/>
      <c r="BU12155" s="43"/>
      <c r="BX12155" s="42"/>
      <c r="BY12155" s="43"/>
      <c r="BZ12155" s="43"/>
      <c r="CA12155" s="43"/>
      <c r="CB12155" s="43"/>
      <c r="CC12155" s="43"/>
      <c r="CD12155" s="43"/>
      <c r="CE12155" s="43"/>
      <c r="CF12155" s="43"/>
      <c r="CG12155" s="43"/>
      <c r="CH12155" s="43"/>
      <c r="CI12155" s="43"/>
      <c r="CJ12155" s="43"/>
      <c r="CK12155" s="43"/>
      <c r="CL12155" s="43"/>
      <c r="CM12155" s="43"/>
      <c r="CN12155" s="43"/>
      <c r="CO12155" s="43"/>
      <c r="CP12155" s="43"/>
      <c r="CQ12155" s="43"/>
      <c r="CR12155" s="43"/>
      <c r="CS12155" s="43"/>
      <c r="CT12155" s="43"/>
      <c r="CU12155" s="43"/>
      <c r="CV12155" s="43"/>
      <c r="CW12155" s="43"/>
      <c r="CX12155" s="43"/>
      <c r="CY12155" s="43"/>
      <c r="CZ12155" s="43"/>
      <c r="DA12155" s="43"/>
      <c r="DB12155" s="43"/>
      <c r="DC12155" s="43"/>
      <c r="DD12155" s="43"/>
    </row>
    <row r="12156" spans="6:108" x14ac:dyDescent="0.25">
      <c r="F12156" s="42" t="s">
        <v>706</v>
      </c>
      <c r="G12156" s="43"/>
      <c r="H12156" s="43"/>
      <c r="I12156" s="43"/>
      <c r="J12156" s="43"/>
      <c r="K12156" s="43"/>
      <c r="L12156" s="43"/>
      <c r="M12156" s="43"/>
      <c r="N12156" s="43"/>
      <c r="O12156" s="43"/>
      <c r="P12156" s="43"/>
      <c r="Q12156" s="43"/>
      <c r="R12156" s="43"/>
      <c r="S12156" s="43"/>
      <c r="T12156" s="43"/>
      <c r="U12156" s="43"/>
      <c r="V12156" s="43"/>
      <c r="W12156" s="43"/>
      <c r="X12156" s="43"/>
      <c r="Y12156" s="43"/>
      <c r="Z12156" s="43"/>
      <c r="AA12156" s="43"/>
      <c r="AB12156" s="43"/>
      <c r="AC12156" s="43"/>
      <c r="AD12156" s="43"/>
      <c r="AE12156" s="43"/>
      <c r="AF12156" s="43"/>
      <c r="AG12156" s="43"/>
      <c r="AH12156" s="43"/>
      <c r="AI12156" s="43"/>
      <c r="AJ12156" s="43"/>
      <c r="AK12156" s="43"/>
      <c r="AL12156" s="43"/>
      <c r="AO12156" s="42" t="s">
        <v>706</v>
      </c>
      <c r="AP12156" s="43"/>
      <c r="AQ12156" s="43"/>
      <c r="AR12156" s="43"/>
      <c r="AS12156" s="43"/>
      <c r="AT12156" s="43"/>
      <c r="AU12156" s="43"/>
      <c r="AV12156" s="43"/>
      <c r="AW12156" s="43"/>
      <c r="AX12156" s="43"/>
      <c r="AY12156" s="43"/>
      <c r="AZ12156" s="43"/>
      <c r="BA12156" s="43"/>
      <c r="BB12156" s="43"/>
      <c r="BC12156" s="43"/>
      <c r="BD12156" s="43"/>
      <c r="BE12156" s="43"/>
      <c r="BF12156" s="43"/>
      <c r="BG12156" s="43"/>
      <c r="BH12156" s="43"/>
      <c r="BI12156" s="43"/>
      <c r="BJ12156" s="43"/>
      <c r="BK12156" s="43"/>
      <c r="BL12156" s="43"/>
      <c r="BM12156" s="43"/>
      <c r="BN12156" s="43"/>
      <c r="BO12156" s="43"/>
      <c r="BP12156" s="43"/>
      <c r="BQ12156" s="43"/>
      <c r="BR12156" s="43"/>
      <c r="BS12156" s="43"/>
      <c r="BT12156" s="43"/>
      <c r="BU12156" s="43"/>
      <c r="BX12156" s="42" t="s">
        <v>706</v>
      </c>
      <c r="BY12156" s="43"/>
      <c r="BZ12156" s="43"/>
      <c r="CA12156" s="43"/>
      <c r="CB12156" s="43"/>
      <c r="CC12156" s="43"/>
      <c r="CD12156" s="43"/>
      <c r="CE12156" s="43"/>
      <c r="CF12156" s="43"/>
      <c r="CG12156" s="43"/>
      <c r="CH12156" s="43"/>
      <c r="CI12156" s="43"/>
      <c r="CJ12156" s="43"/>
      <c r="CK12156" s="43"/>
      <c r="CL12156" s="43"/>
      <c r="CM12156" s="43"/>
      <c r="CN12156" s="43"/>
      <c r="CO12156" s="43"/>
      <c r="CP12156" s="43"/>
      <c r="CQ12156" s="43"/>
      <c r="CR12156" s="43"/>
      <c r="CS12156" s="43"/>
      <c r="CT12156" s="43"/>
      <c r="CU12156" s="43"/>
      <c r="CV12156" s="43"/>
      <c r="CW12156" s="43"/>
      <c r="CX12156" s="43"/>
      <c r="CY12156" s="43"/>
      <c r="CZ12156" s="43"/>
      <c r="DA12156" s="43"/>
      <c r="DB12156" s="43"/>
      <c r="DC12156" s="43"/>
      <c r="DD12156" s="43"/>
    </row>
    <row r="12157" spans="6:108" x14ac:dyDescent="0.25">
      <c r="F12157" s="42" t="s">
        <v>745</v>
      </c>
      <c r="G12157" s="43"/>
      <c r="H12157" s="43"/>
      <c r="I12157" s="43"/>
      <c r="J12157" s="43"/>
      <c r="K12157" s="43"/>
      <c r="L12157" s="43"/>
      <c r="M12157" s="43"/>
      <c r="N12157" s="43"/>
      <c r="O12157" s="43"/>
      <c r="P12157" s="43"/>
      <c r="Q12157" s="43"/>
      <c r="R12157" s="43"/>
      <c r="S12157" s="43"/>
      <c r="T12157" s="43"/>
      <c r="U12157" s="43"/>
      <c r="V12157" s="43"/>
      <c r="W12157" s="43"/>
      <c r="X12157" s="43"/>
      <c r="Y12157" s="43"/>
      <c r="Z12157" s="43"/>
      <c r="AA12157" s="43"/>
      <c r="AB12157" s="43"/>
      <c r="AC12157" s="43"/>
      <c r="AD12157" s="43"/>
      <c r="AE12157" s="43"/>
      <c r="AF12157" s="43"/>
      <c r="AG12157" s="43"/>
      <c r="AH12157" s="43"/>
      <c r="AI12157" s="43"/>
      <c r="AJ12157" s="43"/>
      <c r="AK12157" s="43"/>
      <c r="AL12157" s="43"/>
      <c r="AO12157" s="42" t="s">
        <v>745</v>
      </c>
      <c r="AP12157" s="43"/>
      <c r="AQ12157" s="43"/>
      <c r="AR12157" s="43"/>
      <c r="AS12157" s="43"/>
      <c r="AT12157" s="43"/>
      <c r="AU12157" s="43"/>
      <c r="AV12157" s="43"/>
      <c r="AW12157" s="43"/>
      <c r="AX12157" s="43"/>
      <c r="AY12157" s="43"/>
      <c r="AZ12157" s="43"/>
      <c r="BA12157" s="43"/>
      <c r="BB12157" s="43"/>
      <c r="BC12157" s="43"/>
      <c r="BD12157" s="43"/>
      <c r="BE12157" s="43"/>
      <c r="BF12157" s="43"/>
      <c r="BG12157" s="43"/>
      <c r="BH12157" s="43"/>
      <c r="BI12157" s="43"/>
      <c r="BJ12157" s="43"/>
      <c r="BK12157" s="43"/>
      <c r="BL12157" s="43"/>
      <c r="BM12157" s="43"/>
      <c r="BN12157" s="43"/>
      <c r="BO12157" s="43"/>
      <c r="BP12157" s="43"/>
      <c r="BQ12157" s="43"/>
      <c r="BR12157" s="43"/>
      <c r="BS12157" s="43"/>
      <c r="BT12157" s="43"/>
      <c r="BU12157" s="43"/>
      <c r="BX12157" s="42" t="s">
        <v>745</v>
      </c>
      <c r="BY12157" s="43"/>
      <c r="BZ12157" s="43"/>
      <c r="CA12157" s="43"/>
      <c r="CB12157" s="43"/>
      <c r="CC12157" s="43"/>
      <c r="CD12157" s="43"/>
      <c r="CE12157" s="43"/>
      <c r="CF12157" s="43"/>
      <c r="CG12157" s="43"/>
      <c r="CH12157" s="43"/>
      <c r="CI12157" s="43"/>
      <c r="CJ12157" s="43"/>
      <c r="CK12157" s="43"/>
      <c r="CL12157" s="43"/>
      <c r="CM12157" s="43"/>
      <c r="CN12157" s="43"/>
      <c r="CO12157" s="43"/>
      <c r="CP12157" s="43"/>
      <c r="CQ12157" s="43"/>
      <c r="CR12157" s="43"/>
      <c r="CS12157" s="43"/>
      <c r="CT12157" s="43"/>
      <c r="CU12157" s="43"/>
      <c r="CV12157" s="43"/>
      <c r="CW12157" s="43"/>
      <c r="CX12157" s="43"/>
      <c r="CY12157" s="43"/>
      <c r="CZ12157" s="43"/>
      <c r="DA12157" s="43"/>
      <c r="DB12157" s="43"/>
      <c r="DC12157" s="43"/>
      <c r="DD12157" s="43"/>
    </row>
    <row r="12158" spans="6:108" x14ac:dyDescent="0.25">
      <c r="F12158" s="42" t="s">
        <v>2031</v>
      </c>
      <c r="G12158" s="43"/>
      <c r="H12158" s="43"/>
      <c r="I12158" s="43"/>
      <c r="J12158" s="43"/>
      <c r="K12158" s="43"/>
      <c r="L12158" s="43"/>
      <c r="M12158" s="43"/>
      <c r="N12158" s="43"/>
      <c r="O12158" s="43"/>
      <c r="P12158" s="43"/>
      <c r="Q12158" s="43"/>
      <c r="R12158" s="43"/>
      <c r="S12158" s="43"/>
      <c r="T12158" s="43"/>
      <c r="U12158" s="43"/>
      <c r="V12158" s="43"/>
      <c r="W12158" s="43"/>
      <c r="X12158" s="43"/>
      <c r="Y12158" s="43"/>
      <c r="Z12158" s="43"/>
      <c r="AA12158" s="43"/>
      <c r="AB12158" s="43"/>
      <c r="AC12158" s="43"/>
      <c r="AD12158" s="43"/>
      <c r="AE12158" s="43"/>
      <c r="AF12158" s="43"/>
      <c r="AG12158" s="43"/>
      <c r="AH12158" s="43"/>
      <c r="AI12158" s="43"/>
      <c r="AJ12158" s="43"/>
      <c r="AK12158" s="43"/>
      <c r="AL12158" s="43"/>
      <c r="AO12158" s="42" t="s">
        <v>2035</v>
      </c>
      <c r="AP12158" s="43"/>
      <c r="AQ12158" s="43"/>
      <c r="AR12158" s="43"/>
      <c r="AS12158" s="43"/>
      <c r="AT12158" s="43"/>
      <c r="AU12158" s="43"/>
      <c r="AV12158" s="43"/>
      <c r="AW12158" s="43"/>
      <c r="AX12158" s="43"/>
      <c r="AY12158" s="43"/>
      <c r="AZ12158" s="43"/>
      <c r="BA12158" s="43"/>
      <c r="BB12158" s="43"/>
      <c r="BC12158" s="43"/>
      <c r="BD12158" s="43"/>
      <c r="BE12158" s="43"/>
      <c r="BF12158" s="43"/>
      <c r="BG12158" s="43"/>
      <c r="BH12158" s="43"/>
      <c r="BI12158" s="43"/>
      <c r="BJ12158" s="43"/>
      <c r="BK12158" s="43"/>
      <c r="BL12158" s="43"/>
      <c r="BM12158" s="43"/>
      <c r="BN12158" s="43"/>
      <c r="BO12158" s="43"/>
      <c r="BP12158" s="43"/>
      <c r="BQ12158" s="43"/>
      <c r="BR12158" s="43"/>
      <c r="BS12158" s="43"/>
      <c r="BT12158" s="43"/>
      <c r="BU12158" s="43"/>
      <c r="BX12158" s="42" t="s">
        <v>2039</v>
      </c>
      <c r="BY12158" s="43"/>
      <c r="BZ12158" s="43"/>
      <c r="CA12158" s="43"/>
      <c r="CB12158" s="43"/>
      <c r="CC12158" s="43"/>
      <c r="CD12158" s="43"/>
      <c r="CE12158" s="43"/>
      <c r="CF12158" s="43"/>
      <c r="CG12158" s="43"/>
      <c r="CH12158" s="43"/>
      <c r="CI12158" s="43"/>
      <c r="CJ12158" s="43"/>
      <c r="CK12158" s="43"/>
      <c r="CL12158" s="43"/>
      <c r="CM12158" s="43"/>
      <c r="CN12158" s="43"/>
      <c r="CO12158" s="43"/>
      <c r="CP12158" s="43"/>
      <c r="CQ12158" s="43"/>
      <c r="CR12158" s="43"/>
      <c r="CS12158" s="43"/>
      <c r="CT12158" s="43"/>
      <c r="CU12158" s="43"/>
      <c r="CV12158" s="43"/>
      <c r="CW12158" s="43"/>
      <c r="CX12158" s="43"/>
      <c r="CY12158" s="43"/>
      <c r="CZ12158" s="43"/>
      <c r="DA12158" s="43"/>
      <c r="DB12158" s="43"/>
      <c r="DC12158" s="43"/>
      <c r="DD12158" s="43"/>
    </row>
    <row r="12159" spans="6:108" x14ac:dyDescent="0.25">
      <c r="F12159" s="42"/>
      <c r="G12159" s="43"/>
      <c r="H12159" s="43"/>
      <c r="I12159" s="43"/>
      <c r="J12159" s="43"/>
      <c r="K12159" s="43"/>
      <c r="L12159" s="43"/>
      <c r="M12159" s="43"/>
      <c r="N12159" s="43"/>
      <c r="O12159" s="43"/>
      <c r="P12159" s="43"/>
      <c r="Q12159" s="43"/>
      <c r="R12159" s="43"/>
      <c r="S12159" s="43"/>
      <c r="T12159" s="43"/>
      <c r="U12159" s="43"/>
      <c r="V12159" s="43"/>
      <c r="W12159" s="43"/>
      <c r="X12159" s="43"/>
      <c r="Y12159" s="43"/>
      <c r="Z12159" s="43"/>
      <c r="AA12159" s="43"/>
      <c r="AB12159" s="43"/>
      <c r="AC12159" s="43"/>
      <c r="AD12159" s="43"/>
      <c r="AE12159" s="43"/>
      <c r="AF12159" s="43"/>
      <c r="AG12159" s="43"/>
      <c r="AH12159" s="43"/>
      <c r="AI12159" s="43"/>
      <c r="AJ12159" s="43"/>
      <c r="AK12159" s="43"/>
      <c r="AL12159" s="43"/>
      <c r="AO12159" s="42"/>
      <c r="AP12159" s="43"/>
      <c r="AQ12159" s="43"/>
      <c r="AR12159" s="43"/>
      <c r="AS12159" s="43"/>
      <c r="AT12159" s="43"/>
      <c r="AU12159" s="43"/>
      <c r="AV12159" s="43"/>
      <c r="AW12159" s="43"/>
      <c r="AX12159" s="43"/>
      <c r="AY12159" s="43"/>
      <c r="AZ12159" s="43"/>
      <c r="BA12159" s="43"/>
      <c r="BB12159" s="43"/>
      <c r="BC12159" s="43"/>
      <c r="BD12159" s="43"/>
      <c r="BE12159" s="43"/>
      <c r="BF12159" s="43"/>
      <c r="BG12159" s="43"/>
      <c r="BH12159" s="43"/>
      <c r="BI12159" s="43"/>
      <c r="BJ12159" s="43"/>
      <c r="BK12159" s="43"/>
      <c r="BL12159" s="43"/>
      <c r="BM12159" s="43"/>
      <c r="BN12159" s="43"/>
      <c r="BO12159" s="43"/>
      <c r="BP12159" s="43"/>
      <c r="BQ12159" s="43"/>
      <c r="BR12159" s="43"/>
      <c r="BS12159" s="43"/>
      <c r="BT12159" s="43"/>
      <c r="BU12159" s="43"/>
      <c r="BX12159" s="42"/>
      <c r="BY12159" s="43"/>
      <c r="BZ12159" s="43"/>
      <c r="CA12159" s="43"/>
      <c r="CB12159" s="43"/>
      <c r="CC12159" s="43"/>
      <c r="CD12159" s="43"/>
      <c r="CE12159" s="43"/>
      <c r="CF12159" s="43"/>
      <c r="CG12159" s="43"/>
      <c r="CH12159" s="43"/>
      <c r="CI12159" s="43"/>
      <c r="CJ12159" s="43"/>
      <c r="CK12159" s="43"/>
      <c r="CL12159" s="43"/>
      <c r="CM12159" s="43"/>
      <c r="CN12159" s="43"/>
      <c r="CO12159" s="43"/>
      <c r="CP12159" s="43"/>
      <c r="CQ12159" s="43"/>
      <c r="CR12159" s="43"/>
      <c r="CS12159" s="43"/>
      <c r="CT12159" s="43"/>
      <c r="CU12159" s="43"/>
      <c r="CV12159" s="43"/>
      <c r="CW12159" s="43"/>
      <c r="CX12159" s="43"/>
      <c r="CY12159" s="43"/>
      <c r="CZ12159" s="43"/>
      <c r="DA12159" s="43"/>
      <c r="DB12159" s="43"/>
      <c r="DC12159" s="43"/>
      <c r="DD12159" s="43"/>
    </row>
    <row r="12160" spans="6:108" x14ac:dyDescent="0.25">
      <c r="F12160" s="42" t="s">
        <v>732</v>
      </c>
      <c r="G12160" s="43"/>
      <c r="H12160" s="43"/>
      <c r="I12160" s="43"/>
      <c r="J12160" s="43"/>
      <c r="K12160" s="43"/>
      <c r="L12160" s="43"/>
      <c r="M12160" s="43"/>
      <c r="N12160" s="43"/>
      <c r="O12160" s="43"/>
      <c r="P12160" s="43"/>
      <c r="Q12160" s="43"/>
      <c r="R12160" s="43"/>
      <c r="S12160" s="43"/>
      <c r="T12160" s="43"/>
      <c r="U12160" s="43"/>
      <c r="V12160" s="43"/>
      <c r="W12160" s="43"/>
      <c r="X12160" s="43"/>
      <c r="Y12160" s="43"/>
      <c r="Z12160" s="43"/>
      <c r="AA12160" s="43"/>
      <c r="AB12160" s="43"/>
      <c r="AC12160" s="43"/>
      <c r="AD12160" s="43"/>
      <c r="AE12160" s="43"/>
      <c r="AF12160" s="43"/>
      <c r="AG12160" s="43"/>
      <c r="AH12160" s="43"/>
      <c r="AI12160" s="43"/>
      <c r="AJ12160" s="43"/>
      <c r="AK12160" s="43"/>
      <c r="AL12160" s="43"/>
      <c r="AO12160" s="42" t="s">
        <v>732</v>
      </c>
      <c r="AP12160" s="43"/>
      <c r="AQ12160" s="43"/>
      <c r="AR12160" s="43"/>
      <c r="AS12160" s="43"/>
      <c r="AT12160" s="43"/>
      <c r="AU12160" s="43"/>
      <c r="AV12160" s="43"/>
      <c r="AW12160" s="43"/>
      <c r="AX12160" s="43"/>
      <c r="AY12160" s="43"/>
      <c r="AZ12160" s="43"/>
      <c r="BA12160" s="43"/>
      <c r="BB12160" s="43"/>
      <c r="BC12160" s="43"/>
      <c r="BD12160" s="43"/>
      <c r="BE12160" s="43"/>
      <c r="BF12160" s="43"/>
      <c r="BG12160" s="43"/>
      <c r="BH12160" s="43"/>
      <c r="BI12160" s="43"/>
      <c r="BJ12160" s="43"/>
      <c r="BK12160" s="43"/>
      <c r="BL12160" s="43"/>
      <c r="BM12160" s="43"/>
      <c r="BN12160" s="43"/>
      <c r="BO12160" s="43"/>
      <c r="BP12160" s="43"/>
      <c r="BQ12160" s="43"/>
      <c r="BR12160" s="43"/>
      <c r="BS12160" s="43"/>
      <c r="BT12160" s="43"/>
      <c r="BU12160" s="43"/>
      <c r="BX12160" s="42" t="s">
        <v>732</v>
      </c>
      <c r="BY12160" s="43"/>
      <c r="BZ12160" s="43"/>
      <c r="CA12160" s="43"/>
      <c r="CB12160" s="43"/>
      <c r="CC12160" s="43"/>
      <c r="CD12160" s="43"/>
      <c r="CE12160" s="43"/>
      <c r="CF12160" s="43"/>
      <c r="CG12160" s="43"/>
      <c r="CH12160" s="43"/>
      <c r="CI12160" s="43"/>
      <c r="CJ12160" s="43"/>
      <c r="CK12160" s="43"/>
      <c r="CL12160" s="43"/>
      <c r="CM12160" s="43"/>
      <c r="CN12160" s="43"/>
      <c r="CO12160" s="43"/>
      <c r="CP12160" s="43"/>
      <c r="CQ12160" s="43"/>
      <c r="CR12160" s="43"/>
      <c r="CS12160" s="43"/>
      <c r="CT12160" s="43"/>
      <c r="CU12160" s="43"/>
      <c r="CV12160" s="43"/>
      <c r="CW12160" s="43"/>
      <c r="CX12160" s="43"/>
      <c r="CY12160" s="43"/>
      <c r="CZ12160" s="43"/>
      <c r="DA12160" s="43"/>
      <c r="DB12160" s="43"/>
      <c r="DC12160" s="43"/>
      <c r="DD12160" s="43"/>
    </row>
    <row r="12161" spans="6:108" x14ac:dyDescent="0.25">
      <c r="F12161" s="42"/>
      <c r="G12161" s="43"/>
      <c r="H12161" s="43"/>
      <c r="I12161" s="43"/>
      <c r="J12161" s="43"/>
      <c r="K12161" s="43"/>
      <c r="L12161" s="43"/>
      <c r="M12161" s="43"/>
      <c r="N12161" s="43"/>
      <c r="O12161" s="43"/>
      <c r="P12161" s="43"/>
      <c r="Q12161" s="43"/>
      <c r="R12161" s="43"/>
      <c r="S12161" s="43"/>
      <c r="T12161" s="43"/>
      <c r="U12161" s="43"/>
      <c r="V12161" s="43"/>
      <c r="W12161" s="43"/>
      <c r="X12161" s="43"/>
      <c r="Y12161" s="43"/>
      <c r="Z12161" s="43"/>
      <c r="AA12161" s="43"/>
      <c r="AB12161" s="43"/>
      <c r="AC12161" s="43"/>
      <c r="AD12161" s="43"/>
      <c r="AE12161" s="43"/>
      <c r="AF12161" s="43"/>
      <c r="AG12161" s="43"/>
      <c r="AH12161" s="43"/>
      <c r="AI12161" s="43"/>
      <c r="AJ12161" s="43"/>
      <c r="AK12161" s="43"/>
      <c r="AL12161" s="43"/>
      <c r="AO12161" s="42"/>
      <c r="AP12161" s="43"/>
      <c r="AQ12161" s="43"/>
      <c r="AR12161" s="43"/>
      <c r="AS12161" s="43"/>
      <c r="AT12161" s="43"/>
      <c r="AU12161" s="43"/>
      <c r="AV12161" s="43"/>
      <c r="AW12161" s="43"/>
      <c r="AX12161" s="43"/>
      <c r="AY12161" s="43"/>
      <c r="AZ12161" s="43"/>
      <c r="BA12161" s="43"/>
      <c r="BB12161" s="43"/>
      <c r="BC12161" s="43"/>
      <c r="BD12161" s="43"/>
      <c r="BE12161" s="43"/>
      <c r="BF12161" s="43"/>
      <c r="BG12161" s="43"/>
      <c r="BH12161" s="43"/>
      <c r="BI12161" s="43"/>
      <c r="BJ12161" s="43"/>
      <c r="BK12161" s="43"/>
      <c r="BL12161" s="43"/>
      <c r="BM12161" s="43"/>
      <c r="BN12161" s="43"/>
      <c r="BO12161" s="43"/>
      <c r="BP12161" s="43"/>
      <c r="BQ12161" s="43"/>
      <c r="BR12161" s="43"/>
      <c r="BS12161" s="43"/>
      <c r="BT12161" s="43"/>
      <c r="BU12161" s="43"/>
      <c r="BX12161" s="42"/>
      <c r="BY12161" s="43"/>
      <c r="BZ12161" s="43"/>
      <c r="CA12161" s="43"/>
      <c r="CB12161" s="43"/>
      <c r="CC12161" s="43"/>
      <c r="CD12161" s="43"/>
      <c r="CE12161" s="43"/>
      <c r="CF12161" s="43"/>
      <c r="CG12161" s="43"/>
      <c r="CH12161" s="43"/>
      <c r="CI12161" s="43"/>
      <c r="CJ12161" s="43"/>
      <c r="CK12161" s="43"/>
      <c r="CL12161" s="43"/>
      <c r="CM12161" s="43"/>
      <c r="CN12161" s="43"/>
      <c r="CO12161" s="43"/>
      <c r="CP12161" s="43"/>
      <c r="CQ12161" s="43"/>
      <c r="CR12161" s="43"/>
      <c r="CS12161" s="43"/>
      <c r="CT12161" s="43"/>
      <c r="CU12161" s="43"/>
      <c r="CV12161" s="43"/>
      <c r="CW12161" s="43"/>
      <c r="CX12161" s="43"/>
      <c r="CY12161" s="43"/>
      <c r="CZ12161" s="43"/>
      <c r="DA12161" s="43"/>
      <c r="DB12161" s="43"/>
      <c r="DC12161" s="43"/>
      <c r="DD12161" s="43"/>
    </row>
    <row r="12162" spans="6:108" x14ac:dyDescent="0.25">
      <c r="F12162" s="42" t="s">
        <v>977</v>
      </c>
      <c r="G12162" s="43"/>
      <c r="H12162" s="43"/>
      <c r="I12162" s="43"/>
      <c r="J12162" s="43"/>
      <c r="K12162" s="43"/>
      <c r="L12162" s="43"/>
      <c r="M12162" s="43"/>
      <c r="N12162" s="43"/>
      <c r="O12162" s="43"/>
      <c r="P12162" s="43"/>
      <c r="Q12162" s="43"/>
      <c r="R12162" s="43"/>
      <c r="S12162" s="43"/>
      <c r="T12162" s="43"/>
      <c r="U12162" s="43"/>
      <c r="V12162" s="43"/>
      <c r="W12162" s="43"/>
      <c r="X12162" s="43"/>
      <c r="Y12162" s="43"/>
      <c r="Z12162" s="43"/>
      <c r="AA12162" s="43"/>
      <c r="AB12162" s="43"/>
      <c r="AC12162" s="43"/>
      <c r="AD12162" s="43"/>
      <c r="AE12162" s="43"/>
      <c r="AF12162" s="43"/>
      <c r="AG12162" s="43"/>
      <c r="AH12162" s="43"/>
      <c r="AI12162" s="43"/>
      <c r="AJ12162" s="43"/>
      <c r="AK12162" s="43"/>
      <c r="AL12162" s="43"/>
      <c r="AO12162" s="42" t="s">
        <v>977</v>
      </c>
      <c r="AP12162" s="43"/>
      <c r="AQ12162" s="43"/>
      <c r="AR12162" s="43"/>
      <c r="AS12162" s="43"/>
      <c r="AT12162" s="43"/>
      <c r="AU12162" s="43"/>
      <c r="AV12162" s="43"/>
      <c r="AW12162" s="43"/>
      <c r="AX12162" s="43"/>
      <c r="AY12162" s="43"/>
      <c r="AZ12162" s="43"/>
      <c r="BA12162" s="43"/>
      <c r="BB12162" s="43"/>
      <c r="BC12162" s="43"/>
      <c r="BD12162" s="43"/>
      <c r="BE12162" s="43"/>
      <c r="BF12162" s="43"/>
      <c r="BG12162" s="43"/>
      <c r="BH12162" s="43"/>
      <c r="BI12162" s="43"/>
      <c r="BJ12162" s="43"/>
      <c r="BK12162" s="43"/>
      <c r="BL12162" s="43"/>
      <c r="BM12162" s="43"/>
      <c r="BN12162" s="43"/>
      <c r="BO12162" s="43"/>
      <c r="BP12162" s="43"/>
      <c r="BQ12162" s="43"/>
      <c r="BR12162" s="43"/>
      <c r="BS12162" s="43"/>
      <c r="BT12162" s="43"/>
      <c r="BU12162" s="43"/>
      <c r="BX12162" s="42" t="s">
        <v>977</v>
      </c>
      <c r="BY12162" s="43"/>
      <c r="BZ12162" s="43"/>
      <c r="CA12162" s="43"/>
      <c r="CB12162" s="43"/>
      <c r="CC12162" s="43"/>
      <c r="CD12162" s="43"/>
      <c r="CE12162" s="43"/>
      <c r="CF12162" s="43"/>
      <c r="CG12162" s="43"/>
      <c r="CH12162" s="43"/>
      <c r="CI12162" s="43"/>
      <c r="CJ12162" s="43"/>
      <c r="CK12162" s="43"/>
      <c r="CL12162" s="43"/>
      <c r="CM12162" s="43"/>
      <c r="CN12162" s="43"/>
      <c r="CO12162" s="43"/>
      <c r="CP12162" s="43"/>
      <c r="CQ12162" s="43"/>
      <c r="CR12162" s="43"/>
      <c r="CS12162" s="43"/>
      <c r="CT12162" s="43"/>
      <c r="CU12162" s="43"/>
      <c r="CV12162" s="43"/>
      <c r="CW12162" s="43"/>
      <c r="CX12162" s="43"/>
      <c r="CY12162" s="43"/>
      <c r="CZ12162" s="43"/>
      <c r="DA12162" s="43"/>
      <c r="DB12162" s="43"/>
      <c r="DC12162" s="43"/>
      <c r="DD12162" s="43"/>
    </row>
    <row r="12163" spans="6:108" x14ac:dyDescent="0.25">
      <c r="F12163" s="42" t="s">
        <v>734</v>
      </c>
      <c r="G12163" s="43"/>
      <c r="H12163" s="43"/>
      <c r="I12163" s="43"/>
      <c r="J12163" s="43"/>
      <c r="K12163" s="43"/>
      <c r="L12163" s="43"/>
      <c r="M12163" s="43"/>
      <c r="N12163" s="43"/>
      <c r="O12163" s="43"/>
      <c r="P12163" s="43"/>
      <c r="Q12163" s="43"/>
      <c r="R12163" s="43"/>
      <c r="S12163" s="43"/>
      <c r="T12163" s="43"/>
      <c r="U12163" s="43"/>
      <c r="V12163" s="43"/>
      <c r="W12163" s="43"/>
      <c r="X12163" s="43"/>
      <c r="Y12163" s="43"/>
      <c r="Z12163" s="43"/>
      <c r="AA12163" s="43"/>
      <c r="AB12163" s="43"/>
      <c r="AC12163" s="43"/>
      <c r="AD12163" s="43"/>
      <c r="AE12163" s="43"/>
      <c r="AF12163" s="43"/>
      <c r="AG12163" s="43"/>
      <c r="AH12163" s="43"/>
      <c r="AI12163" s="43"/>
      <c r="AJ12163" s="43"/>
      <c r="AK12163" s="43"/>
      <c r="AL12163" s="43"/>
      <c r="AO12163" s="42" t="s">
        <v>734</v>
      </c>
      <c r="AP12163" s="43"/>
      <c r="AQ12163" s="43"/>
      <c r="AR12163" s="43"/>
      <c r="AS12163" s="43"/>
      <c r="AT12163" s="43"/>
      <c r="AU12163" s="43"/>
      <c r="AV12163" s="43"/>
      <c r="AW12163" s="43"/>
      <c r="AX12163" s="43"/>
      <c r="AY12163" s="43"/>
      <c r="AZ12163" s="43"/>
      <c r="BA12163" s="43"/>
      <c r="BB12163" s="43"/>
      <c r="BC12163" s="43"/>
      <c r="BD12163" s="43"/>
      <c r="BE12163" s="43"/>
      <c r="BF12163" s="43"/>
      <c r="BG12163" s="43"/>
      <c r="BH12163" s="43"/>
      <c r="BI12163" s="43"/>
      <c r="BJ12163" s="43"/>
      <c r="BK12163" s="43"/>
      <c r="BL12163" s="43"/>
      <c r="BM12163" s="43"/>
      <c r="BN12163" s="43"/>
      <c r="BO12163" s="43"/>
      <c r="BP12163" s="43"/>
      <c r="BQ12163" s="43"/>
      <c r="BR12163" s="43"/>
      <c r="BS12163" s="43"/>
      <c r="BT12163" s="43"/>
      <c r="BU12163" s="43"/>
      <c r="BX12163" s="42" t="s">
        <v>734</v>
      </c>
      <c r="BY12163" s="43"/>
      <c r="BZ12163" s="43"/>
      <c r="CA12163" s="43"/>
      <c r="CB12163" s="43"/>
      <c r="CC12163" s="43"/>
      <c r="CD12163" s="43"/>
      <c r="CE12163" s="43"/>
      <c r="CF12163" s="43"/>
      <c r="CG12163" s="43"/>
      <c r="CH12163" s="43"/>
      <c r="CI12163" s="43"/>
      <c r="CJ12163" s="43"/>
      <c r="CK12163" s="43"/>
      <c r="CL12163" s="43"/>
      <c r="CM12163" s="43"/>
      <c r="CN12163" s="43"/>
      <c r="CO12163" s="43"/>
      <c r="CP12163" s="43"/>
      <c r="CQ12163" s="43"/>
      <c r="CR12163" s="43"/>
      <c r="CS12163" s="43"/>
      <c r="CT12163" s="43"/>
      <c r="CU12163" s="43"/>
      <c r="CV12163" s="43"/>
      <c r="CW12163" s="43"/>
      <c r="CX12163" s="43"/>
      <c r="CY12163" s="43"/>
      <c r="CZ12163" s="43"/>
      <c r="DA12163" s="43"/>
      <c r="DB12163" s="43"/>
      <c r="DC12163" s="43"/>
      <c r="DD12163" s="43"/>
    </row>
    <row r="12164" spans="6:108" x14ac:dyDescent="0.25">
      <c r="F12164" s="42" t="s">
        <v>2032</v>
      </c>
      <c r="G12164" s="43"/>
      <c r="H12164" s="43"/>
      <c r="I12164" s="43"/>
      <c r="J12164" s="43"/>
      <c r="K12164" s="43"/>
      <c r="L12164" s="43"/>
      <c r="M12164" s="43"/>
      <c r="N12164" s="43"/>
      <c r="O12164" s="43"/>
      <c r="P12164" s="43"/>
      <c r="Q12164" s="43"/>
      <c r="R12164" s="43"/>
      <c r="S12164" s="43"/>
      <c r="T12164" s="43"/>
      <c r="U12164" s="43"/>
      <c r="V12164" s="43"/>
      <c r="W12164" s="43"/>
      <c r="X12164" s="43"/>
      <c r="Y12164" s="43"/>
      <c r="Z12164" s="43"/>
      <c r="AA12164" s="43"/>
      <c r="AB12164" s="43"/>
      <c r="AC12164" s="43"/>
      <c r="AD12164" s="43"/>
      <c r="AE12164" s="43"/>
      <c r="AF12164" s="43"/>
      <c r="AG12164" s="43"/>
      <c r="AH12164" s="43"/>
      <c r="AI12164" s="43"/>
      <c r="AJ12164" s="43"/>
      <c r="AK12164" s="43"/>
      <c r="AL12164" s="43"/>
      <c r="AO12164" s="42" t="s">
        <v>2036</v>
      </c>
      <c r="AP12164" s="43"/>
      <c r="AQ12164" s="43"/>
      <c r="AR12164" s="43"/>
      <c r="AS12164" s="43"/>
      <c r="AT12164" s="43"/>
      <c r="AU12164" s="43"/>
      <c r="AV12164" s="43"/>
      <c r="AW12164" s="43"/>
      <c r="AX12164" s="43"/>
      <c r="AY12164" s="43"/>
      <c r="AZ12164" s="43"/>
      <c r="BA12164" s="43"/>
      <c r="BB12164" s="43"/>
      <c r="BC12164" s="43"/>
      <c r="BD12164" s="43"/>
      <c r="BE12164" s="43"/>
      <c r="BF12164" s="43"/>
      <c r="BG12164" s="43"/>
      <c r="BH12164" s="43"/>
      <c r="BI12164" s="43"/>
      <c r="BJ12164" s="43"/>
      <c r="BK12164" s="43"/>
      <c r="BL12164" s="43"/>
      <c r="BM12164" s="43"/>
      <c r="BN12164" s="43"/>
      <c r="BO12164" s="43"/>
      <c r="BP12164" s="43"/>
      <c r="BQ12164" s="43"/>
      <c r="BR12164" s="43"/>
      <c r="BS12164" s="43"/>
      <c r="BT12164" s="43"/>
      <c r="BU12164" s="43"/>
      <c r="BX12164" s="42" t="s">
        <v>2040</v>
      </c>
      <c r="BY12164" s="43"/>
      <c r="BZ12164" s="43"/>
      <c r="CA12164" s="43"/>
      <c r="CB12164" s="43"/>
      <c r="CC12164" s="43"/>
      <c r="CD12164" s="43"/>
      <c r="CE12164" s="43"/>
      <c r="CF12164" s="43"/>
      <c r="CG12164" s="43"/>
      <c r="CH12164" s="43"/>
      <c r="CI12164" s="43"/>
      <c r="CJ12164" s="43"/>
      <c r="CK12164" s="43"/>
      <c r="CL12164" s="43"/>
      <c r="CM12164" s="43"/>
      <c r="CN12164" s="43"/>
      <c r="CO12164" s="43"/>
      <c r="CP12164" s="43"/>
      <c r="CQ12164" s="43"/>
      <c r="CR12164" s="43"/>
      <c r="CS12164" s="43"/>
      <c r="CT12164" s="43"/>
      <c r="CU12164" s="43"/>
      <c r="CV12164" s="43"/>
      <c r="CW12164" s="43"/>
      <c r="CX12164" s="43"/>
      <c r="CY12164" s="43"/>
      <c r="CZ12164" s="43"/>
      <c r="DA12164" s="43"/>
      <c r="DB12164" s="43"/>
      <c r="DC12164" s="43"/>
      <c r="DD12164" s="43"/>
    </row>
    <row r="12165" spans="6:108" x14ac:dyDescent="0.25">
      <c r="F12165" s="42" t="s">
        <v>2033</v>
      </c>
      <c r="G12165" s="43"/>
      <c r="H12165" s="43"/>
      <c r="I12165" s="43"/>
      <c r="J12165" s="43"/>
      <c r="K12165" s="43"/>
      <c r="L12165" s="43"/>
      <c r="M12165" s="43"/>
      <c r="N12165" s="43"/>
      <c r="O12165" s="43"/>
      <c r="P12165" s="43"/>
      <c r="Q12165" s="43"/>
      <c r="R12165" s="43"/>
      <c r="S12165" s="43"/>
      <c r="T12165" s="43"/>
      <c r="U12165" s="43"/>
      <c r="V12165" s="43"/>
      <c r="W12165" s="43"/>
      <c r="X12165" s="43"/>
      <c r="Y12165" s="43"/>
      <c r="Z12165" s="43"/>
      <c r="AA12165" s="43"/>
      <c r="AB12165" s="43"/>
      <c r="AC12165" s="43"/>
      <c r="AD12165" s="43"/>
      <c r="AE12165" s="43"/>
      <c r="AF12165" s="43"/>
      <c r="AG12165" s="43"/>
      <c r="AH12165" s="43"/>
      <c r="AI12165" s="43"/>
      <c r="AJ12165" s="43"/>
      <c r="AK12165" s="43"/>
      <c r="AL12165" s="43"/>
      <c r="AO12165" s="42" t="s">
        <v>2037</v>
      </c>
      <c r="AP12165" s="43"/>
      <c r="AQ12165" s="43"/>
      <c r="AR12165" s="43"/>
      <c r="AS12165" s="43"/>
      <c r="AT12165" s="43"/>
      <c r="AU12165" s="43"/>
      <c r="AV12165" s="43"/>
      <c r="AW12165" s="43"/>
      <c r="AX12165" s="43"/>
      <c r="AY12165" s="43"/>
      <c r="AZ12165" s="43"/>
      <c r="BA12165" s="43"/>
      <c r="BB12165" s="43"/>
      <c r="BC12165" s="43"/>
      <c r="BD12165" s="43"/>
      <c r="BE12165" s="43"/>
      <c r="BF12165" s="43"/>
      <c r="BG12165" s="43"/>
      <c r="BH12165" s="43"/>
      <c r="BI12165" s="43"/>
      <c r="BJ12165" s="43"/>
      <c r="BK12165" s="43"/>
      <c r="BL12165" s="43"/>
      <c r="BM12165" s="43"/>
      <c r="BN12165" s="43"/>
      <c r="BO12165" s="43"/>
      <c r="BP12165" s="43"/>
      <c r="BQ12165" s="43"/>
      <c r="BR12165" s="43"/>
      <c r="BS12165" s="43"/>
      <c r="BT12165" s="43"/>
      <c r="BU12165" s="43"/>
      <c r="BX12165" s="42" t="s">
        <v>2041</v>
      </c>
      <c r="BY12165" s="43"/>
      <c r="BZ12165" s="43"/>
      <c r="CA12165" s="43"/>
      <c r="CB12165" s="43"/>
      <c r="CC12165" s="43"/>
      <c r="CD12165" s="43"/>
      <c r="CE12165" s="43"/>
      <c r="CF12165" s="43"/>
      <c r="CG12165" s="43"/>
      <c r="CH12165" s="43"/>
      <c r="CI12165" s="43"/>
      <c r="CJ12165" s="43"/>
      <c r="CK12165" s="43"/>
      <c r="CL12165" s="43"/>
      <c r="CM12165" s="43"/>
      <c r="CN12165" s="43"/>
      <c r="CO12165" s="43"/>
      <c r="CP12165" s="43"/>
      <c r="CQ12165" s="43"/>
      <c r="CR12165" s="43"/>
      <c r="CS12165" s="43"/>
      <c r="CT12165" s="43"/>
      <c r="CU12165" s="43"/>
      <c r="CV12165" s="43"/>
      <c r="CW12165" s="43"/>
      <c r="CX12165" s="43"/>
      <c r="CY12165" s="43"/>
      <c r="CZ12165" s="43"/>
      <c r="DA12165" s="43"/>
      <c r="DB12165" s="43"/>
      <c r="DC12165" s="43"/>
      <c r="DD12165" s="43"/>
    </row>
    <row r="12166" spans="6:108" x14ac:dyDescent="0.25">
      <c r="F12166" s="42" t="s">
        <v>2034</v>
      </c>
      <c r="G12166" s="43"/>
      <c r="H12166" s="43"/>
      <c r="I12166" s="43"/>
      <c r="J12166" s="43"/>
      <c r="K12166" s="43"/>
      <c r="L12166" s="43"/>
      <c r="M12166" s="43"/>
      <c r="N12166" s="43"/>
      <c r="O12166" s="43"/>
      <c r="P12166" s="43"/>
      <c r="Q12166" s="43"/>
      <c r="R12166" s="43"/>
      <c r="S12166" s="43"/>
      <c r="T12166" s="43"/>
      <c r="U12166" s="43"/>
      <c r="V12166" s="43"/>
      <c r="W12166" s="43"/>
      <c r="X12166" s="43"/>
      <c r="Y12166" s="43"/>
      <c r="Z12166" s="43"/>
      <c r="AA12166" s="43"/>
      <c r="AB12166" s="43"/>
      <c r="AC12166" s="43"/>
      <c r="AD12166" s="43"/>
      <c r="AE12166" s="43"/>
      <c r="AF12166" s="43"/>
      <c r="AG12166" s="43"/>
      <c r="AH12166" s="43"/>
      <c r="AI12166" s="43"/>
      <c r="AJ12166" s="43"/>
      <c r="AK12166" s="43"/>
      <c r="AL12166" s="43"/>
      <c r="AO12166" s="42" t="s">
        <v>2038</v>
      </c>
      <c r="AP12166" s="43"/>
      <c r="AQ12166" s="43"/>
      <c r="AR12166" s="43"/>
      <c r="AS12166" s="43"/>
      <c r="AT12166" s="43"/>
      <c r="AU12166" s="43"/>
      <c r="AV12166" s="43"/>
      <c r="AW12166" s="43"/>
      <c r="AX12166" s="43"/>
      <c r="AY12166" s="43"/>
      <c r="AZ12166" s="43"/>
      <c r="BA12166" s="43"/>
      <c r="BB12166" s="43"/>
      <c r="BC12166" s="43"/>
      <c r="BD12166" s="43"/>
      <c r="BE12166" s="43"/>
      <c r="BF12166" s="43"/>
      <c r="BG12166" s="43"/>
      <c r="BH12166" s="43"/>
      <c r="BI12166" s="43"/>
      <c r="BJ12166" s="43"/>
      <c r="BK12166" s="43"/>
      <c r="BL12166" s="43"/>
      <c r="BM12166" s="43"/>
      <c r="BN12166" s="43"/>
      <c r="BO12166" s="43"/>
      <c r="BP12166" s="43"/>
      <c r="BQ12166" s="43"/>
      <c r="BR12166" s="43"/>
      <c r="BS12166" s="43"/>
      <c r="BT12166" s="43"/>
      <c r="BU12166" s="43"/>
      <c r="BX12166" s="42" t="s">
        <v>2042</v>
      </c>
      <c r="BY12166" s="43"/>
      <c r="BZ12166" s="43"/>
      <c r="CA12166" s="43"/>
      <c r="CB12166" s="43"/>
      <c r="CC12166" s="43"/>
      <c r="CD12166" s="43"/>
      <c r="CE12166" s="43"/>
      <c r="CF12166" s="43"/>
      <c r="CG12166" s="43"/>
      <c r="CH12166" s="43"/>
      <c r="CI12166" s="43"/>
      <c r="CJ12166" s="43"/>
      <c r="CK12166" s="43"/>
      <c r="CL12166" s="43"/>
      <c r="CM12166" s="43"/>
      <c r="CN12166" s="43"/>
      <c r="CO12166" s="43"/>
      <c r="CP12166" s="43"/>
      <c r="CQ12166" s="43"/>
      <c r="CR12166" s="43"/>
      <c r="CS12166" s="43"/>
      <c r="CT12166" s="43"/>
      <c r="CU12166" s="43"/>
      <c r="CV12166" s="43"/>
      <c r="CW12166" s="43"/>
      <c r="CX12166" s="43"/>
      <c r="CY12166" s="43"/>
      <c r="CZ12166" s="43"/>
      <c r="DA12166" s="43"/>
      <c r="DB12166" s="43"/>
      <c r="DC12166" s="43"/>
      <c r="DD12166" s="43"/>
    </row>
    <row r="12167" spans="6:108" x14ac:dyDescent="0.25">
      <c r="F12167" s="42"/>
      <c r="G12167" s="43"/>
      <c r="H12167" s="43"/>
      <c r="I12167" s="43"/>
      <c r="J12167" s="43"/>
      <c r="K12167" s="43"/>
      <c r="L12167" s="43"/>
      <c r="M12167" s="43"/>
      <c r="N12167" s="43"/>
      <c r="O12167" s="43"/>
      <c r="P12167" s="43"/>
      <c r="Q12167" s="43"/>
      <c r="R12167" s="43"/>
      <c r="S12167" s="43"/>
      <c r="T12167" s="43"/>
      <c r="U12167" s="43"/>
      <c r="V12167" s="43"/>
      <c r="W12167" s="43"/>
      <c r="X12167" s="43"/>
      <c r="Y12167" s="43"/>
      <c r="Z12167" s="43"/>
      <c r="AA12167" s="43"/>
      <c r="AB12167" s="43"/>
      <c r="AC12167" s="43"/>
      <c r="AD12167" s="43"/>
      <c r="AE12167" s="43"/>
      <c r="AF12167" s="43"/>
      <c r="AG12167" s="43"/>
      <c r="AH12167" s="43"/>
      <c r="AI12167" s="43"/>
      <c r="AJ12167" s="43"/>
      <c r="AK12167" s="43"/>
      <c r="AL12167" s="43"/>
      <c r="AO12167" s="42"/>
      <c r="AP12167" s="43"/>
      <c r="AQ12167" s="43"/>
      <c r="AR12167" s="43"/>
      <c r="AS12167" s="43"/>
      <c r="AT12167" s="43"/>
      <c r="AU12167" s="43"/>
      <c r="AV12167" s="43"/>
      <c r="AW12167" s="43"/>
      <c r="AX12167" s="43"/>
      <c r="AY12167" s="43"/>
      <c r="AZ12167" s="43"/>
      <c r="BA12167" s="43"/>
      <c r="BB12167" s="43"/>
      <c r="BC12167" s="43"/>
      <c r="BD12167" s="43"/>
      <c r="BE12167" s="43"/>
      <c r="BF12167" s="43"/>
      <c r="BG12167" s="43"/>
      <c r="BH12167" s="43"/>
      <c r="BI12167" s="43"/>
      <c r="BJ12167" s="43"/>
      <c r="BK12167" s="43"/>
      <c r="BL12167" s="43"/>
      <c r="BM12167" s="43"/>
      <c r="BN12167" s="43"/>
      <c r="BO12167" s="43"/>
      <c r="BP12167" s="43"/>
      <c r="BQ12167" s="43"/>
      <c r="BR12167" s="43"/>
      <c r="BS12167" s="43"/>
      <c r="BT12167" s="43"/>
      <c r="BU12167" s="43"/>
      <c r="BX12167" s="42"/>
      <c r="BY12167" s="43"/>
      <c r="BZ12167" s="43"/>
      <c r="CA12167" s="43"/>
      <c r="CB12167" s="43"/>
      <c r="CC12167" s="43"/>
      <c r="CD12167" s="43"/>
      <c r="CE12167" s="43"/>
      <c r="CF12167" s="43"/>
      <c r="CG12167" s="43"/>
      <c r="CH12167" s="43"/>
      <c r="CI12167" s="43"/>
      <c r="CJ12167" s="43"/>
      <c r="CK12167" s="43"/>
      <c r="CL12167" s="43"/>
      <c r="CM12167" s="43"/>
      <c r="CN12167" s="43"/>
      <c r="CO12167" s="43"/>
      <c r="CP12167" s="43"/>
      <c r="CQ12167" s="43"/>
      <c r="CR12167" s="43"/>
      <c r="CS12167" s="43"/>
      <c r="CT12167" s="43"/>
      <c r="CU12167" s="43"/>
      <c r="CV12167" s="43"/>
      <c r="CW12167" s="43"/>
      <c r="CX12167" s="43"/>
      <c r="CY12167" s="43"/>
      <c r="CZ12167" s="43"/>
      <c r="DA12167" s="43"/>
      <c r="DB12167" s="43"/>
      <c r="DC12167" s="43"/>
      <c r="DD12167" s="43"/>
    </row>
    <row r="12168" spans="6:108" x14ac:dyDescent="0.25">
      <c r="F12168" s="42" t="s">
        <v>706</v>
      </c>
      <c r="G12168" s="43"/>
      <c r="H12168" s="43"/>
      <c r="I12168" s="43"/>
      <c r="J12168" s="43"/>
      <c r="K12168" s="43"/>
      <c r="L12168" s="43"/>
      <c r="M12168" s="43"/>
      <c r="N12168" s="43"/>
      <c r="O12168" s="43"/>
      <c r="P12168" s="43"/>
      <c r="Q12168" s="43"/>
      <c r="R12168" s="43"/>
      <c r="S12168" s="43"/>
      <c r="T12168" s="43"/>
      <c r="U12168" s="43"/>
      <c r="V12168" s="43"/>
      <c r="W12168" s="43"/>
      <c r="X12168" s="43"/>
      <c r="Y12168" s="43"/>
      <c r="Z12168" s="43"/>
      <c r="AA12168" s="43"/>
      <c r="AB12168" s="43"/>
      <c r="AC12168" s="43"/>
      <c r="AD12168" s="43"/>
      <c r="AE12168" s="43"/>
      <c r="AF12168" s="43"/>
      <c r="AG12168" s="43"/>
      <c r="AH12168" s="43"/>
      <c r="AI12168" s="43"/>
      <c r="AJ12168" s="43"/>
      <c r="AK12168" s="43"/>
      <c r="AL12168" s="43"/>
      <c r="AO12168" s="42" t="s">
        <v>706</v>
      </c>
      <c r="AP12168" s="43"/>
      <c r="AQ12168" s="43"/>
      <c r="AR12168" s="43"/>
      <c r="AS12168" s="43"/>
      <c r="AT12168" s="43"/>
      <c r="AU12168" s="43"/>
      <c r="AV12168" s="43"/>
      <c r="AW12168" s="43"/>
      <c r="AX12168" s="43"/>
      <c r="AY12168" s="43"/>
      <c r="AZ12168" s="43"/>
      <c r="BA12168" s="43"/>
      <c r="BB12168" s="43"/>
      <c r="BC12168" s="43"/>
      <c r="BD12168" s="43"/>
      <c r="BE12168" s="43"/>
      <c r="BF12168" s="43"/>
      <c r="BG12168" s="43"/>
      <c r="BH12168" s="43"/>
      <c r="BI12168" s="43"/>
      <c r="BJ12168" s="43"/>
      <c r="BK12168" s="43"/>
      <c r="BL12168" s="43"/>
      <c r="BM12168" s="43"/>
      <c r="BN12168" s="43"/>
      <c r="BO12168" s="43"/>
      <c r="BP12168" s="43"/>
      <c r="BQ12168" s="43"/>
      <c r="BR12168" s="43"/>
      <c r="BS12168" s="43"/>
      <c r="BT12168" s="43"/>
      <c r="BU12168" s="43"/>
      <c r="BX12168" s="42" t="s">
        <v>706</v>
      </c>
      <c r="BY12168" s="43"/>
      <c r="BZ12168" s="43"/>
      <c r="CA12168" s="43"/>
      <c r="CB12168" s="43"/>
      <c r="CC12168" s="43"/>
      <c r="CD12168" s="43"/>
      <c r="CE12168" s="43"/>
      <c r="CF12168" s="43"/>
      <c r="CG12168" s="43"/>
      <c r="CH12168" s="43"/>
      <c r="CI12168" s="43"/>
      <c r="CJ12168" s="43"/>
      <c r="CK12168" s="43"/>
      <c r="CL12168" s="43"/>
      <c r="CM12168" s="43"/>
      <c r="CN12168" s="43"/>
      <c r="CO12168" s="43"/>
      <c r="CP12168" s="43"/>
      <c r="CQ12168" s="43"/>
      <c r="CR12168" s="43"/>
      <c r="CS12168" s="43"/>
      <c r="CT12168" s="43"/>
      <c r="CU12168" s="43"/>
      <c r="CV12168" s="43"/>
      <c r="CW12168" s="43"/>
      <c r="CX12168" s="43"/>
      <c r="CY12168" s="43"/>
      <c r="CZ12168" s="43"/>
      <c r="DA12168" s="43"/>
      <c r="DB12168" s="43"/>
      <c r="DC12168" s="43"/>
      <c r="DD12168" s="43"/>
    </row>
    <row r="12169" spans="6:108" x14ac:dyDescent="0.25">
      <c r="F12169" s="42" t="s">
        <v>745</v>
      </c>
      <c r="G12169" s="43"/>
      <c r="H12169" s="43"/>
      <c r="I12169" s="43"/>
      <c r="J12169" s="43"/>
      <c r="K12169" s="43"/>
      <c r="L12169" s="43"/>
      <c r="M12169" s="43"/>
      <c r="N12169" s="43"/>
      <c r="O12169" s="43"/>
      <c r="P12169" s="43"/>
      <c r="Q12169" s="43"/>
      <c r="R12169" s="43"/>
      <c r="S12169" s="43"/>
      <c r="T12169" s="43"/>
      <c r="U12169" s="43"/>
      <c r="V12169" s="43"/>
      <c r="W12169" s="43"/>
      <c r="X12169" s="43"/>
      <c r="Y12169" s="43"/>
      <c r="Z12169" s="43"/>
      <c r="AA12169" s="43"/>
      <c r="AB12169" s="43"/>
      <c r="AC12169" s="43"/>
      <c r="AD12169" s="43"/>
      <c r="AE12169" s="43"/>
      <c r="AF12169" s="43"/>
      <c r="AG12169" s="43"/>
      <c r="AH12169" s="43"/>
      <c r="AI12169" s="43"/>
      <c r="AJ12169" s="43"/>
      <c r="AK12169" s="43"/>
      <c r="AL12169" s="43"/>
      <c r="AO12169" s="42" t="s">
        <v>745</v>
      </c>
      <c r="AP12169" s="43"/>
      <c r="AQ12169" s="43"/>
      <c r="AR12169" s="43"/>
      <c r="AS12169" s="43"/>
      <c r="AT12169" s="43"/>
      <c r="AU12169" s="43"/>
      <c r="AV12169" s="43"/>
      <c r="AW12169" s="43"/>
      <c r="AX12169" s="43"/>
      <c r="AY12169" s="43"/>
      <c r="AZ12169" s="43"/>
      <c r="BA12169" s="43"/>
      <c r="BB12169" s="43"/>
      <c r="BC12169" s="43"/>
      <c r="BD12169" s="43"/>
      <c r="BE12169" s="43"/>
      <c r="BF12169" s="43"/>
      <c r="BG12169" s="43"/>
      <c r="BH12169" s="43"/>
      <c r="BI12169" s="43"/>
      <c r="BJ12169" s="43"/>
      <c r="BK12169" s="43"/>
      <c r="BL12169" s="43"/>
      <c r="BM12169" s="43"/>
      <c r="BN12169" s="43"/>
      <c r="BO12169" s="43"/>
      <c r="BP12169" s="43"/>
      <c r="BQ12169" s="43"/>
      <c r="BR12169" s="43"/>
      <c r="BS12169" s="43"/>
      <c r="BT12169" s="43"/>
      <c r="BU12169" s="43"/>
      <c r="BX12169" s="42" t="s">
        <v>745</v>
      </c>
      <c r="BY12169" s="43"/>
      <c r="BZ12169" s="43"/>
      <c r="CA12169" s="43"/>
      <c r="CB12169" s="43"/>
      <c r="CC12169" s="43"/>
      <c r="CD12169" s="43"/>
      <c r="CE12169" s="43"/>
      <c r="CF12169" s="43"/>
      <c r="CG12169" s="43"/>
      <c r="CH12169" s="43"/>
      <c r="CI12169" s="43"/>
      <c r="CJ12169" s="43"/>
      <c r="CK12169" s="43"/>
      <c r="CL12169" s="43"/>
      <c r="CM12169" s="43"/>
      <c r="CN12169" s="43"/>
      <c r="CO12169" s="43"/>
      <c r="CP12169" s="43"/>
      <c r="CQ12169" s="43"/>
      <c r="CR12169" s="43"/>
      <c r="CS12169" s="43"/>
      <c r="CT12169" s="43"/>
      <c r="CU12169" s="43"/>
      <c r="CV12169" s="43"/>
      <c r="CW12169" s="43"/>
      <c r="CX12169" s="43"/>
      <c r="CY12169" s="43"/>
      <c r="CZ12169" s="43"/>
      <c r="DA12169" s="43"/>
      <c r="DB12169" s="43"/>
      <c r="DC12169" s="43"/>
      <c r="DD12169" s="43"/>
    </row>
    <row r="12170" spans="6:108" x14ac:dyDescent="0.25">
      <c r="F12170" s="42" t="s">
        <v>2031</v>
      </c>
      <c r="G12170" s="43"/>
      <c r="H12170" s="43"/>
      <c r="I12170" s="43"/>
      <c r="J12170" s="43"/>
      <c r="K12170" s="43"/>
      <c r="L12170" s="43"/>
      <c r="M12170" s="43"/>
      <c r="N12170" s="43"/>
      <c r="O12170" s="43"/>
      <c r="P12170" s="43"/>
      <c r="Q12170" s="43"/>
      <c r="R12170" s="43"/>
      <c r="S12170" s="43"/>
      <c r="T12170" s="43"/>
      <c r="U12170" s="43"/>
      <c r="V12170" s="43"/>
      <c r="W12170" s="43"/>
      <c r="X12170" s="43"/>
      <c r="Y12170" s="43"/>
      <c r="Z12170" s="43"/>
      <c r="AA12170" s="43"/>
      <c r="AB12170" s="43"/>
      <c r="AC12170" s="43"/>
      <c r="AD12170" s="43"/>
      <c r="AE12170" s="43"/>
      <c r="AF12170" s="43"/>
      <c r="AG12170" s="43"/>
      <c r="AH12170" s="43"/>
      <c r="AI12170" s="43"/>
      <c r="AJ12170" s="43"/>
      <c r="AK12170" s="43"/>
      <c r="AL12170" s="43"/>
      <c r="AO12170" s="42" t="s">
        <v>2035</v>
      </c>
      <c r="AP12170" s="43"/>
      <c r="AQ12170" s="43"/>
      <c r="AR12170" s="43"/>
      <c r="AS12170" s="43"/>
      <c r="AT12170" s="43"/>
      <c r="AU12170" s="43"/>
      <c r="AV12170" s="43"/>
      <c r="AW12170" s="43"/>
      <c r="AX12170" s="43"/>
      <c r="AY12170" s="43"/>
      <c r="AZ12170" s="43"/>
      <c r="BA12170" s="43"/>
      <c r="BB12170" s="43"/>
      <c r="BC12170" s="43"/>
      <c r="BD12170" s="43"/>
      <c r="BE12170" s="43"/>
      <c r="BF12170" s="43"/>
      <c r="BG12170" s="43"/>
      <c r="BH12170" s="43"/>
      <c r="BI12170" s="43"/>
      <c r="BJ12170" s="43"/>
      <c r="BK12170" s="43"/>
      <c r="BL12170" s="43"/>
      <c r="BM12170" s="43"/>
      <c r="BN12170" s="43"/>
      <c r="BO12170" s="43"/>
      <c r="BP12170" s="43"/>
      <c r="BQ12170" s="43"/>
      <c r="BR12170" s="43"/>
      <c r="BS12170" s="43"/>
      <c r="BT12170" s="43"/>
      <c r="BU12170" s="43"/>
      <c r="BX12170" s="42" t="s">
        <v>2039</v>
      </c>
      <c r="BY12170" s="43"/>
      <c r="BZ12170" s="43"/>
      <c r="CA12170" s="43"/>
      <c r="CB12170" s="43"/>
      <c r="CC12170" s="43"/>
      <c r="CD12170" s="43"/>
      <c r="CE12170" s="43"/>
      <c r="CF12170" s="43"/>
      <c r="CG12170" s="43"/>
      <c r="CH12170" s="43"/>
      <c r="CI12170" s="43"/>
      <c r="CJ12170" s="43"/>
      <c r="CK12170" s="43"/>
      <c r="CL12170" s="43"/>
      <c r="CM12170" s="43"/>
      <c r="CN12170" s="43"/>
      <c r="CO12170" s="43"/>
      <c r="CP12170" s="43"/>
      <c r="CQ12170" s="43"/>
      <c r="CR12170" s="43"/>
      <c r="CS12170" s="43"/>
      <c r="CT12170" s="43"/>
      <c r="CU12170" s="43"/>
      <c r="CV12170" s="43"/>
      <c r="CW12170" s="43"/>
      <c r="CX12170" s="43"/>
      <c r="CY12170" s="43"/>
      <c r="CZ12170" s="43"/>
      <c r="DA12170" s="43"/>
      <c r="DB12170" s="43"/>
      <c r="DC12170" s="43"/>
      <c r="DD12170" s="43"/>
    </row>
    <row r="12171" spans="6:108" x14ac:dyDescent="0.25">
      <c r="F12171" s="42"/>
      <c r="G12171" s="43"/>
      <c r="H12171" s="43"/>
      <c r="I12171" s="43"/>
      <c r="J12171" s="43"/>
      <c r="K12171" s="43"/>
      <c r="L12171" s="43"/>
      <c r="M12171" s="43"/>
      <c r="N12171" s="43"/>
      <c r="O12171" s="43"/>
      <c r="P12171" s="43"/>
      <c r="Q12171" s="43"/>
      <c r="R12171" s="43"/>
      <c r="S12171" s="43"/>
      <c r="T12171" s="43"/>
      <c r="U12171" s="43"/>
      <c r="V12171" s="43"/>
      <c r="W12171" s="43"/>
      <c r="X12171" s="43"/>
      <c r="Y12171" s="43"/>
      <c r="Z12171" s="43"/>
      <c r="AA12171" s="43"/>
      <c r="AB12171" s="43"/>
      <c r="AC12171" s="43"/>
      <c r="AD12171" s="43"/>
      <c r="AE12171" s="43"/>
      <c r="AF12171" s="43"/>
      <c r="AG12171" s="43"/>
      <c r="AH12171" s="43"/>
      <c r="AI12171" s="43"/>
      <c r="AJ12171" s="43"/>
      <c r="AK12171" s="43"/>
      <c r="AL12171" s="43"/>
      <c r="AO12171" s="42"/>
      <c r="AP12171" s="43"/>
      <c r="AQ12171" s="43"/>
      <c r="AR12171" s="43"/>
      <c r="AS12171" s="43"/>
      <c r="AT12171" s="43"/>
      <c r="AU12171" s="43"/>
      <c r="AV12171" s="43"/>
      <c r="AW12171" s="43"/>
      <c r="AX12171" s="43"/>
      <c r="AY12171" s="43"/>
      <c r="AZ12171" s="43"/>
      <c r="BA12171" s="43"/>
      <c r="BB12171" s="43"/>
      <c r="BC12171" s="43"/>
      <c r="BD12171" s="43"/>
      <c r="BE12171" s="43"/>
      <c r="BF12171" s="43"/>
      <c r="BG12171" s="43"/>
      <c r="BH12171" s="43"/>
      <c r="BI12171" s="43"/>
      <c r="BJ12171" s="43"/>
      <c r="BK12171" s="43"/>
      <c r="BL12171" s="43"/>
      <c r="BM12171" s="43"/>
      <c r="BN12171" s="43"/>
      <c r="BO12171" s="43"/>
      <c r="BP12171" s="43"/>
      <c r="BQ12171" s="43"/>
      <c r="BR12171" s="43"/>
      <c r="BS12171" s="43"/>
      <c r="BT12171" s="43"/>
      <c r="BU12171" s="43"/>
      <c r="BX12171" s="42"/>
      <c r="BY12171" s="43"/>
      <c r="BZ12171" s="43"/>
      <c r="CA12171" s="43"/>
      <c r="CB12171" s="43"/>
      <c r="CC12171" s="43"/>
      <c r="CD12171" s="43"/>
      <c r="CE12171" s="43"/>
      <c r="CF12171" s="43"/>
      <c r="CG12171" s="43"/>
      <c r="CH12171" s="43"/>
      <c r="CI12171" s="43"/>
      <c r="CJ12171" s="43"/>
      <c r="CK12171" s="43"/>
      <c r="CL12171" s="43"/>
      <c r="CM12171" s="43"/>
      <c r="CN12171" s="43"/>
      <c r="CO12171" s="43"/>
      <c r="CP12171" s="43"/>
      <c r="CQ12171" s="43"/>
      <c r="CR12171" s="43"/>
      <c r="CS12171" s="43"/>
      <c r="CT12171" s="43"/>
      <c r="CU12171" s="43"/>
      <c r="CV12171" s="43"/>
      <c r="CW12171" s="43"/>
      <c r="CX12171" s="43"/>
      <c r="CY12171" s="43"/>
      <c r="CZ12171" s="43"/>
      <c r="DA12171" s="43"/>
      <c r="DB12171" s="43"/>
      <c r="DC12171" s="43"/>
      <c r="DD12171" s="43"/>
    </row>
    <row r="12172" spans="6:108" x14ac:dyDescent="0.25">
      <c r="F12172" s="42" t="s">
        <v>956</v>
      </c>
      <c r="G12172" s="43"/>
      <c r="H12172" s="43"/>
      <c r="I12172" s="43"/>
      <c r="J12172" s="43"/>
      <c r="K12172" s="43"/>
      <c r="L12172" s="43"/>
      <c r="M12172" s="43"/>
      <c r="N12172" s="43"/>
      <c r="O12172" s="43"/>
      <c r="P12172" s="43"/>
      <c r="Q12172" s="43"/>
      <c r="R12172" s="43"/>
      <c r="S12172" s="43"/>
      <c r="T12172" s="43"/>
      <c r="U12172" s="43"/>
      <c r="V12172" s="43"/>
      <c r="W12172" s="43"/>
      <c r="X12172" s="43"/>
      <c r="Y12172" s="43"/>
      <c r="Z12172" s="43"/>
      <c r="AA12172" s="43"/>
      <c r="AB12172" s="43"/>
      <c r="AC12172" s="43"/>
      <c r="AD12172" s="43"/>
      <c r="AE12172" s="43"/>
      <c r="AF12172" s="43"/>
      <c r="AG12172" s="43"/>
      <c r="AH12172" s="43"/>
      <c r="AI12172" s="43"/>
      <c r="AJ12172" s="43"/>
      <c r="AK12172" s="43"/>
      <c r="AL12172" s="43"/>
      <c r="AO12172" s="42" t="s">
        <v>956</v>
      </c>
      <c r="AP12172" s="43"/>
      <c r="AQ12172" s="43"/>
      <c r="AR12172" s="43"/>
      <c r="AS12172" s="43"/>
      <c r="AT12172" s="43"/>
      <c r="AU12172" s="43"/>
      <c r="AV12172" s="43"/>
      <c r="AW12172" s="43"/>
      <c r="AX12172" s="43"/>
      <c r="AY12172" s="43"/>
      <c r="AZ12172" s="43"/>
      <c r="BA12172" s="43"/>
      <c r="BB12172" s="43"/>
      <c r="BC12172" s="43"/>
      <c r="BD12172" s="43"/>
      <c r="BE12172" s="43"/>
      <c r="BF12172" s="43"/>
      <c r="BG12172" s="43"/>
      <c r="BH12172" s="43"/>
      <c r="BI12172" s="43"/>
      <c r="BJ12172" s="43"/>
      <c r="BK12172" s="43"/>
      <c r="BL12172" s="43"/>
      <c r="BM12172" s="43"/>
      <c r="BN12172" s="43"/>
      <c r="BO12172" s="43"/>
      <c r="BP12172" s="43"/>
      <c r="BQ12172" s="43"/>
      <c r="BR12172" s="43"/>
      <c r="BS12172" s="43"/>
      <c r="BT12172" s="43"/>
      <c r="BU12172" s="43"/>
      <c r="BX12172" s="42" t="s">
        <v>956</v>
      </c>
      <c r="BY12172" s="43"/>
      <c r="BZ12172" s="43"/>
      <c r="CA12172" s="43"/>
      <c r="CB12172" s="43"/>
      <c r="CC12172" s="43"/>
      <c r="CD12172" s="43"/>
      <c r="CE12172" s="43"/>
      <c r="CF12172" s="43"/>
      <c r="CG12172" s="43"/>
      <c r="CH12172" s="43"/>
      <c r="CI12172" s="43"/>
      <c r="CJ12172" s="43"/>
      <c r="CK12172" s="43"/>
      <c r="CL12172" s="43"/>
      <c r="CM12172" s="43"/>
      <c r="CN12172" s="43"/>
      <c r="CO12172" s="43"/>
      <c r="CP12172" s="43"/>
      <c r="CQ12172" s="43"/>
      <c r="CR12172" s="43"/>
      <c r="CS12172" s="43"/>
      <c r="CT12172" s="43"/>
      <c r="CU12172" s="43"/>
      <c r="CV12172" s="43"/>
      <c r="CW12172" s="43"/>
      <c r="CX12172" s="43"/>
      <c r="CY12172" s="43"/>
      <c r="CZ12172" s="43"/>
      <c r="DA12172" s="43"/>
      <c r="DB12172" s="43"/>
      <c r="DC12172" s="43"/>
      <c r="DD12172" s="43"/>
    </row>
    <row r="12173" spans="6:108" x14ac:dyDescent="0.25">
      <c r="F12173" s="42" t="s">
        <v>738</v>
      </c>
      <c r="G12173" s="43"/>
      <c r="H12173" s="43"/>
      <c r="I12173" s="43"/>
      <c r="J12173" s="43"/>
      <c r="K12173" s="43"/>
      <c r="L12173" s="43"/>
      <c r="M12173" s="43"/>
      <c r="N12173" s="43"/>
      <c r="O12173" s="43"/>
      <c r="P12173" s="43"/>
      <c r="Q12173" s="43"/>
      <c r="R12173" s="43"/>
      <c r="S12173" s="43"/>
      <c r="T12173" s="43"/>
      <c r="U12173" s="43"/>
      <c r="V12173" s="43"/>
      <c r="W12173" s="43"/>
      <c r="X12173" s="43"/>
      <c r="Y12173" s="43"/>
      <c r="Z12173" s="43"/>
      <c r="AA12173" s="43"/>
      <c r="AB12173" s="43"/>
      <c r="AC12173" s="43"/>
      <c r="AD12173" s="43"/>
      <c r="AE12173" s="43"/>
      <c r="AF12173" s="43"/>
      <c r="AG12173" s="43"/>
      <c r="AH12173" s="43"/>
      <c r="AI12173" s="43"/>
      <c r="AJ12173" s="43"/>
      <c r="AK12173" s="43"/>
      <c r="AL12173" s="43"/>
      <c r="AO12173" s="42" t="s">
        <v>738</v>
      </c>
      <c r="AP12173" s="43"/>
      <c r="AQ12173" s="43"/>
      <c r="AR12173" s="43"/>
      <c r="AS12173" s="43"/>
      <c r="AT12173" s="43"/>
      <c r="AU12173" s="43"/>
      <c r="AV12173" s="43"/>
      <c r="AW12173" s="43"/>
      <c r="AX12173" s="43"/>
      <c r="AY12173" s="43"/>
      <c r="AZ12173" s="43"/>
      <c r="BA12173" s="43"/>
      <c r="BB12173" s="43"/>
      <c r="BC12173" s="43"/>
      <c r="BD12173" s="43"/>
      <c r="BE12173" s="43"/>
      <c r="BF12173" s="43"/>
      <c r="BG12173" s="43"/>
      <c r="BH12173" s="43"/>
      <c r="BI12173" s="43"/>
      <c r="BJ12173" s="43"/>
      <c r="BK12173" s="43"/>
      <c r="BL12173" s="43"/>
      <c r="BM12173" s="43"/>
      <c r="BN12173" s="43"/>
      <c r="BO12173" s="43"/>
      <c r="BP12173" s="43"/>
      <c r="BQ12173" s="43"/>
      <c r="BR12173" s="43"/>
      <c r="BS12173" s="43"/>
      <c r="BT12173" s="43"/>
      <c r="BU12173" s="43"/>
      <c r="BX12173" s="42" t="s">
        <v>738</v>
      </c>
      <c r="BY12173" s="43"/>
      <c r="BZ12173" s="43"/>
      <c r="CA12173" s="43"/>
      <c r="CB12173" s="43"/>
      <c r="CC12173" s="43"/>
      <c r="CD12173" s="43"/>
      <c r="CE12173" s="43"/>
      <c r="CF12173" s="43"/>
      <c r="CG12173" s="43"/>
      <c r="CH12173" s="43"/>
      <c r="CI12173" s="43"/>
      <c r="CJ12173" s="43"/>
      <c r="CK12173" s="43"/>
      <c r="CL12173" s="43"/>
      <c r="CM12173" s="43"/>
      <c r="CN12173" s="43"/>
      <c r="CO12173" s="43"/>
      <c r="CP12173" s="43"/>
      <c r="CQ12173" s="43"/>
      <c r="CR12173" s="43"/>
      <c r="CS12173" s="43"/>
      <c r="CT12173" s="43"/>
      <c r="CU12173" s="43"/>
      <c r="CV12173" s="43"/>
      <c r="CW12173" s="43"/>
      <c r="CX12173" s="43"/>
      <c r="CY12173" s="43"/>
      <c r="CZ12173" s="43"/>
      <c r="DA12173" s="43"/>
      <c r="DB12173" s="43"/>
      <c r="DC12173" s="43"/>
      <c r="DD12173" s="43"/>
    </row>
    <row r="12174" spans="6:108" x14ac:dyDescent="0.25">
      <c r="F12174" s="42"/>
      <c r="G12174" s="43"/>
      <c r="H12174" s="43"/>
      <c r="I12174" s="43"/>
      <c r="J12174" s="43"/>
      <c r="K12174" s="43"/>
      <c r="L12174" s="43"/>
      <c r="M12174" s="43"/>
      <c r="N12174" s="43"/>
      <c r="O12174" s="43"/>
      <c r="P12174" s="43"/>
      <c r="Q12174" s="43"/>
      <c r="R12174" s="43"/>
      <c r="S12174" s="43"/>
      <c r="T12174" s="43"/>
      <c r="U12174" s="43"/>
      <c r="V12174" s="43"/>
      <c r="W12174" s="43"/>
      <c r="X12174" s="43"/>
      <c r="Y12174" s="43"/>
      <c r="Z12174" s="43"/>
      <c r="AA12174" s="43"/>
      <c r="AB12174" s="43"/>
      <c r="AC12174" s="43"/>
      <c r="AD12174" s="43"/>
      <c r="AE12174" s="43"/>
      <c r="AF12174" s="43"/>
      <c r="AG12174" s="43"/>
      <c r="AH12174" s="43"/>
      <c r="AI12174" s="43"/>
      <c r="AJ12174" s="43"/>
      <c r="AK12174" s="43"/>
      <c r="AL12174" s="43"/>
      <c r="AO12174" s="42"/>
      <c r="AP12174" s="43"/>
      <c r="AQ12174" s="43"/>
      <c r="AR12174" s="43"/>
      <c r="AS12174" s="43"/>
      <c r="AT12174" s="43"/>
      <c r="AU12174" s="43"/>
      <c r="AV12174" s="43"/>
      <c r="AW12174" s="43"/>
      <c r="AX12174" s="43"/>
      <c r="AY12174" s="43"/>
      <c r="AZ12174" s="43"/>
      <c r="BA12174" s="43"/>
      <c r="BB12174" s="43"/>
      <c r="BC12174" s="43"/>
      <c r="BD12174" s="43"/>
      <c r="BE12174" s="43"/>
      <c r="BF12174" s="43"/>
      <c r="BG12174" s="43"/>
      <c r="BH12174" s="43"/>
      <c r="BI12174" s="43"/>
      <c r="BJ12174" s="43"/>
      <c r="BK12174" s="43"/>
      <c r="BL12174" s="43"/>
      <c r="BM12174" s="43"/>
      <c r="BN12174" s="43"/>
      <c r="BO12174" s="43"/>
      <c r="BP12174" s="43"/>
      <c r="BQ12174" s="43"/>
      <c r="BR12174" s="43"/>
      <c r="BS12174" s="43"/>
      <c r="BT12174" s="43"/>
      <c r="BU12174" s="43"/>
      <c r="BX12174" s="42"/>
      <c r="BY12174" s="43"/>
      <c r="BZ12174" s="43"/>
      <c r="CA12174" s="43"/>
      <c r="CB12174" s="43"/>
      <c r="CC12174" s="43"/>
      <c r="CD12174" s="43"/>
      <c r="CE12174" s="43"/>
      <c r="CF12174" s="43"/>
      <c r="CG12174" s="43"/>
      <c r="CH12174" s="43"/>
      <c r="CI12174" s="43"/>
      <c r="CJ12174" s="43"/>
      <c r="CK12174" s="43"/>
      <c r="CL12174" s="43"/>
      <c r="CM12174" s="43"/>
      <c r="CN12174" s="43"/>
      <c r="CO12174" s="43"/>
      <c r="CP12174" s="43"/>
      <c r="CQ12174" s="43"/>
      <c r="CR12174" s="43"/>
      <c r="CS12174" s="43"/>
      <c r="CT12174" s="43"/>
      <c r="CU12174" s="43"/>
      <c r="CV12174" s="43"/>
      <c r="CW12174" s="43"/>
      <c r="CX12174" s="43"/>
      <c r="CY12174" s="43"/>
      <c r="CZ12174" s="43"/>
      <c r="DA12174" s="43"/>
      <c r="DB12174" s="43"/>
      <c r="DC12174" s="43"/>
      <c r="DD12174" s="43"/>
    </row>
    <row r="12175" spans="6:108" x14ac:dyDescent="0.25">
      <c r="F12175" s="42" t="s">
        <v>900</v>
      </c>
      <c r="G12175" s="43"/>
      <c r="H12175" s="43"/>
      <c r="I12175" s="43"/>
      <c r="J12175" s="43"/>
      <c r="K12175" s="43"/>
      <c r="L12175" s="43"/>
      <c r="M12175" s="43"/>
      <c r="N12175" s="43"/>
      <c r="O12175" s="43"/>
      <c r="P12175" s="43"/>
      <c r="Q12175" s="43"/>
      <c r="R12175" s="43"/>
      <c r="S12175" s="43"/>
      <c r="T12175" s="43"/>
      <c r="U12175" s="43"/>
      <c r="V12175" s="43"/>
      <c r="W12175" s="43"/>
      <c r="X12175" s="43"/>
      <c r="Y12175" s="43"/>
      <c r="Z12175" s="43"/>
      <c r="AA12175" s="43"/>
      <c r="AB12175" s="43"/>
      <c r="AC12175" s="43"/>
      <c r="AD12175" s="43"/>
      <c r="AE12175" s="43"/>
      <c r="AF12175" s="43"/>
      <c r="AG12175" s="43"/>
      <c r="AH12175" s="43"/>
      <c r="AI12175" s="43"/>
      <c r="AJ12175" s="43"/>
      <c r="AK12175" s="43"/>
      <c r="AL12175" s="43"/>
      <c r="AO12175" s="42" t="s">
        <v>900</v>
      </c>
      <c r="AP12175" s="43"/>
      <c r="AQ12175" s="43"/>
      <c r="AR12175" s="43"/>
      <c r="AS12175" s="43"/>
      <c r="AT12175" s="43"/>
      <c r="AU12175" s="43"/>
      <c r="AV12175" s="43"/>
      <c r="AW12175" s="43"/>
      <c r="AX12175" s="43"/>
      <c r="AY12175" s="43"/>
      <c r="AZ12175" s="43"/>
      <c r="BA12175" s="43"/>
      <c r="BB12175" s="43"/>
      <c r="BC12175" s="43"/>
      <c r="BD12175" s="43"/>
      <c r="BE12175" s="43"/>
      <c r="BF12175" s="43"/>
      <c r="BG12175" s="43"/>
      <c r="BH12175" s="43"/>
      <c r="BI12175" s="43"/>
      <c r="BJ12175" s="43"/>
      <c r="BK12175" s="43"/>
      <c r="BL12175" s="43"/>
      <c r="BM12175" s="43"/>
      <c r="BN12175" s="43"/>
      <c r="BO12175" s="43"/>
      <c r="BP12175" s="43"/>
      <c r="BQ12175" s="43"/>
      <c r="BR12175" s="43"/>
      <c r="BS12175" s="43"/>
      <c r="BT12175" s="43"/>
      <c r="BU12175" s="43"/>
      <c r="BX12175" s="42" t="s">
        <v>900</v>
      </c>
      <c r="BY12175" s="43"/>
      <c r="BZ12175" s="43"/>
      <c r="CA12175" s="43"/>
      <c r="CB12175" s="43"/>
      <c r="CC12175" s="43"/>
      <c r="CD12175" s="43"/>
      <c r="CE12175" s="43"/>
      <c r="CF12175" s="43"/>
      <c r="CG12175" s="43"/>
      <c r="CH12175" s="43"/>
      <c r="CI12175" s="43"/>
      <c r="CJ12175" s="43"/>
      <c r="CK12175" s="43"/>
      <c r="CL12175" s="43"/>
      <c r="CM12175" s="43"/>
      <c r="CN12175" s="43"/>
      <c r="CO12175" s="43"/>
      <c r="CP12175" s="43"/>
      <c r="CQ12175" s="43"/>
      <c r="CR12175" s="43"/>
      <c r="CS12175" s="43"/>
      <c r="CT12175" s="43"/>
      <c r="CU12175" s="43"/>
      <c r="CV12175" s="43"/>
      <c r="CW12175" s="43"/>
      <c r="CX12175" s="43"/>
      <c r="CY12175" s="43"/>
      <c r="CZ12175" s="43"/>
      <c r="DA12175" s="43"/>
      <c r="DB12175" s="43"/>
      <c r="DC12175" s="43"/>
      <c r="DD12175" s="43"/>
    </row>
    <row r="12187" spans="6:6" x14ac:dyDescent="0.25">
      <c r="F12187" s="35" t="s">
        <v>2024</v>
      </c>
    </row>
    <row r="12231" spans="6:6" x14ac:dyDescent="0.25">
      <c r="F12231" s="35" t="s">
        <v>2025</v>
      </c>
    </row>
    <row r="12274" spans="3:3" x14ac:dyDescent="0.25">
      <c r="C12274" s="1" t="s">
        <v>2026</v>
      </c>
    </row>
    <row r="12292" spans="7:7" x14ac:dyDescent="0.25">
      <c r="G12292"/>
    </row>
    <row r="12310" spans="3:34" x14ac:dyDescent="0.25">
      <c r="C12310" s="1" t="s">
        <v>2026</v>
      </c>
    </row>
    <row r="12312" spans="3:34" x14ac:dyDescent="0.25">
      <c r="D12312" s="13">
        <v>0</v>
      </c>
      <c r="F12312" s="4" t="s">
        <v>2028</v>
      </c>
    </row>
    <row r="12316" spans="3:34" x14ac:dyDescent="0.25">
      <c r="AH12316" s="1" t="s">
        <v>2029</v>
      </c>
    </row>
    <row r="12317" spans="3:34" x14ac:dyDescent="0.25">
      <c r="AH12317" s="1" t="s">
        <v>2030</v>
      </c>
    </row>
    <row r="12319" spans="3:34" x14ac:dyDescent="0.25">
      <c r="AH12319" s="4" t="s">
        <v>2070</v>
      </c>
    </row>
    <row r="12320" spans="3:34" x14ac:dyDescent="0.25">
      <c r="AH12320" s="4" t="s">
        <v>2071</v>
      </c>
    </row>
    <row r="12327" spans="6:29" x14ac:dyDescent="0.25">
      <c r="F12327" s="40" t="s">
        <v>128</v>
      </c>
      <c r="G12327" s="41"/>
      <c r="H12327" s="41"/>
      <c r="I12327" s="41"/>
      <c r="J12327" s="41"/>
      <c r="K12327" s="41"/>
      <c r="L12327" s="41"/>
      <c r="M12327" s="41"/>
      <c r="N12327" s="41"/>
      <c r="O12327" s="41"/>
      <c r="P12327" s="41"/>
      <c r="Q12327" s="41"/>
      <c r="R12327" s="41"/>
      <c r="S12327" s="41"/>
      <c r="T12327" s="41"/>
      <c r="U12327" s="41"/>
      <c r="V12327" s="41"/>
      <c r="W12327" s="41"/>
      <c r="X12327" s="41"/>
      <c r="Y12327" s="41"/>
      <c r="Z12327" s="41"/>
      <c r="AA12327" s="41"/>
      <c r="AB12327" s="41"/>
      <c r="AC12327" s="41"/>
    </row>
    <row r="12328" spans="6:29" x14ac:dyDescent="0.25">
      <c r="F12328" s="40" t="s">
        <v>2044</v>
      </c>
      <c r="G12328" s="41"/>
      <c r="H12328" s="41"/>
      <c r="I12328" s="41"/>
      <c r="J12328" s="41"/>
      <c r="K12328" s="41"/>
      <c r="L12328" s="41"/>
      <c r="M12328" s="41"/>
      <c r="N12328" s="41"/>
      <c r="O12328" s="41"/>
      <c r="P12328" s="41"/>
      <c r="Q12328" s="41"/>
      <c r="R12328" s="41"/>
      <c r="S12328" s="41"/>
      <c r="T12328" s="41"/>
      <c r="U12328" s="41"/>
      <c r="V12328" s="41"/>
      <c r="W12328" s="41"/>
      <c r="X12328" s="41"/>
      <c r="Y12328" s="41"/>
      <c r="Z12328" s="41"/>
      <c r="AA12328" s="41"/>
      <c r="AB12328" s="41"/>
      <c r="AC12328" s="41"/>
    </row>
    <row r="12329" spans="6:29" x14ac:dyDescent="0.25">
      <c r="F12329" s="40" t="s">
        <v>2045</v>
      </c>
      <c r="G12329" s="41"/>
      <c r="H12329" s="41"/>
      <c r="I12329" s="41"/>
      <c r="J12329" s="41"/>
      <c r="K12329" s="41"/>
      <c r="L12329" s="41"/>
      <c r="M12329" s="41"/>
      <c r="N12329" s="41"/>
      <c r="O12329" s="41"/>
      <c r="P12329" s="41"/>
      <c r="Q12329" s="41"/>
      <c r="R12329" s="41"/>
      <c r="S12329" s="41"/>
      <c r="T12329" s="41"/>
      <c r="U12329" s="41"/>
      <c r="V12329" s="41"/>
      <c r="W12329" s="41"/>
      <c r="X12329" s="41"/>
      <c r="Y12329" s="41"/>
      <c r="Z12329" s="41"/>
      <c r="AA12329" s="41"/>
      <c r="AB12329" s="41"/>
      <c r="AC12329" s="41"/>
    </row>
    <row r="12330" spans="6:29" x14ac:dyDescent="0.25">
      <c r="F12330" s="40" t="s">
        <v>2046</v>
      </c>
      <c r="G12330" s="41"/>
      <c r="H12330" s="41"/>
      <c r="I12330" s="41"/>
      <c r="J12330" s="41"/>
      <c r="K12330" s="41"/>
      <c r="L12330" s="41"/>
      <c r="M12330" s="41"/>
      <c r="N12330" s="41"/>
      <c r="O12330" s="41"/>
      <c r="P12330" s="41"/>
      <c r="Q12330" s="41"/>
      <c r="R12330" s="41"/>
      <c r="S12330" s="41"/>
      <c r="T12330" s="41"/>
      <c r="U12330" s="41"/>
      <c r="V12330" s="41"/>
      <c r="W12330" s="41"/>
      <c r="X12330" s="41"/>
      <c r="Y12330" s="41"/>
      <c r="Z12330" s="41"/>
      <c r="AA12330" s="41"/>
      <c r="AB12330" s="41"/>
      <c r="AC12330" s="41"/>
    </row>
    <row r="12331" spans="6:29" x14ac:dyDescent="0.25">
      <c r="F12331" s="40" t="s">
        <v>2047</v>
      </c>
      <c r="G12331" s="41"/>
      <c r="H12331" s="41"/>
      <c r="I12331" s="41"/>
      <c r="J12331" s="41"/>
      <c r="K12331" s="41"/>
      <c r="L12331" s="41"/>
      <c r="M12331" s="41"/>
      <c r="N12331" s="41"/>
      <c r="O12331" s="41"/>
      <c r="P12331" s="41"/>
      <c r="Q12331" s="41"/>
      <c r="R12331" s="41"/>
      <c r="S12331" s="41"/>
      <c r="T12331" s="41"/>
      <c r="U12331" s="41"/>
      <c r="V12331" s="41"/>
      <c r="W12331" s="41"/>
      <c r="X12331" s="41"/>
      <c r="Y12331" s="41"/>
      <c r="Z12331" s="41"/>
      <c r="AA12331" s="41"/>
      <c r="AB12331" s="41"/>
      <c r="AC12331" s="41"/>
    </row>
    <row r="12332" spans="6:29" x14ac:dyDescent="0.25">
      <c r="F12332" s="40" t="s">
        <v>2048</v>
      </c>
      <c r="G12332" s="41"/>
      <c r="H12332" s="41"/>
      <c r="I12332" s="41"/>
      <c r="J12332" s="41"/>
      <c r="K12332" s="41"/>
      <c r="L12332" s="41"/>
      <c r="M12332" s="41"/>
      <c r="N12332" s="41"/>
      <c r="O12332" s="41"/>
      <c r="P12332" s="41"/>
      <c r="Q12332" s="41"/>
      <c r="R12332" s="41"/>
      <c r="S12332" s="41"/>
      <c r="T12332" s="41"/>
      <c r="U12332" s="41"/>
      <c r="V12332" s="41"/>
      <c r="W12332" s="41"/>
      <c r="X12332" s="41"/>
      <c r="Y12332" s="41"/>
      <c r="Z12332" s="41"/>
      <c r="AA12332" s="41"/>
      <c r="AB12332" s="41"/>
      <c r="AC12332" s="41"/>
    </row>
    <row r="12333" spans="6:29" x14ac:dyDescent="0.25">
      <c r="F12333" s="40" t="s">
        <v>2049</v>
      </c>
      <c r="G12333" s="41"/>
      <c r="H12333" s="41"/>
      <c r="I12333" s="41"/>
      <c r="J12333" s="41"/>
      <c r="K12333" s="41"/>
      <c r="L12333" s="41"/>
      <c r="M12333" s="41"/>
      <c r="N12333" s="41"/>
      <c r="O12333" s="41"/>
      <c r="P12333" s="41"/>
      <c r="Q12333" s="41"/>
      <c r="R12333" s="41"/>
      <c r="S12333" s="41"/>
      <c r="T12333" s="41"/>
      <c r="U12333" s="41"/>
      <c r="V12333" s="41"/>
      <c r="W12333" s="41"/>
      <c r="X12333" s="41"/>
      <c r="Y12333" s="41"/>
      <c r="Z12333" s="41"/>
      <c r="AA12333" s="41"/>
      <c r="AB12333" s="41"/>
      <c r="AC12333" s="41"/>
    </row>
    <row r="12334" spans="6:29" x14ac:dyDescent="0.25">
      <c r="F12334" s="40" t="s">
        <v>2050</v>
      </c>
      <c r="G12334" s="41"/>
      <c r="H12334" s="41"/>
      <c r="I12334" s="41"/>
      <c r="J12334" s="41"/>
      <c r="K12334" s="41"/>
      <c r="L12334" s="41"/>
      <c r="M12334" s="41"/>
      <c r="N12334" s="41"/>
      <c r="O12334" s="41"/>
      <c r="P12334" s="41"/>
      <c r="Q12334" s="41"/>
      <c r="R12334" s="41"/>
      <c r="S12334" s="41"/>
      <c r="T12334" s="41"/>
      <c r="U12334" s="41"/>
      <c r="V12334" s="41"/>
      <c r="W12334" s="41"/>
      <c r="X12334" s="41"/>
      <c r="Y12334" s="41"/>
      <c r="Z12334" s="41"/>
      <c r="AA12334" s="41"/>
      <c r="AB12334" s="41"/>
      <c r="AC12334" s="41"/>
    </row>
    <row r="12335" spans="6:29" x14ac:dyDescent="0.25">
      <c r="F12335" s="40" t="s">
        <v>2051</v>
      </c>
      <c r="G12335" s="41"/>
      <c r="H12335" s="41"/>
      <c r="I12335" s="41"/>
      <c r="J12335" s="41"/>
      <c r="K12335" s="41"/>
      <c r="L12335" s="41"/>
      <c r="M12335" s="41"/>
      <c r="N12335" s="41"/>
      <c r="O12335" s="41"/>
      <c r="P12335" s="41"/>
      <c r="Q12335" s="41"/>
      <c r="R12335" s="41"/>
      <c r="S12335" s="41"/>
      <c r="T12335" s="41"/>
      <c r="U12335" s="41"/>
      <c r="V12335" s="41"/>
      <c r="W12335" s="41"/>
      <c r="X12335" s="41"/>
      <c r="Y12335" s="41"/>
      <c r="Z12335" s="41"/>
      <c r="AA12335" s="41"/>
      <c r="AB12335" s="41"/>
      <c r="AC12335" s="41"/>
    </row>
    <row r="12336" spans="6:29" x14ac:dyDescent="0.25">
      <c r="F12336" s="40" t="s">
        <v>2052</v>
      </c>
      <c r="G12336" s="41"/>
      <c r="H12336" s="41"/>
      <c r="I12336" s="41"/>
      <c r="J12336" s="41"/>
      <c r="K12336" s="41"/>
      <c r="L12336" s="41"/>
      <c r="M12336" s="41"/>
      <c r="N12336" s="41"/>
      <c r="O12336" s="41"/>
      <c r="P12336" s="41"/>
      <c r="Q12336" s="41"/>
      <c r="R12336" s="41"/>
      <c r="S12336" s="41"/>
      <c r="T12336" s="41"/>
      <c r="U12336" s="41"/>
      <c r="V12336" s="41"/>
      <c r="W12336" s="41"/>
      <c r="X12336" s="41"/>
      <c r="Y12336" s="41"/>
      <c r="Z12336" s="41"/>
      <c r="AA12336" s="41"/>
      <c r="AB12336" s="41"/>
      <c r="AC12336" s="41"/>
    </row>
    <row r="12337" spans="6:29" x14ac:dyDescent="0.25">
      <c r="F12337" s="40" t="s">
        <v>868</v>
      </c>
      <c r="G12337" s="41"/>
      <c r="H12337" s="41"/>
      <c r="I12337" s="41"/>
      <c r="J12337" s="41"/>
      <c r="K12337" s="41"/>
      <c r="L12337" s="41"/>
      <c r="M12337" s="41"/>
      <c r="N12337" s="41"/>
      <c r="O12337" s="41"/>
      <c r="P12337" s="41"/>
      <c r="Q12337" s="41"/>
      <c r="R12337" s="41"/>
      <c r="S12337" s="41"/>
      <c r="T12337" s="41"/>
      <c r="U12337" s="41"/>
      <c r="V12337" s="41"/>
      <c r="W12337" s="41"/>
      <c r="X12337" s="41"/>
      <c r="Y12337" s="41"/>
      <c r="Z12337" s="41"/>
      <c r="AA12337" s="41"/>
      <c r="AB12337" s="41"/>
      <c r="AC12337" s="41"/>
    </row>
    <row r="12338" spans="6:29" x14ac:dyDescent="0.25">
      <c r="F12338" s="40" t="s">
        <v>2053</v>
      </c>
      <c r="G12338" s="41"/>
      <c r="H12338" s="41"/>
      <c r="I12338" s="41"/>
      <c r="J12338" s="41"/>
      <c r="K12338" s="41"/>
      <c r="L12338" s="41"/>
      <c r="M12338" s="41"/>
      <c r="N12338" s="41"/>
      <c r="O12338" s="41"/>
      <c r="P12338" s="41"/>
      <c r="Q12338" s="41"/>
      <c r="R12338" s="41"/>
      <c r="S12338" s="41"/>
      <c r="T12338" s="41"/>
      <c r="U12338" s="41"/>
      <c r="V12338" s="41"/>
      <c r="W12338" s="41"/>
      <c r="X12338" s="41"/>
      <c r="Y12338" s="41"/>
      <c r="Z12338" s="41"/>
      <c r="AA12338" s="41"/>
      <c r="AB12338" s="41"/>
      <c r="AC12338" s="41"/>
    </row>
    <row r="12339" spans="6:29" x14ac:dyDescent="0.25">
      <c r="F12339" s="40" t="s">
        <v>2054</v>
      </c>
      <c r="G12339" s="41"/>
      <c r="H12339" s="41"/>
      <c r="I12339" s="41"/>
      <c r="J12339" s="41"/>
      <c r="K12339" s="41"/>
      <c r="L12339" s="41"/>
      <c r="M12339" s="41"/>
      <c r="N12339" s="41"/>
      <c r="O12339" s="41"/>
      <c r="P12339" s="41"/>
      <c r="Q12339" s="41"/>
      <c r="R12339" s="41"/>
      <c r="S12339" s="41"/>
      <c r="T12339" s="41"/>
      <c r="U12339" s="41"/>
      <c r="V12339" s="41"/>
      <c r="W12339" s="41"/>
      <c r="X12339" s="41"/>
      <c r="Y12339" s="41"/>
      <c r="Z12339" s="41"/>
      <c r="AA12339" s="41"/>
      <c r="AB12339" s="41"/>
      <c r="AC12339" s="41"/>
    </row>
    <row r="12340" spans="6:29" x14ac:dyDescent="0.25">
      <c r="F12340" s="40" t="s">
        <v>2055</v>
      </c>
      <c r="G12340" s="41"/>
      <c r="H12340" s="41"/>
      <c r="I12340" s="41"/>
      <c r="J12340" s="41"/>
      <c r="K12340" s="41"/>
      <c r="L12340" s="41"/>
      <c r="M12340" s="41"/>
      <c r="N12340" s="41"/>
      <c r="O12340" s="41"/>
      <c r="P12340" s="41"/>
      <c r="Q12340" s="41"/>
      <c r="R12340" s="41"/>
      <c r="S12340" s="41"/>
      <c r="T12340" s="41"/>
      <c r="U12340" s="41"/>
      <c r="V12340" s="41"/>
      <c r="W12340" s="41"/>
      <c r="X12340" s="41"/>
      <c r="Y12340" s="41"/>
      <c r="Z12340" s="41"/>
      <c r="AA12340" s="41"/>
      <c r="AB12340" s="41"/>
      <c r="AC12340" s="41"/>
    </row>
    <row r="12341" spans="6:29" x14ac:dyDescent="0.25">
      <c r="F12341" s="40" t="s">
        <v>2069</v>
      </c>
      <c r="G12341" s="41"/>
      <c r="H12341" s="41"/>
      <c r="I12341" s="41"/>
      <c r="J12341" s="41"/>
      <c r="K12341" s="41"/>
      <c r="L12341" s="41"/>
      <c r="M12341" s="41"/>
      <c r="N12341" s="41"/>
      <c r="O12341" s="41"/>
      <c r="P12341" s="41"/>
      <c r="Q12341" s="41"/>
      <c r="R12341" s="41"/>
      <c r="S12341" s="41"/>
      <c r="T12341" s="41"/>
      <c r="U12341" s="41"/>
      <c r="V12341" s="41"/>
      <c r="W12341" s="41"/>
      <c r="X12341" s="41"/>
      <c r="Y12341" s="41"/>
      <c r="Z12341" s="41"/>
      <c r="AA12341" s="41"/>
      <c r="AB12341" s="41"/>
      <c r="AC12341" s="41"/>
    </row>
    <row r="12342" spans="6:29" x14ac:dyDescent="0.25">
      <c r="F12342" s="40" t="s">
        <v>2054</v>
      </c>
      <c r="G12342" s="41"/>
      <c r="H12342" s="41"/>
      <c r="I12342" s="41"/>
      <c r="J12342" s="41"/>
      <c r="K12342" s="41"/>
      <c r="L12342" s="41"/>
      <c r="M12342" s="41"/>
      <c r="N12342" s="41"/>
      <c r="O12342" s="41"/>
      <c r="P12342" s="41"/>
      <c r="Q12342" s="41"/>
      <c r="R12342" s="41"/>
      <c r="S12342" s="41"/>
      <c r="T12342" s="41"/>
      <c r="U12342" s="41"/>
      <c r="V12342" s="41"/>
      <c r="W12342" s="41"/>
      <c r="X12342" s="41"/>
      <c r="Y12342" s="41"/>
      <c r="Z12342" s="41"/>
      <c r="AA12342" s="41"/>
      <c r="AB12342" s="41"/>
      <c r="AC12342" s="41"/>
    </row>
    <row r="12343" spans="6:29" x14ac:dyDescent="0.25">
      <c r="F12343" s="40" t="s">
        <v>2056</v>
      </c>
      <c r="G12343" s="41"/>
      <c r="H12343" s="41"/>
      <c r="I12343" s="41"/>
      <c r="J12343" s="41"/>
      <c r="K12343" s="41"/>
      <c r="L12343" s="41"/>
      <c r="M12343" s="41"/>
      <c r="N12343" s="41"/>
      <c r="O12343" s="41"/>
      <c r="P12343" s="41"/>
      <c r="Q12343" s="41"/>
      <c r="R12343" s="41"/>
      <c r="S12343" s="41"/>
      <c r="T12343" s="41"/>
      <c r="U12343" s="41"/>
      <c r="V12343" s="41"/>
      <c r="W12343" s="41"/>
      <c r="X12343" s="41"/>
      <c r="Y12343" s="41"/>
      <c r="Z12343" s="41"/>
      <c r="AA12343" s="41"/>
      <c r="AB12343" s="41"/>
      <c r="AC12343" s="41"/>
    </row>
    <row r="12344" spans="6:29" x14ac:dyDescent="0.25">
      <c r="F12344" s="40" t="s">
        <v>2057</v>
      </c>
      <c r="G12344" s="41"/>
      <c r="H12344" s="41"/>
      <c r="I12344" s="41"/>
      <c r="J12344" s="41"/>
      <c r="K12344" s="41"/>
      <c r="L12344" s="41"/>
      <c r="M12344" s="41"/>
      <c r="N12344" s="41"/>
      <c r="O12344" s="41"/>
      <c r="P12344" s="41"/>
      <c r="Q12344" s="41"/>
      <c r="R12344" s="41"/>
      <c r="S12344" s="41"/>
      <c r="T12344" s="41"/>
      <c r="U12344" s="41"/>
      <c r="V12344" s="41"/>
      <c r="W12344" s="41"/>
      <c r="X12344" s="41"/>
      <c r="Y12344" s="41"/>
      <c r="Z12344" s="41"/>
      <c r="AA12344" s="41"/>
      <c r="AB12344" s="41"/>
      <c r="AC12344" s="41"/>
    </row>
    <row r="12345" spans="6:29" x14ac:dyDescent="0.25">
      <c r="F12345" s="40" t="s">
        <v>870</v>
      </c>
      <c r="G12345" s="41"/>
      <c r="H12345" s="41"/>
      <c r="I12345" s="41"/>
      <c r="J12345" s="41"/>
      <c r="K12345" s="41"/>
      <c r="L12345" s="41"/>
      <c r="M12345" s="41"/>
      <c r="N12345" s="41"/>
      <c r="O12345" s="41"/>
      <c r="P12345" s="41"/>
      <c r="Q12345" s="41"/>
      <c r="R12345" s="41"/>
      <c r="S12345" s="41"/>
      <c r="T12345" s="41"/>
      <c r="U12345" s="41"/>
      <c r="V12345" s="41"/>
      <c r="W12345" s="41"/>
      <c r="X12345" s="41"/>
      <c r="Y12345" s="41"/>
      <c r="Z12345" s="41"/>
      <c r="AA12345" s="41"/>
      <c r="AB12345" s="41"/>
      <c r="AC12345" s="41"/>
    </row>
    <row r="12346" spans="6:29" x14ac:dyDescent="0.25">
      <c r="F12346" s="40" t="s">
        <v>2058</v>
      </c>
      <c r="G12346" s="41"/>
      <c r="H12346" s="41"/>
      <c r="I12346" s="41"/>
      <c r="J12346" s="41"/>
      <c r="K12346" s="41"/>
      <c r="L12346" s="41"/>
      <c r="M12346" s="41"/>
      <c r="N12346" s="41"/>
      <c r="O12346" s="41"/>
      <c r="P12346" s="41"/>
      <c r="Q12346" s="41"/>
      <c r="R12346" s="41"/>
      <c r="S12346" s="41"/>
      <c r="T12346" s="41"/>
      <c r="U12346" s="41"/>
      <c r="V12346" s="41"/>
      <c r="W12346" s="41"/>
      <c r="X12346" s="41"/>
      <c r="Y12346" s="41"/>
      <c r="Z12346" s="41"/>
      <c r="AA12346" s="41"/>
      <c r="AB12346" s="41"/>
      <c r="AC12346" s="41"/>
    </row>
    <row r="12347" spans="6:29" x14ac:dyDescent="0.25">
      <c r="F12347" s="40" t="s">
        <v>2059</v>
      </c>
      <c r="G12347" s="41"/>
      <c r="H12347" s="41"/>
      <c r="I12347" s="41"/>
      <c r="J12347" s="41"/>
      <c r="K12347" s="41"/>
      <c r="L12347" s="41"/>
      <c r="M12347" s="41"/>
      <c r="N12347" s="41"/>
      <c r="O12347" s="41"/>
      <c r="P12347" s="41"/>
      <c r="Q12347" s="41"/>
      <c r="R12347" s="41"/>
      <c r="S12347" s="41"/>
      <c r="T12347" s="41"/>
      <c r="U12347" s="41"/>
      <c r="V12347" s="41"/>
      <c r="W12347" s="41"/>
      <c r="X12347" s="41"/>
      <c r="Y12347" s="41"/>
      <c r="Z12347" s="41"/>
      <c r="AA12347" s="41"/>
      <c r="AB12347" s="41"/>
      <c r="AC12347" s="41"/>
    </row>
    <row r="12348" spans="6:29" x14ac:dyDescent="0.25">
      <c r="F12348" s="40" t="s">
        <v>2060</v>
      </c>
      <c r="G12348" s="41"/>
      <c r="H12348" s="41"/>
      <c r="I12348" s="41"/>
      <c r="J12348" s="41"/>
      <c r="K12348" s="41"/>
      <c r="L12348" s="41"/>
      <c r="M12348" s="41"/>
      <c r="N12348" s="41"/>
      <c r="O12348" s="41"/>
      <c r="P12348" s="41"/>
      <c r="Q12348" s="41"/>
      <c r="R12348" s="41"/>
      <c r="S12348" s="41"/>
      <c r="T12348" s="41"/>
      <c r="U12348" s="41"/>
      <c r="V12348" s="41"/>
      <c r="W12348" s="41"/>
      <c r="X12348" s="41"/>
      <c r="Y12348" s="41"/>
      <c r="Z12348" s="41"/>
      <c r="AA12348" s="41"/>
      <c r="AB12348" s="41"/>
      <c r="AC12348" s="41"/>
    </row>
    <row r="12349" spans="6:29" x14ac:dyDescent="0.25">
      <c r="F12349" s="40" t="s">
        <v>2061</v>
      </c>
      <c r="G12349" s="41"/>
      <c r="H12349" s="41"/>
      <c r="I12349" s="41"/>
      <c r="J12349" s="41"/>
      <c r="K12349" s="41"/>
      <c r="L12349" s="41"/>
      <c r="M12349" s="41"/>
      <c r="N12349" s="41"/>
      <c r="O12349" s="41"/>
      <c r="P12349" s="41"/>
      <c r="Q12349" s="41"/>
      <c r="R12349" s="41"/>
      <c r="S12349" s="41"/>
      <c r="T12349" s="41"/>
      <c r="U12349" s="41"/>
      <c r="V12349" s="41"/>
      <c r="W12349" s="41"/>
      <c r="X12349" s="41"/>
      <c r="Y12349" s="41"/>
      <c r="Z12349" s="41"/>
      <c r="AA12349" s="41"/>
      <c r="AB12349" s="41"/>
      <c r="AC12349" s="41"/>
    </row>
    <row r="12350" spans="6:29" x14ac:dyDescent="0.25">
      <c r="F12350" s="40" t="s">
        <v>2062</v>
      </c>
      <c r="G12350" s="41"/>
      <c r="H12350" s="41"/>
      <c r="I12350" s="41"/>
      <c r="J12350" s="41"/>
      <c r="K12350" s="41"/>
      <c r="L12350" s="41"/>
      <c r="M12350" s="41"/>
      <c r="N12350" s="41"/>
      <c r="O12350" s="41"/>
      <c r="P12350" s="41"/>
      <c r="Q12350" s="41"/>
      <c r="R12350" s="41"/>
      <c r="S12350" s="41"/>
      <c r="T12350" s="41"/>
      <c r="U12350" s="41"/>
      <c r="V12350" s="41"/>
      <c r="W12350" s="41"/>
      <c r="X12350" s="41"/>
      <c r="Y12350" s="41"/>
      <c r="Z12350" s="41"/>
      <c r="AA12350" s="41"/>
      <c r="AB12350" s="41"/>
      <c r="AC12350" s="41"/>
    </row>
    <row r="12351" spans="6:29" x14ac:dyDescent="0.25">
      <c r="F12351" s="40" t="s">
        <v>2063</v>
      </c>
      <c r="G12351" s="41"/>
      <c r="H12351" s="41"/>
      <c r="I12351" s="41"/>
      <c r="J12351" s="41"/>
      <c r="K12351" s="41"/>
      <c r="L12351" s="41"/>
      <c r="M12351" s="41"/>
      <c r="N12351" s="41"/>
      <c r="O12351" s="41"/>
      <c r="P12351" s="41"/>
      <c r="Q12351" s="41"/>
      <c r="R12351" s="41"/>
      <c r="S12351" s="41"/>
      <c r="T12351" s="41"/>
      <c r="U12351" s="41"/>
      <c r="V12351" s="41"/>
      <c r="W12351" s="41"/>
      <c r="X12351" s="41"/>
      <c r="Y12351" s="41"/>
      <c r="Z12351" s="41"/>
      <c r="AA12351" s="41"/>
      <c r="AB12351" s="41"/>
      <c r="AC12351" s="41"/>
    </row>
    <row r="12352" spans="6:29" x14ac:dyDescent="0.25">
      <c r="F12352" s="40" t="s">
        <v>2064</v>
      </c>
      <c r="G12352" s="41"/>
      <c r="H12352" s="41"/>
      <c r="I12352" s="41"/>
      <c r="J12352" s="41"/>
      <c r="K12352" s="41"/>
      <c r="L12352" s="41"/>
      <c r="M12352" s="41"/>
      <c r="N12352" s="41"/>
      <c r="O12352" s="41"/>
      <c r="P12352" s="41"/>
      <c r="Q12352" s="41"/>
      <c r="R12352" s="41"/>
      <c r="S12352" s="41"/>
      <c r="T12352" s="41"/>
      <c r="U12352" s="41"/>
      <c r="V12352" s="41"/>
      <c r="W12352" s="41"/>
      <c r="X12352" s="41"/>
      <c r="Y12352" s="41"/>
      <c r="Z12352" s="41"/>
      <c r="AA12352" s="41"/>
      <c r="AB12352" s="41"/>
      <c r="AC12352" s="41"/>
    </row>
    <row r="12353" spans="4:36" x14ac:dyDescent="0.25">
      <c r="F12353" s="40" t="s">
        <v>2065</v>
      </c>
      <c r="G12353" s="41"/>
      <c r="H12353" s="41"/>
      <c r="I12353" s="41"/>
      <c r="J12353" s="41"/>
      <c r="K12353" s="41"/>
      <c r="L12353" s="41"/>
      <c r="M12353" s="41"/>
      <c r="N12353" s="41"/>
      <c r="O12353" s="41"/>
      <c r="P12353" s="41"/>
      <c r="Q12353" s="41"/>
      <c r="R12353" s="41"/>
      <c r="S12353" s="41"/>
      <c r="T12353" s="41"/>
      <c r="U12353" s="41"/>
      <c r="V12353" s="41"/>
      <c r="W12353" s="41"/>
      <c r="X12353" s="41"/>
      <c r="Y12353" s="41"/>
      <c r="Z12353" s="41"/>
      <c r="AA12353" s="41"/>
      <c r="AB12353" s="41"/>
      <c r="AC12353" s="41"/>
    </row>
    <row r="12354" spans="4:36" x14ac:dyDescent="0.25">
      <c r="F12354" s="40" t="s">
        <v>2066</v>
      </c>
      <c r="G12354" s="41"/>
      <c r="H12354" s="41"/>
      <c r="I12354" s="41"/>
      <c r="J12354" s="41"/>
      <c r="K12354" s="41"/>
      <c r="L12354" s="41"/>
      <c r="M12354" s="41"/>
      <c r="N12354" s="41"/>
      <c r="O12354" s="41"/>
      <c r="P12354" s="41"/>
      <c r="Q12354" s="41"/>
      <c r="R12354" s="41"/>
      <c r="S12354" s="41"/>
      <c r="T12354" s="41"/>
      <c r="U12354" s="41"/>
      <c r="V12354" s="41"/>
      <c r="W12354" s="41"/>
      <c r="X12354" s="41"/>
      <c r="Y12354" s="41"/>
      <c r="Z12354" s="41"/>
      <c r="AA12354" s="41"/>
      <c r="AB12354" s="41"/>
      <c r="AC12354" s="41"/>
    </row>
    <row r="12355" spans="4:36" x14ac:dyDescent="0.25">
      <c r="F12355" s="40" t="s">
        <v>2067</v>
      </c>
      <c r="G12355" s="41"/>
      <c r="H12355" s="41"/>
      <c r="I12355" s="41"/>
      <c r="J12355" s="41"/>
      <c r="K12355" s="41"/>
      <c r="L12355" s="41"/>
      <c r="M12355" s="41"/>
      <c r="N12355" s="41"/>
      <c r="O12355" s="41"/>
      <c r="P12355" s="41"/>
      <c r="Q12355" s="41"/>
      <c r="R12355" s="41"/>
      <c r="S12355" s="41"/>
      <c r="T12355" s="41"/>
      <c r="U12355" s="41"/>
      <c r="V12355" s="41"/>
      <c r="W12355" s="41"/>
      <c r="X12355" s="41"/>
      <c r="Y12355" s="41"/>
      <c r="Z12355" s="41"/>
      <c r="AA12355" s="41"/>
      <c r="AB12355" s="41"/>
      <c r="AC12355" s="41"/>
    </row>
    <row r="12356" spans="4:36" x14ac:dyDescent="0.25">
      <c r="F12356" s="40" t="s">
        <v>2068</v>
      </c>
      <c r="G12356" s="41"/>
      <c r="H12356" s="41"/>
      <c r="I12356" s="41"/>
      <c r="J12356" s="41"/>
      <c r="K12356" s="41"/>
      <c r="L12356" s="41"/>
      <c r="M12356" s="41"/>
      <c r="N12356" s="41"/>
      <c r="O12356" s="41"/>
      <c r="P12356" s="41"/>
      <c r="Q12356" s="41"/>
      <c r="R12356" s="41"/>
      <c r="S12356" s="41"/>
      <c r="T12356" s="41"/>
      <c r="U12356" s="41"/>
      <c r="V12356" s="41"/>
      <c r="W12356" s="41"/>
      <c r="X12356" s="41"/>
      <c r="Y12356" s="41"/>
      <c r="Z12356" s="41"/>
      <c r="AA12356" s="41"/>
      <c r="AB12356" s="41"/>
      <c r="AC12356" s="41"/>
    </row>
    <row r="12361" spans="4:36" x14ac:dyDescent="0.25">
      <c r="D12361" s="13">
        <v>0</v>
      </c>
      <c r="F12361" s="4" t="s">
        <v>2043</v>
      </c>
    </row>
    <row r="12364" spans="4:36" x14ac:dyDescent="0.25">
      <c r="AJ12364" s="39" t="s">
        <v>2073</v>
      </c>
    </row>
    <row r="12365" spans="4:36" x14ac:dyDescent="0.25">
      <c r="AJ12365" s="4" t="s">
        <v>2076</v>
      </c>
    </row>
    <row r="12366" spans="4:36" x14ac:dyDescent="0.25">
      <c r="AJ12366" s="4" t="s">
        <v>2077</v>
      </c>
    </row>
    <row r="12367" spans="4:36" x14ac:dyDescent="0.25">
      <c r="AJ12367" s="39" t="s">
        <v>2081</v>
      </c>
    </row>
    <row r="12368" spans="4:36" x14ac:dyDescent="0.25">
      <c r="AJ12368" s="4" t="s">
        <v>2082</v>
      </c>
    </row>
    <row r="12369" spans="36:36" x14ac:dyDescent="0.25">
      <c r="AJ12369" s="4" t="s">
        <v>2084</v>
      </c>
    </row>
    <row r="12370" spans="36:36" x14ac:dyDescent="0.25">
      <c r="AJ12370" s="39" t="s">
        <v>2086</v>
      </c>
    </row>
    <row r="12371" spans="36:36" x14ac:dyDescent="0.25">
      <c r="AJ12371" s="4" t="s">
        <v>2088</v>
      </c>
    </row>
    <row r="12372" spans="36:36" x14ac:dyDescent="0.25">
      <c r="AJ12372" s="4" t="s">
        <v>2090</v>
      </c>
    </row>
    <row r="12373" spans="36:36" x14ac:dyDescent="0.25">
      <c r="AJ12373" s="39" t="s">
        <v>2093</v>
      </c>
    </row>
    <row r="12374" spans="36:36" x14ac:dyDescent="0.25">
      <c r="AJ12374" s="4" t="s">
        <v>2076</v>
      </c>
    </row>
    <row r="12375" spans="36:36" x14ac:dyDescent="0.25">
      <c r="AJ12375" s="4" t="s">
        <v>2095</v>
      </c>
    </row>
    <row r="12386" spans="6:61" x14ac:dyDescent="0.25">
      <c r="F12386" s="1" t="s">
        <v>816</v>
      </c>
      <c r="N12386" s="1" t="s">
        <v>1816</v>
      </c>
      <c r="V12386" s="1" t="s">
        <v>273</v>
      </c>
      <c r="AO12386" s="1" t="s">
        <v>274</v>
      </c>
    </row>
    <row r="12387" spans="6:61" x14ac:dyDescent="0.25">
      <c r="F12387" s="4" t="s">
        <v>2072</v>
      </c>
      <c r="N12387" s="4" t="s">
        <v>2074</v>
      </c>
      <c r="V12387" s="4" t="s">
        <v>2075</v>
      </c>
      <c r="AO12387" s="4" t="s">
        <v>2078</v>
      </c>
      <c r="BI12387" s="4" t="str">
        <f>"(a.AGREEMENT_EXTERNAL_NO = '" &amp; N12387 &amp; "' and a.APPLICATION_NO = replace('" &amp; F12387 &amp; "', '/', '.')) or"</f>
        <v>(a.AGREEMENT_EXTERNAL_NO = '0000027/4/29/10/2023' and a.APPLICATION_NO = replace('0000298/4/08/11/2023', '/', '.')) or</v>
      </c>
    </row>
    <row r="12388" spans="6:61" x14ac:dyDescent="0.25">
      <c r="F12388" s="4" t="s">
        <v>2079</v>
      </c>
      <c r="N12388" s="4" t="s">
        <v>2080</v>
      </c>
      <c r="V12388" s="4" t="s">
        <v>2083</v>
      </c>
      <c r="AO12388" s="4" t="s">
        <v>2085</v>
      </c>
      <c r="BI12388" s="4" t="str">
        <f t="shared" ref="BI12388:BI12390" si="4">"(a.AGREEMENT_EXTERNAL_NO = '" &amp; N12388 &amp; "' and a.APPLICATION_NO = replace('" &amp; F12388 &amp; "', '/', '.')) or"</f>
        <v>(a.AGREEMENT_EXTERNAL_NO = '0001579/4/08/12/2023' and a.APPLICATION_NO = replace('0000304/4/08/11/2023', '/', '.')) or</v>
      </c>
    </row>
    <row r="12389" spans="6:61" x14ac:dyDescent="0.25">
      <c r="F12389" s="4" t="s">
        <v>1177</v>
      </c>
      <c r="N12389" s="4" t="s">
        <v>2087</v>
      </c>
      <c r="V12389" s="4" t="s">
        <v>2089</v>
      </c>
      <c r="AO12389" s="4" t="s">
        <v>2091</v>
      </c>
      <c r="BI12389" s="4" t="str">
        <f t="shared" si="4"/>
        <v>(a.AGREEMENT_EXTERNAL_NO = '0001630/4/08/12/2023' and a.APPLICATION_NO = replace('0000394/4/08/12/2023', '/', '.')) or</v>
      </c>
    </row>
    <row r="12390" spans="6:61" x14ac:dyDescent="0.25">
      <c r="F12390" s="4" t="s">
        <v>2092</v>
      </c>
      <c r="N12390" s="4" t="s">
        <v>2094</v>
      </c>
      <c r="V12390" s="4" t="s">
        <v>2075</v>
      </c>
      <c r="AO12390" s="4" t="s">
        <v>2096</v>
      </c>
      <c r="BI12390" s="4" t="str">
        <f t="shared" si="4"/>
        <v>(a.AGREEMENT_EXTERNAL_NO = '0000798/4/10/09/2023' and a.APPLICATION_NO = replace('0000104/4/10/11/2023', '/', '.')) or</v>
      </c>
    </row>
    <row r="12392" spans="6:61" x14ac:dyDescent="0.25">
      <c r="AF12392" s="40" t="s">
        <v>2099</v>
      </c>
      <c r="AG12392" s="41"/>
      <c r="AH12392" s="41"/>
      <c r="AI12392" s="41"/>
      <c r="AJ12392" s="41"/>
      <c r="AK12392" s="41"/>
      <c r="AL12392" s="41"/>
      <c r="AM12392" s="41"/>
      <c r="AN12392" s="41"/>
      <c r="AO12392" s="41"/>
      <c r="AP12392" s="41"/>
      <c r="AQ12392" s="41"/>
      <c r="AR12392" s="41"/>
      <c r="AS12392" s="41"/>
      <c r="AT12392" s="41"/>
      <c r="AU12392" s="41"/>
      <c r="AV12392" s="41"/>
      <c r="AW12392" s="41"/>
      <c r="AX12392" s="41"/>
      <c r="AY12392" s="41"/>
      <c r="AZ12392" s="41"/>
      <c r="BA12392" s="41"/>
      <c r="BB12392" s="41"/>
      <c r="BI12392" s="4" t="str">
        <f>"select '" &amp; N12387 &amp; "' AGREEMENT_NO, '" &amp; F12387 &amp; "' APPLICATION_NO, '" &amp; V12387 &amp; "' xBEFORE, '" &amp; AO12387 &amp; "' xAFTER union all"</f>
        <v>select '0000027/4/29/10/2023' AGREEMENT_NO, '0000298/4/08/11/2023' APPLICATION_NO, 'ALL NEW TRITON DOUBLE CAB - HDX' xBEFORE, 'ALL NEW TRITON DC HDX-L 4X4 M/T (2.4L M/T)' xAFTER union all</v>
      </c>
    </row>
    <row r="12393" spans="6:61" x14ac:dyDescent="0.25">
      <c r="AF12393" s="40" t="s">
        <v>2100</v>
      </c>
      <c r="AG12393" s="41"/>
      <c r="AH12393" s="41"/>
      <c r="AI12393" s="41"/>
      <c r="AJ12393" s="41"/>
      <c r="AK12393" s="41"/>
      <c r="AL12393" s="41"/>
      <c r="AM12393" s="41"/>
      <c r="AN12393" s="41"/>
      <c r="AO12393" s="41"/>
      <c r="AP12393" s="41"/>
      <c r="AQ12393" s="41"/>
      <c r="AR12393" s="41"/>
      <c r="AS12393" s="41"/>
      <c r="AT12393" s="41"/>
      <c r="AU12393" s="41"/>
      <c r="AV12393" s="41"/>
      <c r="AW12393" s="41"/>
      <c r="AX12393" s="41"/>
      <c r="AY12393" s="41"/>
      <c r="AZ12393" s="41"/>
      <c r="BA12393" s="41"/>
      <c r="BB12393" s="41"/>
      <c r="BI12393" s="4" t="str">
        <f t="shared" ref="BI12393:BI12395" si="5">"select '" &amp; N12388 &amp; "' AGREEMENT_NO, '" &amp; F12388 &amp; "' APPLICATION_NO, '" &amp; V12388 &amp; "' xBEFORE, '" &amp; AO12388 &amp; "' xAFTER union all"</f>
        <v>select '0001579/4/08/12/2023' AGREEMENT_NO, '0000304/4/08/11/2023' APPLICATION_NO, 'XPANDER 1.5L ULTIMATE (4X2) A/T' xBEFORE, 'NEW XPANDER 1.5L ULTIMATE-L (4X2) CVT MY23' xAFTER union all</v>
      </c>
    </row>
    <row r="12394" spans="6:61" x14ac:dyDescent="0.25">
      <c r="BI12394" s="4" t="str">
        <f t="shared" si="5"/>
        <v>select '0001630/4/08/12/2023' AGREEMENT_NO, '0000394/4/08/12/2023' APPLICATION_NO, 'ALL NEW PAJERO SPORT DAKAR-L 4X2 A/T (2.4L 8A/T) AY21' xBEFORE, 'ALL NEW PAJERO SPORT DAKAR-L 4X2 A/T (2.4L 8A/T) AY23' xAFTER union all</v>
      </c>
    </row>
    <row r="12395" spans="6:61" x14ac:dyDescent="0.25">
      <c r="AF12395" s="40" t="s">
        <v>2101</v>
      </c>
      <c r="AG12395" s="41"/>
      <c r="AH12395" s="41"/>
      <c r="AI12395" s="41"/>
      <c r="AJ12395" s="41"/>
      <c r="AK12395" s="41"/>
      <c r="AL12395" s="41"/>
      <c r="AM12395" s="41"/>
      <c r="AN12395" s="41"/>
      <c r="AO12395" s="41"/>
      <c r="AP12395" s="41"/>
      <c r="AQ12395" s="41"/>
      <c r="AR12395" s="41"/>
      <c r="AS12395" s="41"/>
      <c r="AT12395" s="41"/>
      <c r="AU12395" s="41"/>
      <c r="AV12395" s="41"/>
      <c r="AW12395" s="41"/>
      <c r="AX12395" s="41"/>
      <c r="AY12395" s="41"/>
      <c r="AZ12395" s="41"/>
      <c r="BI12395" s="4" t="str">
        <f t="shared" si="5"/>
        <v>select '0000798/4/10/09/2023' AGREEMENT_NO, '0000104/4/10/11/2023' APPLICATION_NO, 'ALL NEW TRITON DOUBLE CAB - HDX' xBEFORE, 'ALL NEW TRITON DC HDX-L 4X4 M/T (2.4L M/T) MODEL 2019' xAFTER union all</v>
      </c>
    </row>
    <row r="12396" spans="6:61" x14ac:dyDescent="0.25">
      <c r="AF12396" s="40" t="s">
        <v>2102</v>
      </c>
      <c r="AG12396" s="41"/>
      <c r="AH12396" s="41"/>
      <c r="AI12396" s="41"/>
      <c r="AJ12396" s="41"/>
      <c r="AK12396" s="41"/>
      <c r="AL12396" s="41"/>
      <c r="AM12396" s="41"/>
      <c r="AN12396" s="41"/>
      <c r="AO12396" s="41"/>
      <c r="AP12396" s="41"/>
      <c r="AQ12396" s="41"/>
      <c r="AR12396" s="41"/>
      <c r="AS12396" s="41"/>
      <c r="AT12396" s="41"/>
      <c r="AU12396" s="41"/>
      <c r="AV12396" s="41"/>
      <c r="AW12396" s="41"/>
      <c r="AX12396" s="41"/>
      <c r="AY12396" s="41"/>
      <c r="AZ12396" s="41"/>
    </row>
    <row r="12398" spans="6:61" x14ac:dyDescent="0.25">
      <c r="AF12398" s="40" t="s">
        <v>2103</v>
      </c>
      <c r="AG12398" s="41"/>
      <c r="AH12398" s="41"/>
      <c r="AI12398" s="41"/>
      <c r="AJ12398" s="41"/>
      <c r="AK12398" s="41"/>
      <c r="AL12398" s="41"/>
      <c r="AM12398" s="41"/>
      <c r="AN12398" s="41"/>
      <c r="AO12398" s="41"/>
      <c r="AP12398" s="41"/>
      <c r="AQ12398" s="41"/>
      <c r="AR12398" s="41"/>
      <c r="AS12398" s="41"/>
      <c r="AT12398" s="41"/>
      <c r="AU12398" s="41"/>
      <c r="AV12398" s="41"/>
      <c r="AW12398" s="41"/>
      <c r="AX12398" s="41"/>
      <c r="AY12398" s="41"/>
      <c r="AZ12398" s="41"/>
      <c r="BA12398" s="41"/>
      <c r="BB12398" s="41"/>
    </row>
    <row r="12401" spans="6:96" x14ac:dyDescent="0.25">
      <c r="F12401" s="1" t="s">
        <v>2104</v>
      </c>
      <c r="AQ12401" s="43"/>
    </row>
    <row r="12403" spans="6:96" x14ac:dyDescent="0.25">
      <c r="F12403" s="40" t="s">
        <v>128</v>
      </c>
      <c r="G12403" s="41"/>
      <c r="H12403" s="41"/>
      <c r="I12403" s="41"/>
      <c r="J12403" s="41"/>
      <c r="K12403" s="41"/>
      <c r="L12403" s="41"/>
      <c r="M12403" s="41"/>
      <c r="N12403" s="41"/>
      <c r="O12403" s="41"/>
      <c r="P12403" s="41"/>
      <c r="Q12403" s="41"/>
      <c r="R12403" s="41"/>
      <c r="S12403" s="41"/>
      <c r="T12403" s="41"/>
      <c r="U12403" s="41"/>
      <c r="V12403" s="41"/>
      <c r="W12403" s="41"/>
      <c r="X12403" s="41"/>
      <c r="Y12403" s="41"/>
      <c r="Z12403" s="41"/>
      <c r="AA12403" s="41"/>
      <c r="AB12403" s="41"/>
      <c r="AC12403" s="41"/>
      <c r="AD12403" s="41"/>
      <c r="AE12403" s="41"/>
      <c r="AF12403" s="41"/>
      <c r="AG12403" s="41"/>
      <c r="AH12403" s="41"/>
      <c r="AI12403" s="41"/>
      <c r="AJ12403" s="41"/>
      <c r="AK12403" s="41"/>
      <c r="AL12403" s="41"/>
      <c r="AM12403" s="41"/>
      <c r="AN12403" s="41"/>
      <c r="AO12403" s="41"/>
      <c r="AP12403" s="41"/>
      <c r="AQ12403" s="41"/>
      <c r="AR12403" s="41"/>
      <c r="AS12403" s="41"/>
      <c r="AT12403" s="41"/>
      <c r="AU12403" s="41"/>
      <c r="AV12403" s="41"/>
      <c r="AW12403" s="41"/>
      <c r="AX12403" s="41"/>
      <c r="AY12403" s="41"/>
      <c r="AZ12403" s="41"/>
      <c r="BA12403" s="41"/>
      <c r="BB12403" s="41"/>
      <c r="BC12403" s="41"/>
      <c r="BD12403" s="41"/>
      <c r="BE12403" s="41"/>
      <c r="BF12403" s="41"/>
      <c r="BG12403" s="41"/>
      <c r="BH12403" s="41"/>
      <c r="BI12403" s="41"/>
      <c r="BJ12403" s="41"/>
      <c r="BK12403" s="41"/>
      <c r="BL12403" s="41"/>
      <c r="BM12403" s="41"/>
      <c r="BN12403" s="41"/>
      <c r="BO12403" s="41"/>
      <c r="BP12403" s="41"/>
      <c r="BQ12403" s="41"/>
      <c r="BR12403" s="41"/>
      <c r="BS12403" s="41"/>
      <c r="BT12403" s="41"/>
      <c r="BU12403" s="41"/>
      <c r="BV12403" s="41"/>
      <c r="BW12403" s="41"/>
      <c r="BX12403" s="41"/>
      <c r="BY12403" s="41"/>
      <c r="BZ12403" s="41"/>
      <c r="CA12403" s="41"/>
      <c r="CB12403" s="41"/>
      <c r="CC12403" s="41"/>
      <c r="CD12403" s="41"/>
      <c r="CE12403" s="41"/>
      <c r="CF12403" s="41"/>
      <c r="CG12403" s="41"/>
      <c r="CH12403" s="41"/>
      <c r="CI12403" s="41"/>
      <c r="CJ12403" s="41"/>
      <c r="CK12403" s="41"/>
      <c r="CL12403" s="41"/>
      <c r="CM12403" s="41"/>
      <c r="CN12403" s="41"/>
      <c r="CO12403" s="41"/>
      <c r="CP12403" s="41"/>
      <c r="CQ12403" s="41"/>
      <c r="CR12403" s="41"/>
    </row>
    <row r="12404" spans="6:96" x14ac:dyDescent="0.25">
      <c r="F12404" s="40" t="s">
        <v>2114</v>
      </c>
      <c r="G12404" s="41"/>
      <c r="H12404" s="41"/>
      <c r="I12404" s="41"/>
      <c r="J12404" s="41"/>
      <c r="K12404" s="41"/>
      <c r="L12404" s="41"/>
      <c r="M12404" s="41"/>
      <c r="N12404" s="41"/>
      <c r="O12404" s="41"/>
      <c r="P12404" s="41"/>
      <c r="Q12404" s="41"/>
      <c r="R12404" s="41"/>
      <c r="S12404" s="41"/>
      <c r="T12404" s="41"/>
      <c r="U12404" s="41"/>
      <c r="V12404" s="41"/>
      <c r="W12404" s="41"/>
      <c r="X12404" s="41"/>
      <c r="Y12404" s="41"/>
      <c r="Z12404" s="41"/>
      <c r="AA12404" s="41"/>
      <c r="AB12404" s="41"/>
      <c r="AC12404" s="41"/>
      <c r="AD12404" s="41"/>
      <c r="AE12404" s="41"/>
      <c r="AF12404" s="41"/>
      <c r="AG12404" s="41"/>
      <c r="AH12404" s="41"/>
      <c r="AI12404" s="41"/>
      <c r="AJ12404" s="41"/>
      <c r="AK12404" s="41"/>
      <c r="AL12404" s="41"/>
      <c r="AM12404" s="41"/>
      <c r="AN12404" s="41"/>
      <c r="AO12404" s="41"/>
      <c r="AP12404" s="41"/>
      <c r="AQ12404" s="41"/>
      <c r="AR12404" s="41"/>
      <c r="AS12404" s="41"/>
      <c r="AT12404" s="41"/>
      <c r="AU12404" s="41"/>
      <c r="AV12404" s="41"/>
      <c r="AW12404" s="41"/>
      <c r="AX12404" s="41"/>
      <c r="AY12404" s="41"/>
      <c r="AZ12404" s="41"/>
      <c r="BA12404" s="41"/>
      <c r="BB12404" s="41"/>
      <c r="BC12404" s="41"/>
      <c r="BD12404" s="41"/>
      <c r="BE12404" s="41"/>
      <c r="BF12404" s="41"/>
      <c r="BG12404" s="41"/>
      <c r="BH12404" s="41"/>
      <c r="BI12404" s="41"/>
      <c r="BJ12404" s="41"/>
      <c r="BK12404" s="41"/>
      <c r="BL12404" s="41"/>
      <c r="BM12404" s="41"/>
      <c r="BN12404" s="41"/>
      <c r="BO12404" s="41"/>
      <c r="BP12404" s="41"/>
      <c r="BQ12404" s="41"/>
      <c r="BR12404" s="41"/>
      <c r="BS12404" s="41"/>
      <c r="BT12404" s="41"/>
      <c r="BU12404" s="41"/>
      <c r="BV12404" s="41"/>
      <c r="BW12404" s="41"/>
      <c r="BX12404" s="41"/>
      <c r="BY12404" s="41"/>
      <c r="BZ12404" s="41"/>
      <c r="CA12404" s="41"/>
      <c r="CB12404" s="41"/>
      <c r="CC12404" s="41"/>
      <c r="CD12404" s="41"/>
      <c r="CE12404" s="41"/>
      <c r="CF12404" s="41"/>
      <c r="CG12404" s="41"/>
      <c r="CH12404" s="41"/>
      <c r="CI12404" s="41"/>
      <c r="CJ12404" s="41"/>
      <c r="CK12404" s="41"/>
      <c r="CL12404" s="41"/>
      <c r="CM12404" s="41"/>
      <c r="CN12404" s="41"/>
      <c r="CO12404" s="41"/>
      <c r="CP12404" s="41"/>
      <c r="CQ12404" s="41"/>
      <c r="CR12404" s="41"/>
    </row>
    <row r="12405" spans="6:96" x14ac:dyDescent="0.25">
      <c r="F12405" s="40" t="s">
        <v>2115</v>
      </c>
      <c r="G12405" s="41"/>
      <c r="H12405" s="41"/>
      <c r="I12405" s="41"/>
      <c r="J12405" s="41"/>
      <c r="K12405" s="41"/>
      <c r="L12405" s="41"/>
      <c r="M12405" s="41"/>
      <c r="N12405" s="41"/>
      <c r="O12405" s="41"/>
      <c r="P12405" s="41"/>
      <c r="Q12405" s="41"/>
      <c r="R12405" s="41"/>
      <c r="S12405" s="41"/>
      <c r="T12405" s="41"/>
      <c r="U12405" s="41"/>
      <c r="V12405" s="41"/>
      <c r="W12405" s="41"/>
      <c r="X12405" s="41"/>
      <c r="Y12405" s="41"/>
      <c r="Z12405" s="41"/>
      <c r="AA12405" s="41"/>
      <c r="AB12405" s="41"/>
      <c r="AC12405" s="41"/>
      <c r="AD12405" s="41"/>
      <c r="AE12405" s="41"/>
      <c r="AF12405" s="41"/>
      <c r="AG12405" s="41"/>
      <c r="AH12405" s="41"/>
      <c r="AI12405" s="41"/>
      <c r="AJ12405" s="41"/>
      <c r="AK12405" s="41"/>
      <c r="AL12405" s="41"/>
      <c r="AM12405" s="41"/>
      <c r="AN12405" s="41"/>
      <c r="AO12405" s="41"/>
      <c r="AP12405" s="41"/>
      <c r="AQ12405" s="41"/>
      <c r="AR12405" s="41"/>
      <c r="AS12405" s="41"/>
      <c r="AT12405" s="41"/>
      <c r="AU12405" s="41"/>
      <c r="AV12405" s="41"/>
      <c r="AW12405" s="41"/>
      <c r="AX12405" s="41"/>
      <c r="AY12405" s="41"/>
      <c r="AZ12405" s="41"/>
      <c r="BA12405" s="41"/>
      <c r="BB12405" s="41"/>
      <c r="BC12405" s="41"/>
      <c r="BD12405" s="41"/>
      <c r="BE12405" s="41"/>
      <c r="BF12405" s="41"/>
      <c r="BG12405" s="41"/>
      <c r="BH12405" s="41"/>
      <c r="BI12405" s="41"/>
      <c r="BJ12405" s="41"/>
      <c r="BK12405" s="41"/>
      <c r="BL12405" s="41"/>
      <c r="BM12405" s="41"/>
      <c r="BN12405" s="41"/>
      <c r="BO12405" s="41"/>
      <c r="BP12405" s="41"/>
      <c r="BQ12405" s="41"/>
      <c r="BR12405" s="41"/>
      <c r="BS12405" s="41"/>
      <c r="BT12405" s="41"/>
      <c r="BU12405" s="41"/>
      <c r="BV12405" s="41"/>
      <c r="BW12405" s="41"/>
      <c r="BX12405" s="41"/>
      <c r="BY12405" s="41"/>
      <c r="BZ12405" s="41"/>
      <c r="CA12405" s="41"/>
      <c r="CB12405" s="41"/>
      <c r="CC12405" s="41"/>
      <c r="CD12405" s="41"/>
      <c r="CE12405" s="41"/>
      <c r="CF12405" s="41"/>
      <c r="CG12405" s="41"/>
      <c r="CH12405" s="41"/>
      <c r="CI12405" s="41"/>
      <c r="CJ12405" s="41"/>
      <c r="CK12405" s="41"/>
      <c r="CL12405" s="41"/>
      <c r="CM12405" s="41"/>
      <c r="CN12405" s="41"/>
      <c r="CO12405" s="41"/>
      <c r="CP12405" s="41"/>
      <c r="CQ12405" s="41"/>
      <c r="CR12405" s="41"/>
    </row>
    <row r="12406" spans="6:96" x14ac:dyDescent="0.25">
      <c r="F12406" s="40" t="s">
        <v>2116</v>
      </c>
      <c r="G12406" s="41"/>
      <c r="H12406" s="41"/>
      <c r="I12406" s="41"/>
      <c r="J12406" s="41"/>
      <c r="K12406" s="41"/>
      <c r="L12406" s="41"/>
      <c r="M12406" s="41"/>
      <c r="N12406" s="41"/>
      <c r="O12406" s="41"/>
      <c r="P12406" s="41"/>
      <c r="Q12406" s="41"/>
      <c r="R12406" s="41"/>
      <c r="S12406" s="41"/>
      <c r="T12406" s="41"/>
      <c r="U12406" s="41"/>
      <c r="V12406" s="41"/>
      <c r="W12406" s="41"/>
      <c r="X12406" s="41"/>
      <c r="Y12406" s="41"/>
      <c r="Z12406" s="41"/>
      <c r="AA12406" s="41"/>
      <c r="AB12406" s="41"/>
      <c r="AC12406" s="41"/>
      <c r="AD12406" s="41"/>
      <c r="AE12406" s="41"/>
      <c r="AF12406" s="41"/>
      <c r="AG12406" s="41"/>
      <c r="AH12406" s="41"/>
      <c r="AI12406" s="41"/>
      <c r="AJ12406" s="41"/>
      <c r="AK12406" s="41"/>
      <c r="AL12406" s="41"/>
      <c r="AM12406" s="41"/>
      <c r="AN12406" s="41"/>
      <c r="AO12406" s="41"/>
      <c r="AP12406" s="41"/>
      <c r="AQ12406" s="41"/>
      <c r="AR12406" s="41"/>
      <c r="AS12406" s="41"/>
      <c r="AT12406" s="41"/>
      <c r="AU12406" s="41"/>
      <c r="AV12406" s="41"/>
      <c r="AW12406" s="41"/>
      <c r="AX12406" s="41"/>
      <c r="AY12406" s="41"/>
      <c r="AZ12406" s="41"/>
      <c r="BA12406" s="41"/>
      <c r="BB12406" s="41"/>
      <c r="BC12406" s="41"/>
      <c r="BD12406" s="41"/>
      <c r="BE12406" s="41"/>
      <c r="BF12406" s="41"/>
      <c r="BG12406" s="41"/>
      <c r="BH12406" s="41"/>
      <c r="BI12406" s="41"/>
      <c r="BJ12406" s="41"/>
      <c r="BK12406" s="41"/>
      <c r="BL12406" s="41"/>
      <c r="BM12406" s="41"/>
      <c r="BN12406" s="41"/>
      <c r="BO12406" s="41"/>
      <c r="BP12406" s="41"/>
      <c r="BQ12406" s="41"/>
      <c r="BR12406" s="41"/>
      <c r="BS12406" s="41"/>
      <c r="BT12406" s="41"/>
      <c r="BU12406" s="41"/>
      <c r="BV12406" s="41"/>
      <c r="BW12406" s="41"/>
      <c r="BX12406" s="41"/>
      <c r="BY12406" s="41"/>
      <c r="BZ12406" s="41"/>
      <c r="CA12406" s="41"/>
      <c r="CB12406" s="41"/>
      <c r="CC12406" s="41"/>
      <c r="CD12406" s="41"/>
      <c r="CE12406" s="41"/>
      <c r="CF12406" s="41"/>
      <c r="CG12406" s="41"/>
      <c r="CH12406" s="41"/>
      <c r="CI12406" s="41"/>
      <c r="CJ12406" s="41"/>
      <c r="CK12406" s="41"/>
      <c r="CL12406" s="41"/>
      <c r="CM12406" s="41"/>
      <c r="CN12406" s="41"/>
      <c r="CO12406" s="41"/>
      <c r="CP12406" s="41"/>
      <c r="CQ12406" s="41"/>
      <c r="CR12406" s="41"/>
    </row>
    <row r="12407" spans="6:96" x14ac:dyDescent="0.25">
      <c r="F12407" s="40" t="s">
        <v>2117</v>
      </c>
      <c r="G12407" s="41"/>
      <c r="H12407" s="41"/>
      <c r="I12407" s="41"/>
      <c r="J12407" s="41"/>
      <c r="K12407" s="41"/>
      <c r="L12407" s="41"/>
      <c r="M12407" s="41"/>
      <c r="N12407" s="41"/>
      <c r="O12407" s="41"/>
      <c r="P12407" s="41"/>
      <c r="Q12407" s="41"/>
      <c r="R12407" s="41"/>
      <c r="S12407" s="41"/>
      <c r="T12407" s="41"/>
      <c r="U12407" s="41"/>
      <c r="V12407" s="41"/>
      <c r="W12407" s="41"/>
      <c r="X12407" s="41"/>
      <c r="Y12407" s="41"/>
      <c r="Z12407" s="41"/>
      <c r="AA12407" s="41"/>
      <c r="AB12407" s="41"/>
      <c r="AC12407" s="41"/>
      <c r="AD12407" s="41"/>
      <c r="AE12407" s="41"/>
      <c r="AF12407" s="41"/>
      <c r="AG12407" s="41"/>
      <c r="AH12407" s="41"/>
      <c r="AI12407" s="41"/>
      <c r="AJ12407" s="41"/>
      <c r="AK12407" s="41"/>
      <c r="AL12407" s="41"/>
      <c r="AM12407" s="41"/>
      <c r="AN12407" s="41"/>
      <c r="AO12407" s="41"/>
      <c r="AP12407" s="41"/>
      <c r="AQ12407" s="41"/>
      <c r="AR12407" s="41"/>
      <c r="AS12407" s="41"/>
      <c r="AT12407" s="41"/>
      <c r="AU12407" s="41"/>
      <c r="AV12407" s="41"/>
      <c r="AW12407" s="41"/>
      <c r="AX12407" s="41"/>
      <c r="AY12407" s="41"/>
      <c r="AZ12407" s="41"/>
      <c r="BA12407" s="41"/>
      <c r="BB12407" s="41"/>
      <c r="BC12407" s="41"/>
      <c r="BD12407" s="41"/>
      <c r="BE12407" s="41"/>
      <c r="BF12407" s="41"/>
      <c r="BG12407" s="41"/>
      <c r="BH12407" s="41"/>
      <c r="BI12407" s="41"/>
      <c r="BJ12407" s="41"/>
      <c r="BK12407" s="41"/>
      <c r="BL12407" s="41"/>
      <c r="BM12407" s="41"/>
      <c r="BN12407" s="41"/>
      <c r="BO12407" s="41"/>
      <c r="BP12407" s="41"/>
      <c r="BQ12407" s="41"/>
      <c r="BR12407" s="41"/>
      <c r="BS12407" s="41"/>
      <c r="BT12407" s="41"/>
      <c r="BU12407" s="41"/>
      <c r="BV12407" s="41"/>
      <c r="BW12407" s="41"/>
      <c r="BX12407" s="41"/>
      <c r="BY12407" s="41"/>
      <c r="BZ12407" s="41"/>
      <c r="CA12407" s="41"/>
      <c r="CB12407" s="41"/>
      <c r="CC12407" s="41"/>
      <c r="CD12407" s="41"/>
      <c r="CE12407" s="41"/>
      <c r="CF12407" s="41"/>
      <c r="CG12407" s="41"/>
      <c r="CH12407" s="41"/>
      <c r="CI12407" s="41"/>
      <c r="CJ12407" s="41"/>
      <c r="CK12407" s="41"/>
      <c r="CL12407" s="41"/>
      <c r="CM12407" s="41"/>
      <c r="CN12407" s="41"/>
      <c r="CO12407" s="41"/>
      <c r="CP12407" s="41"/>
      <c r="CQ12407" s="41"/>
      <c r="CR12407" s="41"/>
    </row>
    <row r="12408" spans="6:96" x14ac:dyDescent="0.25">
      <c r="F12408" s="40" t="s">
        <v>2118</v>
      </c>
      <c r="G12408" s="41"/>
      <c r="H12408" s="41"/>
      <c r="I12408" s="41"/>
      <c r="J12408" s="41"/>
      <c r="K12408" s="41"/>
      <c r="L12408" s="41"/>
      <c r="M12408" s="41"/>
      <c r="N12408" s="41"/>
      <c r="O12408" s="41"/>
      <c r="P12408" s="41"/>
      <c r="Q12408" s="41"/>
      <c r="R12408" s="41"/>
      <c r="S12408" s="41"/>
      <c r="T12408" s="41"/>
      <c r="U12408" s="41"/>
      <c r="V12408" s="41"/>
      <c r="W12408" s="41"/>
      <c r="X12408" s="41"/>
      <c r="Y12408" s="41"/>
      <c r="Z12408" s="41"/>
      <c r="AA12408" s="41"/>
      <c r="AB12408" s="41"/>
      <c r="AC12408" s="41"/>
      <c r="AD12408" s="41"/>
      <c r="AE12408" s="41"/>
      <c r="AF12408" s="41"/>
      <c r="AG12408" s="41"/>
      <c r="AH12408" s="41"/>
      <c r="AI12408" s="41"/>
      <c r="AJ12408" s="41"/>
      <c r="AK12408" s="41"/>
      <c r="AL12408" s="41"/>
      <c r="AM12408" s="41"/>
      <c r="AN12408" s="41"/>
      <c r="AO12408" s="41"/>
      <c r="AP12408" s="41"/>
      <c r="AQ12408" s="41"/>
      <c r="AR12408" s="41"/>
      <c r="AS12408" s="41"/>
      <c r="AT12408" s="41"/>
      <c r="AU12408" s="41"/>
      <c r="AV12408" s="41"/>
      <c r="AW12408" s="41"/>
      <c r="AX12408" s="41"/>
      <c r="AY12408" s="41"/>
      <c r="AZ12408" s="41"/>
      <c r="BA12408" s="41"/>
      <c r="BB12408" s="41"/>
      <c r="BC12408" s="41"/>
      <c r="BD12408" s="41"/>
      <c r="BE12408" s="41"/>
      <c r="BF12408" s="41"/>
      <c r="BG12408" s="41"/>
      <c r="BH12408" s="41"/>
      <c r="BI12408" s="41"/>
      <c r="BJ12408" s="41"/>
      <c r="BK12408" s="41"/>
      <c r="BL12408" s="41"/>
      <c r="BM12408" s="41"/>
      <c r="BN12408" s="41"/>
      <c r="BO12408" s="41"/>
      <c r="BP12408" s="41"/>
      <c r="BQ12408" s="41"/>
      <c r="BR12408" s="41"/>
      <c r="BS12408" s="41"/>
      <c r="BT12408" s="41"/>
      <c r="BU12408" s="41"/>
      <c r="BV12408" s="41"/>
      <c r="BW12408" s="41"/>
      <c r="BX12408" s="41"/>
      <c r="BY12408" s="41"/>
      <c r="BZ12408" s="41"/>
      <c r="CA12408" s="41"/>
      <c r="CB12408" s="41"/>
      <c r="CC12408" s="41"/>
      <c r="CD12408" s="41"/>
      <c r="CE12408" s="41"/>
      <c r="CF12408" s="41"/>
      <c r="CG12408" s="41"/>
      <c r="CH12408" s="41"/>
      <c r="CI12408" s="41"/>
      <c r="CJ12408" s="41"/>
      <c r="CK12408" s="41"/>
      <c r="CL12408" s="41"/>
      <c r="CM12408" s="41"/>
      <c r="CN12408" s="41"/>
      <c r="CO12408" s="41"/>
      <c r="CP12408" s="41"/>
      <c r="CQ12408" s="41"/>
      <c r="CR12408" s="41"/>
    </row>
    <row r="12409" spans="6:96" x14ac:dyDescent="0.25">
      <c r="F12409" s="40" t="s">
        <v>2119</v>
      </c>
      <c r="G12409" s="41"/>
      <c r="H12409" s="41"/>
      <c r="I12409" s="41"/>
      <c r="J12409" s="41"/>
      <c r="K12409" s="41"/>
      <c r="L12409" s="41"/>
      <c r="M12409" s="41"/>
      <c r="N12409" s="41"/>
      <c r="O12409" s="41"/>
      <c r="P12409" s="41"/>
      <c r="Q12409" s="41"/>
      <c r="R12409" s="41"/>
      <c r="S12409" s="41"/>
      <c r="T12409" s="41"/>
      <c r="U12409" s="41"/>
      <c r="V12409" s="41"/>
      <c r="W12409" s="41"/>
      <c r="X12409" s="41"/>
      <c r="Y12409" s="41"/>
      <c r="Z12409" s="41"/>
      <c r="AA12409" s="41"/>
      <c r="AB12409" s="41"/>
      <c r="AC12409" s="41"/>
      <c r="AD12409" s="41"/>
      <c r="AE12409" s="41"/>
      <c r="AF12409" s="41"/>
      <c r="AG12409" s="41"/>
      <c r="AH12409" s="41"/>
      <c r="AI12409" s="41"/>
      <c r="AJ12409" s="41"/>
      <c r="AK12409" s="41"/>
      <c r="AL12409" s="41"/>
      <c r="AM12409" s="41"/>
      <c r="AN12409" s="41"/>
      <c r="AO12409" s="41"/>
      <c r="AP12409" s="41"/>
      <c r="AQ12409" s="41"/>
      <c r="AR12409" s="41"/>
      <c r="AS12409" s="41"/>
      <c r="AT12409" s="41"/>
      <c r="AU12409" s="41"/>
      <c r="AV12409" s="41"/>
      <c r="AW12409" s="41"/>
      <c r="AX12409" s="41"/>
      <c r="AY12409" s="41"/>
      <c r="AZ12409" s="41"/>
      <c r="BA12409" s="41"/>
      <c r="BB12409" s="41"/>
      <c r="BC12409" s="41"/>
      <c r="BD12409" s="41"/>
      <c r="BE12409" s="41"/>
      <c r="BF12409" s="41"/>
      <c r="BG12409" s="41"/>
      <c r="BH12409" s="41"/>
      <c r="BI12409" s="41"/>
      <c r="BJ12409" s="41"/>
      <c r="BK12409" s="41"/>
      <c r="BL12409" s="41"/>
      <c r="BM12409" s="41"/>
      <c r="BN12409" s="41"/>
      <c r="BO12409" s="41"/>
      <c r="BP12409" s="41"/>
      <c r="BQ12409" s="41"/>
      <c r="BR12409" s="41"/>
      <c r="BS12409" s="41"/>
      <c r="BT12409" s="41"/>
      <c r="BU12409" s="41"/>
      <c r="BV12409" s="41"/>
      <c r="BW12409" s="41"/>
      <c r="BX12409" s="41"/>
      <c r="BY12409" s="41"/>
      <c r="BZ12409" s="41"/>
      <c r="CA12409" s="41"/>
      <c r="CB12409" s="41"/>
      <c r="CC12409" s="41"/>
      <c r="CD12409" s="41"/>
      <c r="CE12409" s="41"/>
      <c r="CF12409" s="41"/>
      <c r="CG12409" s="41"/>
      <c r="CH12409" s="41"/>
      <c r="CI12409" s="41"/>
      <c r="CJ12409" s="41"/>
      <c r="CK12409" s="41"/>
      <c r="CL12409" s="41"/>
      <c r="CM12409" s="41"/>
      <c r="CN12409" s="41"/>
      <c r="CO12409" s="41"/>
      <c r="CP12409" s="41"/>
      <c r="CQ12409" s="41"/>
      <c r="CR12409" s="41"/>
    </row>
    <row r="12410" spans="6:96" x14ac:dyDescent="0.25">
      <c r="F12410" s="40" t="s">
        <v>2120</v>
      </c>
      <c r="G12410" s="41"/>
      <c r="H12410" s="41"/>
      <c r="I12410" s="41"/>
      <c r="J12410" s="41"/>
      <c r="K12410" s="41"/>
      <c r="L12410" s="41"/>
      <c r="M12410" s="41"/>
      <c r="N12410" s="41"/>
      <c r="O12410" s="41"/>
      <c r="P12410" s="41"/>
      <c r="Q12410" s="41"/>
      <c r="R12410" s="41"/>
      <c r="S12410" s="41"/>
      <c r="T12410" s="41"/>
      <c r="U12410" s="41"/>
      <c r="V12410" s="41"/>
      <c r="W12410" s="41"/>
      <c r="X12410" s="41"/>
      <c r="Y12410" s="41"/>
      <c r="Z12410" s="41"/>
      <c r="AA12410" s="41"/>
      <c r="AB12410" s="41"/>
      <c r="AC12410" s="41"/>
      <c r="AD12410" s="41"/>
      <c r="AE12410" s="41"/>
      <c r="AF12410" s="41"/>
      <c r="AG12410" s="41"/>
      <c r="AH12410" s="41"/>
      <c r="AI12410" s="41"/>
      <c r="AJ12410" s="41"/>
      <c r="AK12410" s="41"/>
      <c r="AL12410" s="41"/>
      <c r="AM12410" s="41"/>
      <c r="AN12410" s="41"/>
      <c r="AO12410" s="41"/>
      <c r="AP12410" s="41"/>
      <c r="AQ12410" s="41"/>
      <c r="AR12410" s="41"/>
      <c r="AS12410" s="41"/>
      <c r="AT12410" s="41"/>
      <c r="AU12410" s="41"/>
      <c r="AV12410" s="41"/>
      <c r="AW12410" s="41"/>
      <c r="AX12410" s="41"/>
      <c r="AY12410" s="41"/>
      <c r="AZ12410" s="41"/>
      <c r="BA12410" s="41"/>
      <c r="BB12410" s="41"/>
      <c r="BC12410" s="41"/>
      <c r="BD12410" s="41"/>
      <c r="BE12410" s="41"/>
      <c r="BF12410" s="41"/>
      <c r="BG12410" s="41"/>
      <c r="BH12410" s="41"/>
      <c r="BI12410" s="41"/>
      <c r="BJ12410" s="41"/>
      <c r="BK12410" s="41"/>
      <c r="BL12410" s="41"/>
      <c r="BM12410" s="41"/>
      <c r="BN12410" s="41"/>
      <c r="BO12410" s="41"/>
      <c r="BP12410" s="41"/>
      <c r="BQ12410" s="41"/>
      <c r="BR12410" s="41"/>
      <c r="BS12410" s="41"/>
      <c r="BT12410" s="41"/>
      <c r="BU12410" s="41"/>
      <c r="BV12410" s="41"/>
      <c r="BW12410" s="41"/>
      <c r="BX12410" s="41"/>
      <c r="BY12410" s="41"/>
      <c r="BZ12410" s="41"/>
      <c r="CA12410" s="41"/>
      <c r="CB12410" s="41"/>
      <c r="CC12410" s="41"/>
      <c r="CD12410" s="41"/>
      <c r="CE12410" s="41"/>
      <c r="CF12410" s="41"/>
      <c r="CG12410" s="41"/>
      <c r="CH12410" s="41"/>
      <c r="CI12410" s="41"/>
      <c r="CJ12410" s="41"/>
      <c r="CK12410" s="41"/>
      <c r="CL12410" s="41"/>
      <c r="CM12410" s="41"/>
      <c r="CN12410" s="41"/>
      <c r="CO12410" s="41"/>
      <c r="CP12410" s="41"/>
      <c r="CQ12410" s="41"/>
      <c r="CR12410" s="41"/>
    </row>
    <row r="12411" spans="6:96" x14ac:dyDescent="0.25">
      <c r="F12411" s="40"/>
      <c r="G12411" s="41"/>
      <c r="H12411" s="41"/>
      <c r="I12411" s="41"/>
      <c r="J12411" s="41"/>
      <c r="K12411" s="41"/>
      <c r="L12411" s="41"/>
      <c r="M12411" s="41"/>
      <c r="N12411" s="41"/>
      <c r="O12411" s="41"/>
      <c r="P12411" s="41"/>
      <c r="Q12411" s="41"/>
      <c r="R12411" s="41"/>
      <c r="S12411" s="41"/>
      <c r="T12411" s="41"/>
      <c r="U12411" s="41"/>
      <c r="V12411" s="41"/>
      <c r="W12411" s="41"/>
      <c r="X12411" s="41"/>
      <c r="Y12411" s="41"/>
      <c r="Z12411" s="41"/>
      <c r="AA12411" s="41"/>
      <c r="AB12411" s="41"/>
      <c r="AC12411" s="41"/>
      <c r="AD12411" s="41"/>
      <c r="AE12411" s="41"/>
      <c r="AF12411" s="41"/>
      <c r="AG12411" s="41"/>
      <c r="AH12411" s="41"/>
      <c r="AI12411" s="41"/>
      <c r="AJ12411" s="41"/>
      <c r="AK12411" s="41"/>
      <c r="AL12411" s="41"/>
      <c r="AM12411" s="41"/>
      <c r="AN12411" s="41"/>
      <c r="AO12411" s="41"/>
      <c r="AP12411" s="41"/>
      <c r="AQ12411" s="41"/>
      <c r="AR12411" s="41"/>
      <c r="AS12411" s="41"/>
      <c r="AT12411" s="41"/>
      <c r="AU12411" s="41"/>
      <c r="AV12411" s="41"/>
      <c r="AW12411" s="41"/>
      <c r="AX12411" s="41"/>
      <c r="AY12411" s="41"/>
      <c r="AZ12411" s="41"/>
      <c r="BA12411" s="41"/>
      <c r="BB12411" s="41"/>
      <c r="BC12411" s="41"/>
      <c r="BD12411" s="41"/>
      <c r="BE12411" s="41"/>
      <c r="BF12411" s="41"/>
      <c r="BG12411" s="41"/>
      <c r="BH12411" s="41"/>
      <c r="BI12411" s="41"/>
      <c r="BJ12411" s="41"/>
      <c r="BK12411" s="41"/>
      <c r="BL12411" s="41"/>
      <c r="BM12411" s="41"/>
      <c r="BN12411" s="41"/>
      <c r="BO12411" s="41"/>
      <c r="BP12411" s="41"/>
      <c r="BQ12411" s="41"/>
      <c r="BR12411" s="41"/>
      <c r="BS12411" s="41"/>
      <c r="BT12411" s="41"/>
      <c r="BU12411" s="41"/>
      <c r="BV12411" s="41"/>
      <c r="BW12411" s="41"/>
      <c r="BX12411" s="41"/>
      <c r="BY12411" s="41"/>
      <c r="BZ12411" s="41"/>
      <c r="CA12411" s="41"/>
      <c r="CB12411" s="41"/>
      <c r="CC12411" s="41"/>
      <c r="CD12411" s="41"/>
      <c r="CE12411" s="41"/>
      <c r="CF12411" s="41"/>
      <c r="CG12411" s="41"/>
      <c r="CH12411" s="41"/>
      <c r="CI12411" s="41"/>
      <c r="CJ12411" s="41"/>
      <c r="CK12411" s="41"/>
      <c r="CL12411" s="41"/>
      <c r="CM12411" s="41"/>
      <c r="CN12411" s="41"/>
      <c r="CO12411" s="41"/>
      <c r="CP12411" s="41"/>
      <c r="CQ12411" s="41"/>
      <c r="CR12411" s="41"/>
    </row>
    <row r="12412" spans="6:96" x14ac:dyDescent="0.25">
      <c r="F12412" s="40" t="s">
        <v>868</v>
      </c>
      <c r="G12412" s="41"/>
      <c r="H12412" s="41"/>
      <c r="I12412" s="41"/>
      <c r="J12412" s="41"/>
      <c r="K12412" s="41"/>
      <c r="L12412" s="41"/>
      <c r="M12412" s="41"/>
      <c r="N12412" s="41"/>
      <c r="O12412" s="41"/>
      <c r="P12412" s="41"/>
      <c r="Q12412" s="41"/>
      <c r="R12412" s="41"/>
      <c r="S12412" s="41"/>
      <c r="T12412" s="41"/>
      <c r="U12412" s="41"/>
      <c r="V12412" s="41"/>
      <c r="W12412" s="41"/>
      <c r="X12412" s="41"/>
      <c r="Y12412" s="41"/>
      <c r="Z12412" s="41"/>
      <c r="AA12412" s="41"/>
      <c r="AB12412" s="41"/>
      <c r="AC12412" s="41"/>
      <c r="AD12412" s="41"/>
      <c r="AE12412" s="41"/>
      <c r="AF12412" s="41"/>
      <c r="AG12412" s="41"/>
      <c r="AH12412" s="41"/>
      <c r="AI12412" s="41"/>
      <c r="AJ12412" s="41"/>
      <c r="AK12412" s="41"/>
      <c r="AL12412" s="41"/>
      <c r="AM12412" s="41"/>
      <c r="AN12412" s="41"/>
      <c r="AO12412" s="41"/>
      <c r="AP12412" s="41"/>
      <c r="AQ12412" s="41"/>
      <c r="AR12412" s="41"/>
      <c r="AS12412" s="41"/>
      <c r="AT12412" s="41"/>
      <c r="AU12412" s="41"/>
      <c r="AV12412" s="41"/>
      <c r="AW12412" s="41"/>
      <c r="AX12412" s="41"/>
      <c r="AY12412" s="41"/>
      <c r="AZ12412" s="41"/>
      <c r="BA12412" s="41"/>
      <c r="BB12412" s="41"/>
      <c r="BC12412" s="41"/>
      <c r="BD12412" s="41"/>
      <c r="BE12412" s="41"/>
      <c r="BF12412" s="41"/>
      <c r="BG12412" s="41"/>
      <c r="BH12412" s="41"/>
      <c r="BI12412" s="41"/>
      <c r="BJ12412" s="41"/>
      <c r="BK12412" s="41"/>
      <c r="BL12412" s="41"/>
      <c r="BM12412" s="41"/>
      <c r="BN12412" s="41"/>
      <c r="BO12412" s="41"/>
      <c r="BP12412" s="41"/>
      <c r="BQ12412" s="41"/>
      <c r="BR12412" s="41"/>
      <c r="BS12412" s="41"/>
      <c r="BT12412" s="41"/>
      <c r="BU12412" s="41"/>
      <c r="BV12412" s="41"/>
      <c r="BW12412" s="41"/>
      <c r="BX12412" s="41"/>
      <c r="BY12412" s="41"/>
      <c r="BZ12412" s="41"/>
      <c r="CA12412" s="41"/>
      <c r="CB12412" s="41"/>
      <c r="CC12412" s="41"/>
      <c r="CD12412" s="41"/>
      <c r="CE12412" s="41"/>
      <c r="CF12412" s="41"/>
      <c r="CG12412" s="41"/>
      <c r="CH12412" s="41"/>
      <c r="CI12412" s="41"/>
      <c r="CJ12412" s="41"/>
      <c r="CK12412" s="41"/>
      <c r="CL12412" s="41"/>
      <c r="CM12412" s="41"/>
      <c r="CN12412" s="41"/>
      <c r="CO12412" s="41"/>
      <c r="CP12412" s="41"/>
      <c r="CQ12412" s="41"/>
      <c r="CR12412" s="41"/>
    </row>
    <row r="12413" spans="6:96" x14ac:dyDescent="0.25">
      <c r="F12413" s="40" t="s">
        <v>709</v>
      </c>
      <c r="G12413" s="41"/>
      <c r="H12413" s="41"/>
      <c r="I12413" s="41"/>
      <c r="J12413" s="41"/>
      <c r="K12413" s="41"/>
      <c r="L12413" s="41"/>
      <c r="M12413" s="41"/>
      <c r="N12413" s="41"/>
      <c r="O12413" s="41"/>
      <c r="P12413" s="41"/>
      <c r="Q12413" s="41"/>
      <c r="R12413" s="41"/>
      <c r="S12413" s="41"/>
      <c r="T12413" s="41"/>
      <c r="U12413" s="41"/>
      <c r="V12413" s="41"/>
      <c r="W12413" s="41"/>
      <c r="X12413" s="41"/>
      <c r="Y12413" s="41"/>
      <c r="Z12413" s="41"/>
      <c r="AA12413" s="41"/>
      <c r="AB12413" s="41"/>
      <c r="AC12413" s="41"/>
      <c r="AD12413" s="41"/>
      <c r="AE12413" s="41"/>
      <c r="AF12413" s="41"/>
      <c r="AG12413" s="41"/>
      <c r="AH12413" s="41"/>
      <c r="AI12413" s="41"/>
      <c r="AJ12413" s="41"/>
      <c r="AK12413" s="41"/>
      <c r="AL12413" s="41"/>
      <c r="AM12413" s="41"/>
      <c r="AN12413" s="41"/>
      <c r="AO12413" s="41"/>
      <c r="AP12413" s="41"/>
      <c r="AQ12413" s="41"/>
      <c r="AR12413" s="41"/>
      <c r="AS12413" s="41"/>
      <c r="AT12413" s="41"/>
      <c r="AU12413" s="41"/>
      <c r="AV12413" s="41"/>
      <c r="AW12413" s="41"/>
      <c r="AX12413" s="41"/>
      <c r="AY12413" s="41"/>
      <c r="AZ12413" s="41"/>
      <c r="BA12413" s="41"/>
      <c r="BB12413" s="41"/>
      <c r="BC12413" s="41"/>
      <c r="BD12413" s="41"/>
      <c r="BE12413" s="41"/>
      <c r="BF12413" s="41"/>
      <c r="BG12413" s="41"/>
      <c r="BH12413" s="41"/>
      <c r="BI12413" s="41"/>
      <c r="BJ12413" s="41"/>
      <c r="BK12413" s="41"/>
      <c r="BL12413" s="41"/>
      <c r="BM12413" s="41"/>
      <c r="BN12413" s="41"/>
      <c r="BO12413" s="41"/>
      <c r="BP12413" s="41"/>
      <c r="BQ12413" s="41"/>
      <c r="BR12413" s="41"/>
      <c r="BS12413" s="41"/>
      <c r="BT12413" s="41"/>
      <c r="BU12413" s="41"/>
      <c r="BV12413" s="41"/>
      <c r="BW12413" s="41"/>
      <c r="BX12413" s="41"/>
      <c r="BY12413" s="41"/>
      <c r="BZ12413" s="41"/>
      <c r="CA12413" s="41"/>
      <c r="CB12413" s="41"/>
      <c r="CC12413" s="41"/>
      <c r="CD12413" s="41"/>
      <c r="CE12413" s="41"/>
      <c r="CF12413" s="41"/>
      <c r="CG12413" s="41"/>
      <c r="CH12413" s="41"/>
      <c r="CI12413" s="41"/>
      <c r="CJ12413" s="41"/>
      <c r="CK12413" s="41"/>
      <c r="CL12413" s="41"/>
      <c r="CM12413" s="41"/>
      <c r="CN12413" s="41"/>
      <c r="CO12413" s="41"/>
      <c r="CP12413" s="41"/>
      <c r="CQ12413" s="41"/>
      <c r="CR12413" s="41"/>
    </row>
    <row r="12414" spans="6:96" x14ac:dyDescent="0.25">
      <c r="F12414" s="40" t="s">
        <v>2121</v>
      </c>
      <c r="G12414" s="41"/>
      <c r="H12414" s="41"/>
      <c r="I12414" s="41"/>
      <c r="J12414" s="41"/>
      <c r="K12414" s="41"/>
      <c r="L12414" s="41"/>
      <c r="M12414" s="41"/>
      <c r="N12414" s="41"/>
      <c r="O12414" s="41"/>
      <c r="P12414" s="41"/>
      <c r="Q12414" s="41"/>
      <c r="R12414" s="41"/>
      <c r="S12414" s="41"/>
      <c r="T12414" s="41"/>
      <c r="U12414" s="41"/>
      <c r="V12414" s="41"/>
      <c r="W12414" s="41"/>
      <c r="X12414" s="41"/>
      <c r="Y12414" s="41"/>
      <c r="Z12414" s="41"/>
      <c r="AA12414" s="41"/>
      <c r="AB12414" s="41"/>
      <c r="AC12414" s="41"/>
      <c r="AD12414" s="41"/>
      <c r="AE12414" s="41"/>
      <c r="AF12414" s="41"/>
      <c r="AG12414" s="41"/>
      <c r="AH12414" s="41"/>
      <c r="AI12414" s="41"/>
      <c r="AJ12414" s="41"/>
      <c r="AK12414" s="41"/>
      <c r="AL12414" s="41"/>
      <c r="AM12414" s="41"/>
      <c r="AN12414" s="41"/>
      <c r="AO12414" s="41"/>
      <c r="AP12414" s="41"/>
      <c r="AQ12414" s="41"/>
      <c r="AR12414" s="41"/>
      <c r="AS12414" s="41"/>
      <c r="AT12414" s="41"/>
      <c r="AU12414" s="41"/>
      <c r="AV12414" s="41"/>
      <c r="AW12414" s="41"/>
      <c r="AX12414" s="41"/>
      <c r="AY12414" s="41"/>
      <c r="AZ12414" s="41"/>
      <c r="BA12414" s="41"/>
      <c r="BB12414" s="41"/>
      <c r="BC12414" s="41"/>
      <c r="BD12414" s="41"/>
      <c r="BE12414" s="41"/>
      <c r="BF12414" s="41"/>
      <c r="BG12414" s="41"/>
      <c r="BH12414" s="41"/>
      <c r="BI12414" s="41"/>
      <c r="BJ12414" s="41"/>
      <c r="BK12414" s="41"/>
      <c r="BL12414" s="41"/>
      <c r="BM12414" s="41"/>
      <c r="BN12414" s="41"/>
      <c r="BO12414" s="41"/>
      <c r="BP12414" s="41"/>
      <c r="BQ12414" s="41"/>
      <c r="BR12414" s="41"/>
      <c r="BS12414" s="41"/>
      <c r="BT12414" s="41"/>
      <c r="BU12414" s="41"/>
      <c r="BV12414" s="41"/>
      <c r="BW12414" s="41"/>
      <c r="BX12414" s="41"/>
      <c r="BY12414" s="41"/>
      <c r="BZ12414" s="41"/>
      <c r="CA12414" s="41"/>
      <c r="CB12414" s="41"/>
      <c r="CC12414" s="41"/>
      <c r="CD12414" s="41"/>
      <c r="CE12414" s="41"/>
      <c r="CF12414" s="41"/>
      <c r="CG12414" s="41"/>
      <c r="CH12414" s="41"/>
      <c r="CI12414" s="41"/>
      <c r="CJ12414" s="41"/>
      <c r="CK12414" s="41"/>
      <c r="CL12414" s="41"/>
      <c r="CM12414" s="41"/>
      <c r="CN12414" s="41"/>
      <c r="CO12414" s="41"/>
      <c r="CP12414" s="41"/>
      <c r="CQ12414" s="41"/>
      <c r="CR12414" s="41"/>
    </row>
    <row r="12415" spans="6:96" x14ac:dyDescent="0.25">
      <c r="F12415" s="40" t="s">
        <v>2122</v>
      </c>
      <c r="G12415" s="41"/>
      <c r="H12415" s="41"/>
      <c r="I12415" s="41"/>
      <c r="J12415" s="41"/>
      <c r="K12415" s="41"/>
      <c r="L12415" s="41"/>
      <c r="M12415" s="41"/>
      <c r="N12415" s="41"/>
      <c r="O12415" s="41"/>
      <c r="P12415" s="41"/>
      <c r="Q12415" s="41"/>
      <c r="R12415" s="41"/>
      <c r="S12415" s="41"/>
      <c r="T12415" s="41"/>
      <c r="U12415" s="41"/>
      <c r="V12415" s="41"/>
      <c r="W12415" s="41"/>
      <c r="X12415" s="41"/>
      <c r="Y12415" s="41"/>
      <c r="Z12415" s="41"/>
      <c r="AA12415" s="41"/>
      <c r="AB12415" s="41"/>
      <c r="AC12415" s="41"/>
      <c r="AD12415" s="41"/>
      <c r="AE12415" s="41"/>
      <c r="AF12415" s="41"/>
      <c r="AG12415" s="41"/>
      <c r="AH12415" s="41"/>
      <c r="AI12415" s="41"/>
      <c r="AJ12415" s="41"/>
      <c r="AK12415" s="41"/>
      <c r="AL12415" s="41"/>
      <c r="AM12415" s="41"/>
      <c r="AN12415" s="41"/>
      <c r="AO12415" s="41"/>
      <c r="AP12415" s="41"/>
      <c r="AQ12415" s="41"/>
      <c r="AR12415" s="41"/>
      <c r="AS12415" s="41"/>
      <c r="AT12415" s="41"/>
      <c r="AU12415" s="41"/>
      <c r="AV12415" s="41"/>
      <c r="AW12415" s="41"/>
      <c r="AX12415" s="41"/>
      <c r="AY12415" s="41"/>
      <c r="AZ12415" s="41"/>
      <c r="BA12415" s="41"/>
      <c r="BB12415" s="41"/>
      <c r="BC12415" s="41"/>
      <c r="BD12415" s="41"/>
      <c r="BE12415" s="41"/>
      <c r="BF12415" s="41"/>
      <c r="BG12415" s="41"/>
      <c r="BH12415" s="41"/>
      <c r="BI12415" s="41"/>
      <c r="BJ12415" s="41"/>
      <c r="BK12415" s="41"/>
      <c r="BL12415" s="41"/>
      <c r="BM12415" s="41"/>
      <c r="BN12415" s="41"/>
      <c r="BO12415" s="41"/>
      <c r="BP12415" s="41"/>
      <c r="BQ12415" s="41"/>
      <c r="BR12415" s="41"/>
      <c r="BS12415" s="41"/>
      <c r="BT12415" s="41"/>
      <c r="BU12415" s="41"/>
      <c r="BV12415" s="41"/>
      <c r="BW12415" s="41"/>
      <c r="BX12415" s="41"/>
      <c r="BY12415" s="41"/>
      <c r="BZ12415" s="41"/>
      <c r="CA12415" s="41"/>
      <c r="CB12415" s="41"/>
      <c r="CC12415" s="41"/>
      <c r="CD12415" s="41"/>
      <c r="CE12415" s="41"/>
      <c r="CF12415" s="41"/>
      <c r="CG12415" s="41"/>
      <c r="CH12415" s="41"/>
      <c r="CI12415" s="41"/>
      <c r="CJ12415" s="41"/>
      <c r="CK12415" s="41"/>
      <c r="CL12415" s="41"/>
      <c r="CM12415" s="41"/>
      <c r="CN12415" s="41"/>
      <c r="CO12415" s="41"/>
      <c r="CP12415" s="41"/>
      <c r="CQ12415" s="41"/>
      <c r="CR12415" s="41"/>
    </row>
    <row r="12416" spans="6:96" x14ac:dyDescent="0.25">
      <c r="F12416" s="40" t="s">
        <v>2123</v>
      </c>
      <c r="G12416" s="41"/>
      <c r="H12416" s="41"/>
      <c r="I12416" s="41"/>
      <c r="J12416" s="41"/>
      <c r="K12416" s="41"/>
      <c r="L12416" s="41"/>
      <c r="M12416" s="41"/>
      <c r="N12416" s="41"/>
      <c r="O12416" s="41"/>
      <c r="P12416" s="41"/>
      <c r="Q12416" s="41"/>
      <c r="R12416" s="41"/>
      <c r="S12416" s="41"/>
      <c r="T12416" s="41"/>
      <c r="U12416" s="41"/>
      <c r="V12416" s="41"/>
      <c r="W12416" s="41"/>
      <c r="X12416" s="41"/>
      <c r="Y12416" s="41"/>
      <c r="Z12416" s="41"/>
      <c r="AA12416" s="41"/>
      <c r="AB12416" s="41"/>
      <c r="AC12416" s="41"/>
      <c r="AD12416" s="41"/>
      <c r="AE12416" s="41"/>
      <c r="AF12416" s="41"/>
      <c r="AG12416" s="41"/>
      <c r="AH12416" s="41"/>
      <c r="AI12416" s="41"/>
      <c r="AJ12416" s="41"/>
      <c r="AK12416" s="41"/>
      <c r="AL12416" s="41"/>
      <c r="AM12416" s="41"/>
      <c r="AN12416" s="41"/>
      <c r="AO12416" s="41"/>
      <c r="AP12416" s="41"/>
      <c r="AQ12416" s="41"/>
      <c r="AR12416" s="41"/>
      <c r="AS12416" s="41"/>
      <c r="AT12416" s="41"/>
      <c r="AU12416" s="41"/>
      <c r="AV12416" s="41"/>
      <c r="AW12416" s="41"/>
      <c r="AX12416" s="41"/>
      <c r="AY12416" s="41"/>
      <c r="AZ12416" s="41"/>
      <c r="BA12416" s="41"/>
      <c r="BB12416" s="41"/>
      <c r="BC12416" s="41"/>
      <c r="BD12416" s="41"/>
      <c r="BE12416" s="41"/>
      <c r="BF12416" s="41"/>
      <c r="BG12416" s="41"/>
      <c r="BH12416" s="41"/>
      <c r="BI12416" s="41"/>
      <c r="BJ12416" s="41"/>
      <c r="BK12416" s="41"/>
      <c r="BL12416" s="41"/>
      <c r="BM12416" s="41"/>
      <c r="BN12416" s="41"/>
      <c r="BO12416" s="41"/>
      <c r="BP12416" s="41"/>
      <c r="BQ12416" s="41"/>
      <c r="BR12416" s="41"/>
      <c r="BS12416" s="41"/>
      <c r="BT12416" s="41"/>
      <c r="BU12416" s="41"/>
      <c r="BV12416" s="41"/>
      <c r="BW12416" s="41"/>
      <c r="BX12416" s="41"/>
      <c r="BY12416" s="41"/>
      <c r="BZ12416" s="41"/>
      <c r="CA12416" s="41"/>
      <c r="CB12416" s="41"/>
      <c r="CC12416" s="41"/>
      <c r="CD12416" s="41"/>
      <c r="CE12416" s="41"/>
      <c r="CF12416" s="41"/>
      <c r="CG12416" s="41"/>
      <c r="CH12416" s="41"/>
      <c r="CI12416" s="41"/>
      <c r="CJ12416" s="41"/>
      <c r="CK12416" s="41"/>
      <c r="CL12416" s="41"/>
      <c r="CM12416" s="41"/>
      <c r="CN12416" s="41"/>
      <c r="CO12416" s="41"/>
      <c r="CP12416" s="41"/>
      <c r="CQ12416" s="41"/>
      <c r="CR12416" s="41"/>
    </row>
    <row r="12417" spans="6:96" x14ac:dyDescent="0.25">
      <c r="F12417" s="40" t="s">
        <v>2124</v>
      </c>
      <c r="G12417" s="41"/>
      <c r="H12417" s="41"/>
      <c r="I12417" s="41"/>
      <c r="J12417" s="41"/>
      <c r="K12417" s="41"/>
      <c r="L12417" s="41"/>
      <c r="M12417" s="41"/>
      <c r="N12417" s="41"/>
      <c r="O12417" s="41"/>
      <c r="P12417" s="41"/>
      <c r="Q12417" s="41"/>
      <c r="R12417" s="41"/>
      <c r="S12417" s="41"/>
      <c r="T12417" s="41"/>
      <c r="U12417" s="41"/>
      <c r="V12417" s="41"/>
      <c r="W12417" s="41"/>
      <c r="X12417" s="41"/>
      <c r="Y12417" s="41"/>
      <c r="Z12417" s="41"/>
      <c r="AA12417" s="41"/>
      <c r="AB12417" s="41"/>
      <c r="AC12417" s="41"/>
      <c r="AD12417" s="41"/>
      <c r="AE12417" s="41"/>
      <c r="AF12417" s="41"/>
      <c r="AG12417" s="41"/>
      <c r="AH12417" s="41"/>
      <c r="AI12417" s="41"/>
      <c r="AJ12417" s="41"/>
      <c r="AK12417" s="41"/>
      <c r="AL12417" s="41"/>
      <c r="AM12417" s="41"/>
      <c r="AN12417" s="41"/>
      <c r="AO12417" s="41"/>
      <c r="AP12417" s="41"/>
      <c r="AQ12417" s="41"/>
      <c r="AR12417" s="41"/>
      <c r="AS12417" s="41"/>
      <c r="AT12417" s="41"/>
      <c r="AU12417" s="41"/>
      <c r="AV12417" s="41"/>
      <c r="AW12417" s="41"/>
      <c r="AX12417" s="41"/>
      <c r="AY12417" s="41"/>
      <c r="AZ12417" s="41"/>
      <c r="BA12417" s="41"/>
      <c r="BB12417" s="41"/>
      <c r="BC12417" s="41"/>
      <c r="BD12417" s="41"/>
      <c r="BE12417" s="41"/>
      <c r="BF12417" s="41"/>
      <c r="BG12417" s="41"/>
      <c r="BH12417" s="41"/>
      <c r="BI12417" s="41"/>
      <c r="BJ12417" s="41"/>
      <c r="BK12417" s="41"/>
      <c r="BL12417" s="41"/>
      <c r="BM12417" s="41"/>
      <c r="BN12417" s="41"/>
      <c r="BO12417" s="41"/>
      <c r="BP12417" s="41"/>
      <c r="BQ12417" s="41"/>
      <c r="BR12417" s="41"/>
      <c r="BS12417" s="41"/>
      <c r="BT12417" s="41"/>
      <c r="BU12417" s="41"/>
      <c r="BV12417" s="41"/>
      <c r="BW12417" s="41"/>
      <c r="BX12417" s="41"/>
      <c r="BY12417" s="41"/>
      <c r="BZ12417" s="41"/>
      <c r="CA12417" s="41"/>
      <c r="CB12417" s="41"/>
      <c r="CC12417" s="41"/>
      <c r="CD12417" s="41"/>
      <c r="CE12417" s="41"/>
      <c r="CF12417" s="41"/>
      <c r="CG12417" s="41"/>
      <c r="CH12417" s="41"/>
      <c r="CI12417" s="41"/>
      <c r="CJ12417" s="41"/>
      <c r="CK12417" s="41"/>
      <c r="CL12417" s="41"/>
      <c r="CM12417" s="41"/>
      <c r="CN12417" s="41"/>
      <c r="CO12417" s="41"/>
      <c r="CP12417" s="41"/>
      <c r="CQ12417" s="41"/>
      <c r="CR12417" s="41"/>
    </row>
    <row r="12418" spans="6:96" x14ac:dyDescent="0.25">
      <c r="F12418" s="40" t="s">
        <v>2125</v>
      </c>
      <c r="G12418" s="41"/>
      <c r="H12418" s="41"/>
      <c r="I12418" s="41"/>
      <c r="J12418" s="41"/>
      <c r="K12418" s="41"/>
      <c r="L12418" s="41"/>
      <c r="M12418" s="41"/>
      <c r="N12418" s="41"/>
      <c r="O12418" s="41"/>
      <c r="P12418" s="41"/>
      <c r="Q12418" s="41"/>
      <c r="R12418" s="41"/>
      <c r="S12418" s="41"/>
      <c r="T12418" s="41"/>
      <c r="U12418" s="41"/>
      <c r="V12418" s="41"/>
      <c r="W12418" s="41"/>
      <c r="X12418" s="41"/>
      <c r="Y12418" s="41"/>
      <c r="Z12418" s="41"/>
      <c r="AA12418" s="41"/>
      <c r="AB12418" s="41"/>
      <c r="AC12418" s="41"/>
      <c r="AD12418" s="41"/>
      <c r="AE12418" s="41"/>
      <c r="AF12418" s="41"/>
      <c r="AG12418" s="41"/>
      <c r="AH12418" s="41"/>
      <c r="AI12418" s="41"/>
      <c r="AJ12418" s="41"/>
      <c r="AK12418" s="41"/>
      <c r="AL12418" s="41"/>
      <c r="AM12418" s="41"/>
      <c r="AN12418" s="41"/>
      <c r="AO12418" s="41"/>
      <c r="AP12418" s="41"/>
      <c r="AQ12418" s="41"/>
      <c r="AR12418" s="41"/>
      <c r="AS12418" s="41"/>
      <c r="AT12418" s="41"/>
      <c r="AU12418" s="41"/>
      <c r="AV12418" s="41"/>
      <c r="AW12418" s="41"/>
      <c r="AX12418" s="41"/>
      <c r="AY12418" s="41"/>
      <c r="AZ12418" s="41"/>
      <c r="BA12418" s="41"/>
      <c r="BB12418" s="41"/>
      <c r="BC12418" s="41"/>
      <c r="BD12418" s="41"/>
      <c r="BE12418" s="41"/>
      <c r="BF12418" s="41"/>
      <c r="BG12418" s="41"/>
      <c r="BH12418" s="41"/>
      <c r="BI12418" s="41"/>
      <c r="BJ12418" s="41"/>
      <c r="BK12418" s="41"/>
      <c r="BL12418" s="41"/>
      <c r="BM12418" s="41"/>
      <c r="BN12418" s="41"/>
      <c r="BO12418" s="41"/>
      <c r="BP12418" s="41"/>
      <c r="BQ12418" s="41"/>
      <c r="BR12418" s="41"/>
      <c r="BS12418" s="41"/>
      <c r="BT12418" s="41"/>
      <c r="BU12418" s="41"/>
      <c r="BV12418" s="41"/>
      <c r="BW12418" s="41"/>
      <c r="BX12418" s="41"/>
      <c r="BY12418" s="41"/>
      <c r="BZ12418" s="41"/>
      <c r="CA12418" s="41"/>
      <c r="CB12418" s="41"/>
      <c r="CC12418" s="41"/>
      <c r="CD12418" s="41"/>
      <c r="CE12418" s="41"/>
      <c r="CF12418" s="41"/>
      <c r="CG12418" s="41"/>
      <c r="CH12418" s="41"/>
      <c r="CI12418" s="41"/>
      <c r="CJ12418" s="41"/>
      <c r="CK12418" s="41"/>
      <c r="CL12418" s="41"/>
      <c r="CM12418" s="41"/>
      <c r="CN12418" s="41"/>
      <c r="CO12418" s="41"/>
      <c r="CP12418" s="41"/>
      <c r="CQ12418" s="41"/>
      <c r="CR12418" s="41"/>
    </row>
    <row r="12419" spans="6:96" x14ac:dyDescent="0.25">
      <c r="F12419" s="40"/>
      <c r="G12419" s="41"/>
      <c r="H12419" s="41"/>
      <c r="I12419" s="41"/>
      <c r="J12419" s="41"/>
      <c r="K12419" s="41"/>
      <c r="L12419" s="41"/>
      <c r="M12419" s="41"/>
      <c r="N12419" s="41"/>
      <c r="O12419" s="41"/>
      <c r="P12419" s="41"/>
      <c r="Q12419" s="41"/>
      <c r="R12419" s="41"/>
      <c r="S12419" s="41"/>
      <c r="T12419" s="41"/>
      <c r="U12419" s="41"/>
      <c r="V12419" s="41"/>
      <c r="W12419" s="41"/>
      <c r="X12419" s="41"/>
      <c r="Y12419" s="41"/>
      <c r="Z12419" s="41"/>
      <c r="AA12419" s="41"/>
      <c r="AB12419" s="41"/>
      <c r="AC12419" s="41"/>
      <c r="AD12419" s="41"/>
      <c r="AE12419" s="41"/>
      <c r="AF12419" s="41"/>
      <c r="AG12419" s="41"/>
      <c r="AH12419" s="41"/>
      <c r="AI12419" s="41"/>
      <c r="AJ12419" s="41"/>
      <c r="AK12419" s="41"/>
      <c r="AL12419" s="41"/>
      <c r="AM12419" s="41"/>
      <c r="AN12419" s="41"/>
      <c r="AO12419" s="41"/>
      <c r="AP12419" s="41"/>
      <c r="AQ12419" s="41"/>
      <c r="AR12419" s="41"/>
      <c r="AS12419" s="41"/>
      <c r="AT12419" s="41"/>
      <c r="AU12419" s="41"/>
      <c r="AV12419" s="41"/>
      <c r="AW12419" s="41"/>
      <c r="AX12419" s="41"/>
      <c r="AY12419" s="41"/>
      <c r="AZ12419" s="41"/>
      <c r="BA12419" s="41"/>
      <c r="BB12419" s="41"/>
      <c r="BC12419" s="41"/>
      <c r="BD12419" s="41"/>
      <c r="BE12419" s="41"/>
      <c r="BF12419" s="41"/>
      <c r="BG12419" s="41"/>
      <c r="BH12419" s="41"/>
      <c r="BI12419" s="41"/>
      <c r="BJ12419" s="41"/>
      <c r="BK12419" s="41"/>
      <c r="BL12419" s="41"/>
      <c r="BM12419" s="41"/>
      <c r="BN12419" s="41"/>
      <c r="BO12419" s="41"/>
      <c r="BP12419" s="41"/>
      <c r="BQ12419" s="41"/>
      <c r="BR12419" s="41"/>
      <c r="BS12419" s="41"/>
      <c r="BT12419" s="41"/>
      <c r="BU12419" s="41"/>
      <c r="BV12419" s="41"/>
      <c r="BW12419" s="41"/>
      <c r="BX12419" s="41"/>
      <c r="BY12419" s="41"/>
      <c r="BZ12419" s="41"/>
      <c r="CA12419" s="41"/>
      <c r="CB12419" s="41"/>
      <c r="CC12419" s="41"/>
      <c r="CD12419" s="41"/>
      <c r="CE12419" s="41"/>
      <c r="CF12419" s="41"/>
      <c r="CG12419" s="41"/>
      <c r="CH12419" s="41"/>
      <c r="CI12419" s="41"/>
      <c r="CJ12419" s="41"/>
      <c r="CK12419" s="41"/>
      <c r="CL12419" s="41"/>
      <c r="CM12419" s="41"/>
      <c r="CN12419" s="41"/>
      <c r="CO12419" s="41"/>
      <c r="CP12419" s="41"/>
      <c r="CQ12419" s="41"/>
      <c r="CR12419" s="41"/>
    </row>
    <row r="12420" spans="6:96" x14ac:dyDescent="0.25">
      <c r="F12420" s="40" t="s">
        <v>2133</v>
      </c>
      <c r="G12420" s="41"/>
      <c r="H12420" s="41"/>
      <c r="I12420" s="41"/>
      <c r="J12420" s="41"/>
      <c r="K12420" s="41"/>
      <c r="L12420" s="41"/>
      <c r="M12420" s="41"/>
      <c r="N12420" s="41"/>
      <c r="O12420" s="41"/>
      <c r="P12420" s="41"/>
      <c r="Q12420" s="41"/>
      <c r="R12420" s="41"/>
      <c r="S12420" s="41"/>
      <c r="T12420" s="41"/>
      <c r="U12420" s="41"/>
      <c r="V12420" s="41"/>
      <c r="W12420" s="41"/>
      <c r="X12420" s="41"/>
      <c r="Y12420" s="41"/>
      <c r="Z12420" s="41"/>
      <c r="AA12420" s="41"/>
      <c r="AB12420" s="41"/>
      <c r="AC12420" s="41"/>
      <c r="AD12420" s="41"/>
      <c r="AE12420" s="41"/>
      <c r="AF12420" s="41"/>
      <c r="AG12420" s="41"/>
      <c r="AH12420" s="41"/>
      <c r="AI12420" s="41"/>
      <c r="AJ12420" s="41"/>
      <c r="AK12420" s="41"/>
      <c r="AL12420" s="41"/>
      <c r="AM12420" s="41"/>
      <c r="AN12420" s="41"/>
      <c r="AO12420" s="41"/>
      <c r="AP12420" s="41"/>
      <c r="AQ12420" s="41"/>
      <c r="AR12420" s="41"/>
      <c r="AS12420" s="41"/>
      <c r="AT12420" s="41"/>
      <c r="AU12420" s="41"/>
      <c r="AV12420" s="41"/>
      <c r="AW12420" s="41"/>
      <c r="AX12420" s="41"/>
      <c r="AY12420" s="41"/>
      <c r="AZ12420" s="41"/>
      <c r="BA12420" s="41"/>
      <c r="BB12420" s="41"/>
      <c r="BC12420" s="41"/>
      <c r="BD12420" s="41"/>
      <c r="BE12420" s="41"/>
      <c r="BF12420" s="41"/>
      <c r="BG12420" s="41"/>
      <c r="BH12420" s="41"/>
      <c r="BI12420" s="41"/>
      <c r="BJ12420" s="41"/>
      <c r="BK12420" s="41"/>
      <c r="BL12420" s="41"/>
      <c r="BM12420" s="41"/>
      <c r="BN12420" s="41"/>
      <c r="BO12420" s="41"/>
      <c r="BP12420" s="41"/>
      <c r="BQ12420" s="41"/>
      <c r="BR12420" s="41"/>
      <c r="BS12420" s="41"/>
      <c r="BT12420" s="41"/>
      <c r="BU12420" s="41"/>
      <c r="BV12420" s="41"/>
      <c r="BW12420" s="41"/>
      <c r="BX12420" s="41"/>
      <c r="BY12420" s="41"/>
      <c r="BZ12420" s="41"/>
      <c r="CA12420" s="41"/>
      <c r="CB12420" s="41"/>
      <c r="CC12420" s="41"/>
      <c r="CD12420" s="41"/>
      <c r="CE12420" s="41"/>
      <c r="CF12420" s="41"/>
      <c r="CG12420" s="41"/>
      <c r="CH12420" s="41"/>
      <c r="CI12420" s="41"/>
      <c r="CJ12420" s="41"/>
      <c r="CK12420" s="41"/>
      <c r="CL12420" s="41"/>
      <c r="CM12420" s="41"/>
      <c r="CN12420" s="41"/>
      <c r="CO12420" s="41"/>
      <c r="CP12420" s="41"/>
      <c r="CQ12420" s="41"/>
      <c r="CR12420" s="41"/>
    </row>
    <row r="12421" spans="6:96" x14ac:dyDescent="0.25">
      <c r="F12421" s="40" t="s">
        <v>2126</v>
      </c>
      <c r="G12421" s="41"/>
      <c r="H12421" s="41"/>
      <c r="I12421" s="41"/>
      <c r="J12421" s="41"/>
      <c r="K12421" s="41"/>
      <c r="L12421" s="41"/>
      <c r="M12421" s="41"/>
      <c r="N12421" s="41"/>
      <c r="O12421" s="41"/>
      <c r="P12421" s="41"/>
      <c r="Q12421" s="41"/>
      <c r="R12421" s="41"/>
      <c r="S12421" s="41"/>
      <c r="T12421" s="41"/>
      <c r="U12421" s="41"/>
      <c r="V12421" s="41"/>
      <c r="W12421" s="41"/>
      <c r="X12421" s="41"/>
      <c r="Y12421" s="41"/>
      <c r="Z12421" s="41"/>
      <c r="AA12421" s="41"/>
      <c r="AB12421" s="41"/>
      <c r="AC12421" s="41"/>
      <c r="AD12421" s="41"/>
      <c r="AE12421" s="41"/>
      <c r="AF12421" s="41"/>
      <c r="AG12421" s="41"/>
      <c r="AH12421" s="41"/>
      <c r="AI12421" s="41"/>
      <c r="AJ12421" s="41"/>
      <c r="AK12421" s="41"/>
      <c r="AL12421" s="41"/>
      <c r="AM12421" s="41"/>
      <c r="AN12421" s="41"/>
      <c r="AO12421" s="41"/>
      <c r="AP12421" s="41"/>
      <c r="AQ12421" s="41"/>
      <c r="AR12421" s="41"/>
      <c r="AS12421" s="41"/>
      <c r="AT12421" s="41"/>
      <c r="AU12421" s="41"/>
      <c r="AV12421" s="41"/>
      <c r="AW12421" s="41"/>
      <c r="AX12421" s="41"/>
      <c r="AY12421" s="41"/>
      <c r="AZ12421" s="41"/>
      <c r="BA12421" s="41"/>
      <c r="BB12421" s="41"/>
      <c r="BC12421" s="41"/>
      <c r="BD12421" s="41"/>
      <c r="BE12421" s="41"/>
      <c r="BF12421" s="41"/>
      <c r="BG12421" s="41"/>
      <c r="BH12421" s="41"/>
      <c r="BI12421" s="41"/>
      <c r="BJ12421" s="41"/>
      <c r="BK12421" s="41"/>
      <c r="BL12421" s="41"/>
      <c r="BM12421" s="41"/>
      <c r="BN12421" s="41"/>
      <c r="BO12421" s="41"/>
      <c r="BP12421" s="41"/>
      <c r="BQ12421" s="41"/>
      <c r="BR12421" s="41"/>
      <c r="BS12421" s="41"/>
      <c r="BT12421" s="41"/>
      <c r="BU12421" s="41"/>
      <c r="BV12421" s="41"/>
      <c r="BW12421" s="41"/>
      <c r="BX12421" s="41"/>
      <c r="BY12421" s="41"/>
      <c r="BZ12421" s="41"/>
      <c r="CA12421" s="41"/>
      <c r="CB12421" s="41"/>
      <c r="CC12421" s="41"/>
      <c r="CD12421" s="41"/>
      <c r="CE12421" s="41"/>
      <c r="CF12421" s="41"/>
      <c r="CG12421" s="41"/>
      <c r="CH12421" s="41"/>
      <c r="CI12421" s="41"/>
      <c r="CJ12421" s="41"/>
      <c r="CK12421" s="41"/>
      <c r="CL12421" s="41"/>
      <c r="CM12421" s="41"/>
      <c r="CN12421" s="41"/>
      <c r="CO12421" s="41"/>
      <c r="CP12421" s="41"/>
      <c r="CQ12421" s="41"/>
      <c r="CR12421" s="41"/>
    </row>
    <row r="12422" spans="6:96" x14ac:dyDescent="0.25">
      <c r="F12422" s="40"/>
      <c r="G12422" s="41"/>
      <c r="H12422" s="41"/>
      <c r="I12422" s="41"/>
      <c r="J12422" s="41"/>
      <c r="K12422" s="41"/>
      <c r="L12422" s="41"/>
      <c r="M12422" s="41"/>
      <c r="N12422" s="41"/>
      <c r="O12422" s="41"/>
      <c r="P12422" s="41"/>
      <c r="Q12422" s="41"/>
      <c r="R12422" s="41"/>
      <c r="S12422" s="41"/>
      <c r="T12422" s="41"/>
      <c r="U12422" s="41"/>
      <c r="V12422" s="41"/>
      <c r="W12422" s="41"/>
      <c r="X12422" s="41"/>
      <c r="Y12422" s="41"/>
      <c r="Z12422" s="41"/>
      <c r="AA12422" s="41"/>
      <c r="AB12422" s="41"/>
      <c r="AC12422" s="41"/>
      <c r="AD12422" s="41"/>
      <c r="AE12422" s="41"/>
      <c r="AF12422" s="41"/>
      <c r="AG12422" s="41"/>
      <c r="AH12422" s="41"/>
      <c r="AI12422" s="41"/>
      <c r="AJ12422" s="41"/>
      <c r="AK12422" s="41"/>
      <c r="AL12422" s="41"/>
      <c r="AM12422" s="41"/>
      <c r="AN12422" s="41"/>
      <c r="AO12422" s="41"/>
      <c r="AP12422" s="41"/>
      <c r="AQ12422" s="41"/>
      <c r="AR12422" s="41"/>
      <c r="AS12422" s="41"/>
      <c r="AT12422" s="41"/>
      <c r="AU12422" s="41"/>
      <c r="AV12422" s="41"/>
      <c r="AW12422" s="41"/>
      <c r="AX12422" s="41"/>
      <c r="AY12422" s="41"/>
      <c r="AZ12422" s="41"/>
      <c r="BA12422" s="41"/>
      <c r="BB12422" s="41"/>
      <c r="BC12422" s="41"/>
      <c r="BD12422" s="41"/>
      <c r="BE12422" s="41"/>
      <c r="BF12422" s="41"/>
      <c r="BG12422" s="41"/>
      <c r="BH12422" s="41"/>
      <c r="BI12422" s="41"/>
      <c r="BJ12422" s="41"/>
      <c r="BK12422" s="41"/>
      <c r="BL12422" s="41"/>
      <c r="BM12422" s="41"/>
      <c r="BN12422" s="41"/>
      <c r="BO12422" s="41"/>
      <c r="BP12422" s="41"/>
      <c r="BQ12422" s="41"/>
      <c r="BR12422" s="41"/>
      <c r="BS12422" s="41"/>
      <c r="BT12422" s="41"/>
      <c r="BU12422" s="41"/>
      <c r="BV12422" s="41"/>
      <c r="BW12422" s="41"/>
      <c r="BX12422" s="41"/>
      <c r="BY12422" s="41"/>
      <c r="BZ12422" s="41"/>
      <c r="CA12422" s="41"/>
      <c r="CB12422" s="41"/>
      <c r="CC12422" s="41"/>
      <c r="CD12422" s="41"/>
      <c r="CE12422" s="41"/>
      <c r="CF12422" s="41"/>
      <c r="CG12422" s="41"/>
      <c r="CH12422" s="41"/>
      <c r="CI12422" s="41"/>
      <c r="CJ12422" s="41"/>
      <c r="CK12422" s="41"/>
      <c r="CL12422" s="41"/>
      <c r="CM12422" s="41"/>
      <c r="CN12422" s="41"/>
      <c r="CO12422" s="41"/>
      <c r="CP12422" s="41"/>
      <c r="CQ12422" s="41"/>
      <c r="CR12422" s="41"/>
    </row>
    <row r="12423" spans="6:96" x14ac:dyDescent="0.25">
      <c r="F12423" s="40" t="s">
        <v>2134</v>
      </c>
      <c r="G12423" s="41"/>
      <c r="H12423" s="41"/>
      <c r="I12423" s="41"/>
      <c r="J12423" s="41"/>
      <c r="K12423" s="41"/>
      <c r="L12423" s="41"/>
      <c r="M12423" s="41"/>
      <c r="N12423" s="41"/>
      <c r="O12423" s="41"/>
      <c r="P12423" s="41"/>
      <c r="Q12423" s="41"/>
      <c r="R12423" s="41"/>
      <c r="S12423" s="41"/>
      <c r="T12423" s="41"/>
      <c r="U12423" s="41"/>
      <c r="V12423" s="41"/>
      <c r="W12423" s="41"/>
      <c r="X12423" s="41"/>
      <c r="Y12423" s="41"/>
      <c r="Z12423" s="41"/>
      <c r="AA12423" s="41"/>
      <c r="AB12423" s="41"/>
      <c r="AC12423" s="41"/>
      <c r="AD12423" s="41"/>
      <c r="AE12423" s="41"/>
      <c r="AF12423" s="41"/>
      <c r="AG12423" s="41"/>
      <c r="AH12423" s="41"/>
      <c r="AI12423" s="41"/>
      <c r="AJ12423" s="41"/>
      <c r="AK12423" s="41"/>
      <c r="AL12423" s="41"/>
      <c r="AM12423" s="41"/>
      <c r="AN12423" s="41"/>
      <c r="AO12423" s="41"/>
      <c r="AP12423" s="41"/>
      <c r="AQ12423" s="41"/>
      <c r="AR12423" s="41"/>
      <c r="AS12423" s="41"/>
      <c r="AT12423" s="41"/>
      <c r="AU12423" s="41"/>
      <c r="AV12423" s="41"/>
      <c r="AW12423" s="41"/>
      <c r="AX12423" s="41"/>
      <c r="AY12423" s="41"/>
      <c r="AZ12423" s="41"/>
      <c r="BA12423" s="41"/>
      <c r="BB12423" s="41"/>
      <c r="BC12423" s="41"/>
      <c r="BD12423" s="41"/>
      <c r="BE12423" s="41"/>
      <c r="BF12423" s="41"/>
      <c r="BG12423" s="41"/>
      <c r="BH12423" s="41"/>
      <c r="BI12423" s="41"/>
      <c r="BJ12423" s="41"/>
      <c r="BK12423" s="41"/>
      <c r="BL12423" s="41"/>
      <c r="BM12423" s="41"/>
      <c r="BN12423" s="41"/>
      <c r="BO12423" s="41"/>
      <c r="BP12423" s="41"/>
      <c r="BQ12423" s="41"/>
      <c r="BR12423" s="41"/>
      <c r="BS12423" s="41"/>
      <c r="BT12423" s="41"/>
      <c r="BU12423" s="41"/>
      <c r="BV12423" s="41"/>
      <c r="BW12423" s="41"/>
      <c r="BX12423" s="41"/>
      <c r="BY12423" s="41"/>
      <c r="BZ12423" s="41"/>
      <c r="CA12423" s="41"/>
      <c r="CB12423" s="41"/>
      <c r="CC12423" s="41"/>
      <c r="CD12423" s="41"/>
      <c r="CE12423" s="41"/>
      <c r="CF12423" s="41"/>
      <c r="CG12423" s="41"/>
      <c r="CH12423" s="41"/>
      <c r="CI12423" s="41"/>
      <c r="CJ12423" s="41"/>
      <c r="CK12423" s="41"/>
      <c r="CL12423" s="41"/>
      <c r="CM12423" s="41"/>
      <c r="CN12423" s="41"/>
      <c r="CO12423" s="41"/>
      <c r="CP12423" s="41"/>
      <c r="CQ12423" s="41"/>
      <c r="CR12423" s="41"/>
    </row>
    <row r="12424" spans="6:96" x14ac:dyDescent="0.25">
      <c r="F12424" s="40" t="s">
        <v>2127</v>
      </c>
      <c r="G12424" s="41"/>
      <c r="H12424" s="41"/>
      <c r="I12424" s="41"/>
      <c r="J12424" s="41"/>
      <c r="K12424" s="41"/>
      <c r="L12424" s="41"/>
      <c r="M12424" s="41"/>
      <c r="N12424" s="41"/>
      <c r="O12424" s="41"/>
      <c r="P12424" s="41"/>
      <c r="Q12424" s="41"/>
      <c r="R12424" s="41"/>
      <c r="S12424" s="41"/>
      <c r="T12424" s="41"/>
      <c r="U12424" s="41"/>
      <c r="V12424" s="41"/>
      <c r="W12424" s="41"/>
      <c r="X12424" s="41"/>
      <c r="Y12424" s="41"/>
      <c r="Z12424" s="41"/>
      <c r="AA12424" s="41"/>
      <c r="AB12424" s="41"/>
      <c r="AC12424" s="41"/>
      <c r="AD12424" s="41"/>
      <c r="AE12424" s="41"/>
      <c r="AF12424" s="41"/>
      <c r="AG12424" s="41"/>
      <c r="AH12424" s="41"/>
      <c r="AI12424" s="41"/>
      <c r="AJ12424" s="41"/>
      <c r="AK12424" s="41"/>
      <c r="AL12424" s="41"/>
      <c r="AM12424" s="41"/>
      <c r="AN12424" s="41"/>
      <c r="AO12424" s="41"/>
      <c r="AP12424" s="41"/>
      <c r="AQ12424" s="41"/>
      <c r="AR12424" s="41"/>
      <c r="AS12424" s="41"/>
      <c r="AT12424" s="41"/>
      <c r="AU12424" s="41"/>
      <c r="AV12424" s="41"/>
      <c r="AW12424" s="41"/>
      <c r="AX12424" s="41"/>
      <c r="AY12424" s="41"/>
      <c r="AZ12424" s="41"/>
      <c r="BA12424" s="41"/>
      <c r="BB12424" s="41"/>
      <c r="BC12424" s="41"/>
      <c r="BD12424" s="41"/>
      <c r="BE12424" s="41"/>
      <c r="BF12424" s="41"/>
      <c r="BG12424" s="41"/>
      <c r="BH12424" s="41"/>
      <c r="BI12424" s="41"/>
      <c r="BJ12424" s="41"/>
      <c r="BK12424" s="41"/>
      <c r="BL12424" s="41"/>
      <c r="BM12424" s="41"/>
      <c r="BN12424" s="41"/>
      <c r="BO12424" s="41"/>
      <c r="BP12424" s="41"/>
      <c r="BQ12424" s="41"/>
      <c r="BR12424" s="41"/>
      <c r="BS12424" s="41"/>
      <c r="BT12424" s="41"/>
      <c r="BU12424" s="41"/>
      <c r="BV12424" s="41"/>
      <c r="BW12424" s="41"/>
      <c r="BX12424" s="41"/>
      <c r="BY12424" s="41"/>
      <c r="BZ12424" s="41"/>
      <c r="CA12424" s="41"/>
      <c r="CB12424" s="41"/>
      <c r="CC12424" s="41"/>
      <c r="CD12424" s="41"/>
      <c r="CE12424" s="41"/>
      <c r="CF12424" s="41"/>
      <c r="CG12424" s="41"/>
      <c r="CH12424" s="41"/>
      <c r="CI12424" s="41"/>
      <c r="CJ12424" s="41"/>
      <c r="CK12424" s="41"/>
      <c r="CL12424" s="41"/>
      <c r="CM12424" s="41"/>
      <c r="CN12424" s="41"/>
      <c r="CO12424" s="41"/>
      <c r="CP12424" s="41"/>
      <c r="CQ12424" s="41"/>
      <c r="CR12424" s="41"/>
    </row>
    <row r="12425" spans="6:96" x14ac:dyDescent="0.25">
      <c r="F12425" s="40" t="s">
        <v>2128</v>
      </c>
      <c r="G12425" s="41"/>
      <c r="H12425" s="41"/>
      <c r="I12425" s="41"/>
      <c r="J12425" s="41"/>
      <c r="K12425" s="41"/>
      <c r="L12425" s="41"/>
      <c r="M12425" s="41"/>
      <c r="N12425" s="41"/>
      <c r="O12425" s="41"/>
      <c r="P12425" s="41"/>
      <c r="Q12425" s="41"/>
      <c r="R12425" s="41"/>
      <c r="S12425" s="41"/>
      <c r="T12425" s="41"/>
      <c r="U12425" s="41"/>
      <c r="V12425" s="41"/>
      <c r="W12425" s="41"/>
      <c r="X12425" s="41"/>
      <c r="Y12425" s="41"/>
      <c r="Z12425" s="41"/>
      <c r="AA12425" s="41"/>
      <c r="AB12425" s="41"/>
      <c r="AC12425" s="41"/>
      <c r="AD12425" s="41"/>
      <c r="AE12425" s="41"/>
      <c r="AF12425" s="41"/>
      <c r="AG12425" s="41"/>
      <c r="AH12425" s="41"/>
      <c r="AI12425" s="41"/>
      <c r="AJ12425" s="41"/>
      <c r="AK12425" s="41"/>
      <c r="AL12425" s="41"/>
      <c r="AM12425" s="41"/>
      <c r="AN12425" s="41"/>
      <c r="AO12425" s="41"/>
      <c r="AP12425" s="41"/>
      <c r="AQ12425" s="41"/>
      <c r="AR12425" s="41"/>
      <c r="AS12425" s="41"/>
      <c r="AT12425" s="41"/>
      <c r="AU12425" s="41"/>
      <c r="AV12425" s="41"/>
      <c r="AW12425" s="41"/>
      <c r="AX12425" s="41"/>
      <c r="AY12425" s="41"/>
      <c r="AZ12425" s="41"/>
      <c r="BA12425" s="41"/>
      <c r="BB12425" s="41"/>
      <c r="BC12425" s="41"/>
      <c r="BD12425" s="41"/>
      <c r="BE12425" s="41"/>
      <c r="BF12425" s="41"/>
      <c r="BG12425" s="41"/>
      <c r="BH12425" s="41"/>
      <c r="BI12425" s="41"/>
      <c r="BJ12425" s="41"/>
      <c r="BK12425" s="41"/>
      <c r="BL12425" s="41"/>
      <c r="BM12425" s="41"/>
      <c r="BN12425" s="41"/>
      <c r="BO12425" s="41"/>
      <c r="BP12425" s="41"/>
      <c r="BQ12425" s="41"/>
      <c r="BR12425" s="41"/>
      <c r="BS12425" s="41"/>
      <c r="BT12425" s="41"/>
      <c r="BU12425" s="41"/>
      <c r="BV12425" s="41"/>
      <c r="BW12425" s="41"/>
      <c r="BX12425" s="41"/>
      <c r="BY12425" s="41"/>
      <c r="BZ12425" s="41"/>
      <c r="CA12425" s="41"/>
      <c r="CB12425" s="41"/>
      <c r="CC12425" s="41"/>
      <c r="CD12425" s="41"/>
      <c r="CE12425" s="41"/>
      <c r="CF12425" s="41"/>
      <c r="CG12425" s="41"/>
      <c r="CH12425" s="41"/>
      <c r="CI12425" s="41"/>
      <c r="CJ12425" s="41"/>
      <c r="CK12425" s="41"/>
      <c r="CL12425" s="41"/>
      <c r="CM12425" s="41"/>
      <c r="CN12425" s="41"/>
      <c r="CO12425" s="41"/>
      <c r="CP12425" s="41"/>
      <c r="CQ12425" s="41"/>
      <c r="CR12425" s="41"/>
    </row>
    <row r="12426" spans="6:96" x14ac:dyDescent="0.25">
      <c r="F12426" s="40"/>
      <c r="G12426" s="41"/>
      <c r="H12426" s="41"/>
      <c r="I12426" s="41"/>
      <c r="J12426" s="41"/>
      <c r="K12426" s="41"/>
      <c r="L12426" s="41"/>
      <c r="M12426" s="41"/>
      <c r="N12426" s="41"/>
      <c r="O12426" s="41"/>
      <c r="P12426" s="41"/>
      <c r="Q12426" s="41"/>
      <c r="R12426" s="41"/>
      <c r="S12426" s="41"/>
      <c r="T12426" s="41"/>
      <c r="U12426" s="41"/>
      <c r="V12426" s="41"/>
      <c r="W12426" s="41"/>
      <c r="X12426" s="41"/>
      <c r="Y12426" s="41"/>
      <c r="Z12426" s="41"/>
      <c r="AA12426" s="41"/>
      <c r="AB12426" s="41"/>
      <c r="AC12426" s="41"/>
      <c r="AD12426" s="41"/>
      <c r="AE12426" s="41"/>
      <c r="AF12426" s="41"/>
      <c r="AG12426" s="41"/>
      <c r="AH12426" s="41"/>
      <c r="AI12426" s="41"/>
      <c r="AJ12426" s="41"/>
      <c r="AK12426" s="41"/>
      <c r="AL12426" s="41"/>
      <c r="AM12426" s="41"/>
      <c r="AN12426" s="41"/>
      <c r="AO12426" s="41"/>
      <c r="AP12426" s="41"/>
      <c r="AQ12426" s="41"/>
      <c r="AR12426" s="41"/>
      <c r="AS12426" s="41"/>
      <c r="AT12426" s="41"/>
      <c r="AU12426" s="41"/>
      <c r="AV12426" s="41"/>
      <c r="AW12426" s="41"/>
      <c r="AX12426" s="41"/>
      <c r="AY12426" s="41"/>
      <c r="AZ12426" s="41"/>
      <c r="BA12426" s="41"/>
      <c r="BB12426" s="41"/>
      <c r="BC12426" s="41"/>
      <c r="BD12426" s="41"/>
      <c r="BE12426" s="41"/>
      <c r="BF12426" s="41"/>
      <c r="BG12426" s="41"/>
      <c r="BH12426" s="41"/>
      <c r="BI12426" s="41"/>
      <c r="BJ12426" s="41"/>
      <c r="BK12426" s="41"/>
      <c r="BL12426" s="41"/>
      <c r="BM12426" s="41"/>
      <c r="BN12426" s="41"/>
      <c r="BO12426" s="41"/>
      <c r="BP12426" s="41"/>
      <c r="BQ12426" s="41"/>
      <c r="BR12426" s="41"/>
      <c r="BS12426" s="41"/>
      <c r="BT12426" s="41"/>
      <c r="BU12426" s="41"/>
      <c r="BV12426" s="41"/>
      <c r="BW12426" s="41"/>
      <c r="BX12426" s="41"/>
      <c r="BY12426" s="41"/>
      <c r="BZ12426" s="41"/>
      <c r="CA12426" s="41"/>
      <c r="CB12426" s="41"/>
      <c r="CC12426" s="41"/>
      <c r="CD12426" s="41"/>
      <c r="CE12426" s="41"/>
      <c r="CF12426" s="41"/>
      <c r="CG12426" s="41"/>
      <c r="CH12426" s="41"/>
      <c r="CI12426" s="41"/>
      <c r="CJ12426" s="41"/>
      <c r="CK12426" s="41"/>
      <c r="CL12426" s="41"/>
      <c r="CM12426" s="41"/>
      <c r="CN12426" s="41"/>
      <c r="CO12426" s="41"/>
      <c r="CP12426" s="41"/>
      <c r="CQ12426" s="41"/>
      <c r="CR12426" s="41"/>
    </row>
    <row r="12427" spans="6:96" x14ac:dyDescent="0.25">
      <c r="F12427" s="40" t="s">
        <v>2135</v>
      </c>
      <c r="G12427" s="41"/>
      <c r="H12427" s="41"/>
      <c r="I12427" s="41"/>
      <c r="J12427" s="41"/>
      <c r="K12427" s="41"/>
      <c r="L12427" s="41"/>
      <c r="M12427" s="41"/>
      <c r="N12427" s="41"/>
      <c r="O12427" s="41"/>
      <c r="P12427" s="41"/>
      <c r="Q12427" s="41"/>
      <c r="R12427" s="41"/>
      <c r="S12427" s="41"/>
      <c r="T12427" s="41"/>
      <c r="U12427" s="41"/>
      <c r="V12427" s="41"/>
      <c r="W12427" s="41"/>
      <c r="X12427" s="41"/>
      <c r="Y12427" s="41"/>
      <c r="Z12427" s="41"/>
      <c r="AA12427" s="41"/>
      <c r="AB12427" s="41"/>
      <c r="AC12427" s="41"/>
      <c r="AD12427" s="41"/>
      <c r="AE12427" s="41"/>
      <c r="AF12427" s="41"/>
      <c r="AG12427" s="41"/>
      <c r="AH12427" s="41"/>
      <c r="AI12427" s="41"/>
      <c r="AJ12427" s="41"/>
      <c r="AK12427" s="41"/>
      <c r="AL12427" s="41"/>
      <c r="AM12427" s="41"/>
      <c r="AN12427" s="41"/>
      <c r="AO12427" s="41"/>
      <c r="AP12427" s="41"/>
      <c r="AQ12427" s="41"/>
      <c r="AR12427" s="41"/>
      <c r="AS12427" s="41"/>
      <c r="AT12427" s="41"/>
      <c r="AU12427" s="41"/>
      <c r="AV12427" s="41"/>
      <c r="AW12427" s="41"/>
      <c r="AX12427" s="41"/>
      <c r="AY12427" s="41"/>
      <c r="AZ12427" s="41"/>
      <c r="BA12427" s="41"/>
      <c r="BB12427" s="41"/>
      <c r="BC12427" s="41"/>
      <c r="BD12427" s="41"/>
      <c r="BE12427" s="41"/>
      <c r="BF12427" s="41"/>
      <c r="BG12427" s="41"/>
      <c r="BH12427" s="41"/>
      <c r="BI12427" s="41"/>
      <c r="BJ12427" s="41"/>
      <c r="BK12427" s="41"/>
      <c r="BL12427" s="41"/>
      <c r="BM12427" s="41"/>
      <c r="BN12427" s="41"/>
      <c r="BO12427" s="41"/>
      <c r="BP12427" s="41"/>
      <c r="BQ12427" s="41"/>
      <c r="BR12427" s="41"/>
      <c r="BS12427" s="41"/>
      <c r="BT12427" s="41"/>
      <c r="BU12427" s="41"/>
      <c r="BV12427" s="41"/>
      <c r="BW12427" s="41"/>
      <c r="BX12427" s="41"/>
      <c r="BY12427" s="41"/>
      <c r="BZ12427" s="41"/>
      <c r="CA12427" s="41"/>
      <c r="CB12427" s="41"/>
      <c r="CC12427" s="41"/>
      <c r="CD12427" s="41"/>
      <c r="CE12427" s="41"/>
      <c r="CF12427" s="41"/>
      <c r="CG12427" s="41"/>
      <c r="CH12427" s="41"/>
      <c r="CI12427" s="41"/>
      <c r="CJ12427" s="41"/>
      <c r="CK12427" s="41"/>
      <c r="CL12427" s="41"/>
      <c r="CM12427" s="41"/>
      <c r="CN12427" s="41"/>
      <c r="CO12427" s="41"/>
      <c r="CP12427" s="41"/>
      <c r="CQ12427" s="41"/>
      <c r="CR12427" s="41"/>
    </row>
    <row r="12428" spans="6:96" x14ac:dyDescent="0.25">
      <c r="F12428" s="40" t="s">
        <v>2129</v>
      </c>
      <c r="G12428" s="41"/>
      <c r="H12428" s="41"/>
      <c r="I12428" s="41"/>
      <c r="J12428" s="41"/>
      <c r="K12428" s="41"/>
      <c r="L12428" s="41"/>
      <c r="M12428" s="41"/>
      <c r="N12428" s="41"/>
      <c r="O12428" s="41"/>
      <c r="P12428" s="41"/>
      <c r="Q12428" s="41"/>
      <c r="R12428" s="41"/>
      <c r="S12428" s="41"/>
      <c r="T12428" s="41"/>
      <c r="U12428" s="41"/>
      <c r="V12428" s="41"/>
      <c r="W12428" s="41"/>
      <c r="X12428" s="41"/>
      <c r="Y12428" s="41"/>
      <c r="Z12428" s="41"/>
      <c r="AA12428" s="41"/>
      <c r="AB12428" s="41"/>
      <c r="AC12428" s="41"/>
      <c r="AD12428" s="41"/>
      <c r="AE12428" s="41"/>
      <c r="AF12428" s="41"/>
      <c r="AG12428" s="41"/>
      <c r="AH12428" s="41"/>
      <c r="AI12428" s="41"/>
      <c r="AJ12428" s="41"/>
      <c r="AK12428" s="41"/>
      <c r="AL12428" s="41"/>
      <c r="AM12428" s="41"/>
      <c r="AN12428" s="41"/>
      <c r="AO12428" s="41"/>
      <c r="AP12428" s="41"/>
      <c r="AQ12428" s="41"/>
      <c r="AR12428" s="41"/>
      <c r="AS12428" s="41"/>
      <c r="AT12428" s="41"/>
      <c r="AU12428" s="41"/>
      <c r="AV12428" s="41"/>
      <c r="AW12428" s="41"/>
      <c r="AX12428" s="41"/>
      <c r="AY12428" s="41"/>
      <c r="AZ12428" s="41"/>
      <c r="BA12428" s="41"/>
      <c r="BB12428" s="41"/>
      <c r="BC12428" s="41"/>
      <c r="BD12428" s="41"/>
      <c r="BE12428" s="41"/>
      <c r="BF12428" s="41"/>
      <c r="BG12428" s="41"/>
      <c r="BH12428" s="41"/>
      <c r="BI12428" s="41"/>
      <c r="BJ12428" s="41"/>
      <c r="BK12428" s="41"/>
      <c r="BL12428" s="41"/>
      <c r="BM12428" s="41"/>
      <c r="BN12428" s="41"/>
      <c r="BO12428" s="41"/>
      <c r="BP12428" s="41"/>
      <c r="BQ12428" s="41"/>
      <c r="BR12428" s="41"/>
      <c r="BS12428" s="41"/>
      <c r="BT12428" s="41"/>
      <c r="BU12428" s="41"/>
      <c r="BV12428" s="41"/>
      <c r="BW12428" s="41"/>
      <c r="BX12428" s="41"/>
      <c r="BY12428" s="41"/>
      <c r="BZ12428" s="41"/>
      <c r="CA12428" s="41"/>
      <c r="CB12428" s="41"/>
      <c r="CC12428" s="41"/>
      <c r="CD12428" s="41"/>
      <c r="CE12428" s="41"/>
      <c r="CF12428" s="41"/>
      <c r="CG12428" s="41"/>
      <c r="CH12428" s="41"/>
      <c r="CI12428" s="41"/>
      <c r="CJ12428" s="41"/>
      <c r="CK12428" s="41"/>
      <c r="CL12428" s="41"/>
      <c r="CM12428" s="41"/>
      <c r="CN12428" s="41"/>
      <c r="CO12428" s="41"/>
      <c r="CP12428" s="41"/>
      <c r="CQ12428" s="41"/>
      <c r="CR12428" s="41"/>
    </row>
    <row r="12429" spans="6:96" x14ac:dyDescent="0.25">
      <c r="F12429" s="40"/>
      <c r="G12429" s="41"/>
      <c r="H12429" s="41"/>
      <c r="I12429" s="41"/>
      <c r="J12429" s="41"/>
      <c r="K12429" s="41"/>
      <c r="L12429" s="41"/>
      <c r="M12429" s="41"/>
      <c r="N12429" s="41"/>
      <c r="O12429" s="41"/>
      <c r="P12429" s="41"/>
      <c r="Q12429" s="41"/>
      <c r="R12429" s="41"/>
      <c r="S12429" s="41"/>
      <c r="T12429" s="41"/>
      <c r="U12429" s="41"/>
      <c r="V12429" s="41"/>
      <c r="W12429" s="41"/>
      <c r="X12429" s="41"/>
      <c r="Y12429" s="41"/>
      <c r="Z12429" s="41"/>
      <c r="AA12429" s="41"/>
      <c r="AB12429" s="41"/>
      <c r="AC12429" s="41"/>
      <c r="AD12429" s="41"/>
      <c r="AE12429" s="41"/>
      <c r="AF12429" s="41"/>
      <c r="AG12429" s="41"/>
      <c r="AH12429" s="41"/>
      <c r="AI12429" s="41"/>
      <c r="AJ12429" s="41"/>
      <c r="AK12429" s="41"/>
      <c r="AL12429" s="41"/>
      <c r="AM12429" s="41"/>
      <c r="AN12429" s="41"/>
      <c r="AO12429" s="41"/>
      <c r="AP12429" s="41"/>
      <c r="AQ12429" s="41"/>
      <c r="AR12429" s="41"/>
      <c r="AS12429" s="41"/>
      <c r="AT12429" s="41"/>
      <c r="AU12429" s="41"/>
      <c r="AV12429" s="41"/>
      <c r="AW12429" s="41"/>
      <c r="AX12429" s="41"/>
      <c r="AY12429" s="41"/>
      <c r="AZ12429" s="41"/>
      <c r="BA12429" s="41"/>
      <c r="BB12429" s="41"/>
      <c r="BC12429" s="41"/>
      <c r="BD12429" s="41"/>
      <c r="BE12429" s="41"/>
      <c r="BF12429" s="41"/>
      <c r="BG12429" s="41"/>
      <c r="BH12429" s="41"/>
      <c r="BI12429" s="41"/>
      <c r="BJ12429" s="41"/>
      <c r="BK12429" s="41"/>
      <c r="BL12429" s="41"/>
      <c r="BM12429" s="41"/>
      <c r="BN12429" s="41"/>
      <c r="BO12429" s="41"/>
      <c r="BP12429" s="41"/>
      <c r="BQ12429" s="41"/>
      <c r="BR12429" s="41"/>
      <c r="BS12429" s="41"/>
      <c r="BT12429" s="41"/>
      <c r="BU12429" s="41"/>
      <c r="BV12429" s="41"/>
      <c r="BW12429" s="41"/>
      <c r="BX12429" s="41"/>
      <c r="BY12429" s="41"/>
      <c r="BZ12429" s="41"/>
      <c r="CA12429" s="41"/>
      <c r="CB12429" s="41"/>
      <c r="CC12429" s="41"/>
      <c r="CD12429" s="41"/>
      <c r="CE12429" s="41"/>
      <c r="CF12429" s="41"/>
      <c r="CG12429" s="41"/>
      <c r="CH12429" s="41"/>
      <c r="CI12429" s="41"/>
      <c r="CJ12429" s="41"/>
      <c r="CK12429" s="41"/>
      <c r="CL12429" s="41"/>
      <c r="CM12429" s="41"/>
      <c r="CN12429" s="41"/>
      <c r="CO12429" s="41"/>
      <c r="CP12429" s="41"/>
      <c r="CQ12429" s="41"/>
      <c r="CR12429" s="41"/>
    </row>
    <row r="12430" spans="6:96" x14ac:dyDescent="0.25">
      <c r="F12430" s="40" t="s">
        <v>2136</v>
      </c>
      <c r="G12430" s="41"/>
      <c r="H12430" s="41"/>
      <c r="I12430" s="41"/>
      <c r="J12430" s="41"/>
      <c r="K12430" s="41"/>
      <c r="L12430" s="41"/>
      <c r="M12430" s="41"/>
      <c r="N12430" s="41"/>
      <c r="O12430" s="41"/>
      <c r="P12430" s="41"/>
      <c r="Q12430" s="41"/>
      <c r="R12430" s="41"/>
      <c r="S12430" s="41"/>
      <c r="T12430" s="41"/>
      <c r="U12430" s="41"/>
      <c r="V12430" s="41"/>
      <c r="W12430" s="41"/>
      <c r="X12430" s="41"/>
      <c r="Y12430" s="41"/>
      <c r="Z12430" s="41"/>
      <c r="AA12430" s="41"/>
      <c r="AB12430" s="41"/>
      <c r="AC12430" s="41"/>
      <c r="AD12430" s="41"/>
      <c r="AE12430" s="41"/>
      <c r="AF12430" s="41"/>
      <c r="AG12430" s="41"/>
      <c r="AH12430" s="41"/>
      <c r="AI12430" s="41"/>
      <c r="AJ12430" s="41"/>
      <c r="AK12430" s="41"/>
      <c r="AL12430" s="41"/>
      <c r="AM12430" s="41"/>
      <c r="AN12430" s="41"/>
      <c r="AO12430" s="41"/>
      <c r="AP12430" s="41"/>
      <c r="AQ12430" s="41"/>
      <c r="AR12430" s="41"/>
      <c r="AS12430" s="41"/>
      <c r="AT12430" s="41"/>
      <c r="AU12430" s="41"/>
      <c r="AV12430" s="41"/>
      <c r="AW12430" s="41"/>
      <c r="AX12430" s="41"/>
      <c r="AY12430" s="41"/>
      <c r="AZ12430" s="41"/>
      <c r="BA12430" s="41"/>
      <c r="BB12430" s="41"/>
      <c r="BC12430" s="41"/>
      <c r="BD12430" s="41"/>
      <c r="BE12430" s="41"/>
      <c r="BF12430" s="41"/>
      <c r="BG12430" s="41"/>
      <c r="BH12430" s="41"/>
      <c r="BI12430" s="41"/>
      <c r="BJ12430" s="41"/>
      <c r="BK12430" s="41"/>
      <c r="BL12430" s="41"/>
      <c r="BM12430" s="41"/>
      <c r="BN12430" s="41"/>
      <c r="BO12430" s="41"/>
      <c r="BP12430" s="41"/>
      <c r="BQ12430" s="41"/>
      <c r="BR12430" s="41"/>
      <c r="BS12430" s="41"/>
      <c r="BT12430" s="41"/>
      <c r="BU12430" s="41"/>
      <c r="BV12430" s="41"/>
      <c r="BW12430" s="41"/>
      <c r="BX12430" s="41"/>
      <c r="BY12430" s="41"/>
      <c r="BZ12430" s="41"/>
      <c r="CA12430" s="41"/>
      <c r="CB12430" s="41"/>
      <c r="CC12430" s="41"/>
      <c r="CD12430" s="41"/>
      <c r="CE12430" s="41"/>
      <c r="CF12430" s="41"/>
      <c r="CG12430" s="41"/>
      <c r="CH12430" s="41"/>
      <c r="CI12430" s="41"/>
      <c r="CJ12430" s="41"/>
      <c r="CK12430" s="41"/>
      <c r="CL12430" s="41"/>
      <c r="CM12430" s="41"/>
      <c r="CN12430" s="41"/>
      <c r="CO12430" s="41"/>
      <c r="CP12430" s="41"/>
      <c r="CQ12430" s="41"/>
      <c r="CR12430" s="41"/>
    </row>
    <row r="12431" spans="6:96" x14ac:dyDescent="0.25">
      <c r="F12431" s="40" t="s">
        <v>2130</v>
      </c>
      <c r="G12431" s="41"/>
      <c r="H12431" s="41"/>
      <c r="I12431" s="41"/>
      <c r="J12431" s="41"/>
      <c r="K12431" s="41"/>
      <c r="L12431" s="41"/>
      <c r="M12431" s="41"/>
      <c r="N12431" s="41"/>
      <c r="O12431" s="41"/>
      <c r="P12431" s="41"/>
      <c r="Q12431" s="41"/>
      <c r="R12431" s="41"/>
      <c r="S12431" s="41"/>
      <c r="T12431" s="41"/>
      <c r="U12431" s="41"/>
      <c r="V12431" s="41"/>
      <c r="W12431" s="41"/>
      <c r="X12431" s="41"/>
      <c r="Y12431" s="41"/>
      <c r="Z12431" s="41"/>
      <c r="AA12431" s="41"/>
      <c r="AB12431" s="41"/>
      <c r="AC12431" s="41"/>
      <c r="AD12431" s="41"/>
      <c r="AE12431" s="41"/>
      <c r="AF12431" s="41"/>
      <c r="AG12431" s="41"/>
      <c r="AH12431" s="41"/>
      <c r="AI12431" s="41"/>
      <c r="AJ12431" s="41"/>
      <c r="AK12431" s="41"/>
      <c r="AL12431" s="41"/>
      <c r="AM12431" s="41"/>
      <c r="AN12431" s="41"/>
      <c r="AO12431" s="41"/>
      <c r="AP12431" s="41"/>
      <c r="AQ12431" s="41"/>
      <c r="AR12431" s="41"/>
      <c r="AS12431" s="41"/>
      <c r="AT12431" s="41"/>
      <c r="AU12431" s="41"/>
      <c r="AV12431" s="41"/>
      <c r="AW12431" s="41"/>
      <c r="AX12431" s="41"/>
      <c r="AY12431" s="41"/>
      <c r="AZ12431" s="41"/>
      <c r="BA12431" s="41"/>
      <c r="BB12431" s="41"/>
      <c r="BC12431" s="41"/>
      <c r="BD12431" s="41"/>
      <c r="BE12431" s="41"/>
      <c r="BF12431" s="41"/>
      <c r="BG12431" s="41"/>
      <c r="BH12431" s="41"/>
      <c r="BI12431" s="41"/>
      <c r="BJ12431" s="41"/>
      <c r="BK12431" s="41"/>
      <c r="BL12431" s="41"/>
      <c r="BM12431" s="41"/>
      <c r="BN12431" s="41"/>
      <c r="BO12431" s="41"/>
      <c r="BP12431" s="41"/>
      <c r="BQ12431" s="41"/>
      <c r="BR12431" s="41"/>
      <c r="BS12431" s="41"/>
      <c r="BT12431" s="41"/>
      <c r="BU12431" s="41"/>
      <c r="BV12431" s="41"/>
      <c r="BW12431" s="41"/>
      <c r="BX12431" s="41"/>
      <c r="BY12431" s="41"/>
      <c r="BZ12431" s="41"/>
      <c r="CA12431" s="41"/>
      <c r="CB12431" s="41"/>
      <c r="CC12431" s="41"/>
      <c r="CD12431" s="41"/>
      <c r="CE12431" s="41"/>
      <c r="CF12431" s="41"/>
      <c r="CG12431" s="41"/>
      <c r="CH12431" s="41"/>
      <c r="CI12431" s="41"/>
      <c r="CJ12431" s="41"/>
      <c r="CK12431" s="41"/>
      <c r="CL12431" s="41"/>
      <c r="CM12431" s="41"/>
      <c r="CN12431" s="41"/>
      <c r="CO12431" s="41"/>
      <c r="CP12431" s="41"/>
      <c r="CQ12431" s="41"/>
      <c r="CR12431" s="41"/>
    </row>
    <row r="12432" spans="6:96" x14ac:dyDescent="0.25">
      <c r="F12432" s="40"/>
      <c r="G12432" s="41"/>
      <c r="H12432" s="41"/>
      <c r="I12432" s="41"/>
      <c r="J12432" s="41"/>
      <c r="K12432" s="41"/>
      <c r="L12432" s="41"/>
      <c r="M12432" s="41"/>
      <c r="N12432" s="41"/>
      <c r="O12432" s="41"/>
      <c r="P12432" s="41"/>
      <c r="Q12432" s="41"/>
      <c r="R12432" s="41"/>
      <c r="S12432" s="41"/>
      <c r="T12432" s="41"/>
      <c r="U12432" s="41"/>
      <c r="V12432" s="41"/>
      <c r="W12432" s="41"/>
      <c r="X12432" s="41"/>
      <c r="Y12432" s="41"/>
      <c r="Z12432" s="41"/>
      <c r="AA12432" s="41"/>
      <c r="AB12432" s="41"/>
      <c r="AC12432" s="41"/>
      <c r="AD12432" s="41"/>
      <c r="AE12432" s="41"/>
      <c r="AF12432" s="41"/>
      <c r="AG12432" s="41"/>
      <c r="AH12432" s="41"/>
      <c r="AI12432" s="41"/>
      <c r="AJ12432" s="41"/>
      <c r="AK12432" s="41"/>
      <c r="AL12432" s="41"/>
      <c r="AM12432" s="41"/>
      <c r="AN12432" s="41"/>
      <c r="AO12432" s="41"/>
      <c r="AP12432" s="41"/>
      <c r="AQ12432" s="41"/>
      <c r="AR12432" s="41"/>
      <c r="AS12432" s="41"/>
      <c r="AT12432" s="41"/>
      <c r="AU12432" s="41"/>
      <c r="AV12432" s="41"/>
      <c r="AW12432" s="41"/>
      <c r="AX12432" s="41"/>
      <c r="AY12432" s="41"/>
      <c r="AZ12432" s="41"/>
      <c r="BA12432" s="41"/>
      <c r="BB12432" s="41"/>
      <c r="BC12432" s="41"/>
      <c r="BD12432" s="41"/>
      <c r="BE12432" s="41"/>
      <c r="BF12432" s="41"/>
      <c r="BG12432" s="41"/>
      <c r="BH12432" s="41"/>
      <c r="BI12432" s="41"/>
      <c r="BJ12432" s="41"/>
      <c r="BK12432" s="41"/>
      <c r="BL12432" s="41"/>
      <c r="BM12432" s="41"/>
      <c r="BN12432" s="41"/>
      <c r="BO12432" s="41"/>
      <c r="BP12432" s="41"/>
      <c r="BQ12432" s="41"/>
      <c r="BR12432" s="41"/>
      <c r="BS12432" s="41"/>
      <c r="BT12432" s="41"/>
      <c r="BU12432" s="41"/>
      <c r="BV12432" s="41"/>
      <c r="BW12432" s="41"/>
      <c r="BX12432" s="41"/>
      <c r="BY12432" s="41"/>
      <c r="BZ12432" s="41"/>
      <c r="CA12432" s="41"/>
      <c r="CB12432" s="41"/>
      <c r="CC12432" s="41"/>
      <c r="CD12432" s="41"/>
      <c r="CE12432" s="41"/>
      <c r="CF12432" s="41"/>
      <c r="CG12432" s="41"/>
      <c r="CH12432" s="41"/>
      <c r="CI12432" s="41"/>
      <c r="CJ12432" s="41"/>
      <c r="CK12432" s="41"/>
      <c r="CL12432" s="41"/>
      <c r="CM12432" s="41"/>
      <c r="CN12432" s="41"/>
      <c r="CO12432" s="41"/>
      <c r="CP12432" s="41"/>
      <c r="CQ12432" s="41"/>
      <c r="CR12432" s="41"/>
    </row>
    <row r="12433" spans="4:96" x14ac:dyDescent="0.25">
      <c r="F12433" s="40" t="s">
        <v>2137</v>
      </c>
      <c r="G12433" s="41"/>
      <c r="H12433" s="41"/>
      <c r="I12433" s="41"/>
      <c r="J12433" s="41"/>
      <c r="K12433" s="41"/>
      <c r="L12433" s="41"/>
      <c r="M12433" s="41"/>
      <c r="N12433" s="41"/>
      <c r="O12433" s="41"/>
      <c r="P12433" s="41"/>
      <c r="Q12433" s="41"/>
      <c r="R12433" s="41"/>
      <c r="S12433" s="41"/>
      <c r="T12433" s="41"/>
      <c r="U12433" s="41"/>
      <c r="V12433" s="41"/>
      <c r="W12433" s="41"/>
      <c r="X12433" s="41"/>
      <c r="Y12433" s="41"/>
      <c r="Z12433" s="41"/>
      <c r="AA12433" s="41"/>
      <c r="AB12433" s="41"/>
      <c r="AC12433" s="41"/>
      <c r="AD12433" s="41"/>
      <c r="AE12433" s="41"/>
      <c r="AF12433" s="41"/>
      <c r="AG12433" s="41"/>
      <c r="AH12433" s="41"/>
      <c r="AI12433" s="41"/>
      <c r="AJ12433" s="41"/>
      <c r="AK12433" s="41"/>
      <c r="AL12433" s="41"/>
      <c r="AM12433" s="41"/>
      <c r="AN12433" s="41"/>
      <c r="AO12433" s="41"/>
      <c r="AP12433" s="41"/>
      <c r="AQ12433" s="41"/>
      <c r="AR12433" s="41"/>
      <c r="AS12433" s="41"/>
      <c r="AT12433" s="41"/>
      <c r="AU12433" s="41"/>
      <c r="AV12433" s="41"/>
      <c r="AW12433" s="41"/>
      <c r="AX12433" s="41"/>
      <c r="AY12433" s="41"/>
      <c r="AZ12433" s="41"/>
      <c r="BA12433" s="41"/>
      <c r="BB12433" s="41"/>
      <c r="BC12433" s="41"/>
      <c r="BD12433" s="41"/>
      <c r="BE12433" s="41"/>
      <c r="BF12433" s="41"/>
      <c r="BG12433" s="41"/>
      <c r="BH12433" s="41"/>
      <c r="BI12433" s="41"/>
      <c r="BJ12433" s="41"/>
      <c r="BK12433" s="41"/>
      <c r="BL12433" s="41"/>
      <c r="BM12433" s="41"/>
      <c r="BN12433" s="41"/>
      <c r="BO12433" s="41"/>
      <c r="BP12433" s="41"/>
      <c r="BQ12433" s="41"/>
      <c r="BR12433" s="41"/>
      <c r="BS12433" s="41"/>
      <c r="BT12433" s="41"/>
      <c r="BU12433" s="41"/>
      <c r="BV12433" s="41"/>
      <c r="BW12433" s="41"/>
      <c r="BX12433" s="41"/>
      <c r="BY12433" s="41"/>
      <c r="BZ12433" s="41"/>
      <c r="CA12433" s="41"/>
      <c r="CB12433" s="41"/>
      <c r="CC12433" s="41"/>
      <c r="CD12433" s="41"/>
      <c r="CE12433" s="41"/>
      <c r="CF12433" s="41"/>
      <c r="CG12433" s="41"/>
      <c r="CH12433" s="41"/>
      <c r="CI12433" s="41"/>
      <c r="CJ12433" s="41"/>
      <c r="CK12433" s="41"/>
      <c r="CL12433" s="41"/>
      <c r="CM12433" s="41"/>
      <c r="CN12433" s="41"/>
      <c r="CO12433" s="41"/>
      <c r="CP12433" s="41"/>
      <c r="CQ12433" s="41"/>
      <c r="CR12433" s="41"/>
    </row>
    <row r="12434" spans="4:96" x14ac:dyDescent="0.25">
      <c r="F12434" s="40" t="s">
        <v>2131</v>
      </c>
      <c r="G12434" s="41"/>
      <c r="H12434" s="41"/>
      <c r="I12434" s="41"/>
      <c r="J12434" s="41"/>
      <c r="K12434" s="41"/>
      <c r="L12434" s="41"/>
      <c r="M12434" s="41"/>
      <c r="N12434" s="41"/>
      <c r="O12434" s="41"/>
      <c r="P12434" s="41"/>
      <c r="Q12434" s="41"/>
      <c r="R12434" s="41"/>
      <c r="S12434" s="41"/>
      <c r="T12434" s="41"/>
      <c r="U12434" s="41"/>
      <c r="V12434" s="41"/>
      <c r="W12434" s="41"/>
      <c r="X12434" s="41"/>
      <c r="Y12434" s="41"/>
      <c r="Z12434" s="41"/>
      <c r="AA12434" s="41"/>
      <c r="AB12434" s="41"/>
      <c r="AC12434" s="41"/>
      <c r="AD12434" s="41"/>
      <c r="AE12434" s="41"/>
      <c r="AF12434" s="41"/>
      <c r="AG12434" s="41"/>
      <c r="AH12434" s="41"/>
      <c r="AI12434" s="41"/>
      <c r="AJ12434" s="41"/>
      <c r="AK12434" s="41"/>
      <c r="AL12434" s="41"/>
      <c r="AM12434" s="41"/>
      <c r="AN12434" s="41"/>
      <c r="AO12434" s="41"/>
      <c r="AP12434" s="41"/>
      <c r="AQ12434" s="41"/>
      <c r="AR12434" s="41"/>
      <c r="AS12434" s="41"/>
      <c r="AT12434" s="41"/>
      <c r="AU12434" s="41"/>
      <c r="AV12434" s="41"/>
      <c r="AW12434" s="41"/>
      <c r="AX12434" s="41"/>
      <c r="AY12434" s="41"/>
      <c r="AZ12434" s="41"/>
      <c r="BA12434" s="41"/>
      <c r="BB12434" s="41"/>
      <c r="BC12434" s="41"/>
      <c r="BD12434" s="41"/>
      <c r="BE12434" s="41"/>
      <c r="BF12434" s="41"/>
      <c r="BG12434" s="41"/>
      <c r="BH12434" s="41"/>
      <c r="BI12434" s="41"/>
      <c r="BJ12434" s="41"/>
      <c r="BK12434" s="41"/>
      <c r="BL12434" s="41"/>
      <c r="BM12434" s="41"/>
      <c r="BN12434" s="41"/>
      <c r="BO12434" s="41"/>
      <c r="BP12434" s="41"/>
      <c r="BQ12434" s="41"/>
      <c r="BR12434" s="41"/>
      <c r="BS12434" s="41"/>
      <c r="BT12434" s="41"/>
      <c r="BU12434" s="41"/>
      <c r="BV12434" s="41"/>
      <c r="BW12434" s="41"/>
      <c r="BX12434" s="41"/>
      <c r="BY12434" s="41"/>
      <c r="BZ12434" s="41"/>
      <c r="CA12434" s="41"/>
      <c r="CB12434" s="41"/>
      <c r="CC12434" s="41"/>
      <c r="CD12434" s="41"/>
      <c r="CE12434" s="41"/>
      <c r="CF12434" s="41"/>
      <c r="CG12434" s="41"/>
      <c r="CH12434" s="41"/>
      <c r="CI12434" s="41"/>
      <c r="CJ12434" s="41"/>
      <c r="CK12434" s="41"/>
      <c r="CL12434" s="41"/>
      <c r="CM12434" s="41"/>
      <c r="CN12434" s="41"/>
      <c r="CO12434" s="41"/>
      <c r="CP12434" s="41"/>
      <c r="CQ12434" s="41"/>
      <c r="CR12434" s="41"/>
    </row>
    <row r="12435" spans="4:96" x14ac:dyDescent="0.25">
      <c r="F12435" s="40"/>
      <c r="G12435" s="41"/>
      <c r="H12435" s="41"/>
      <c r="I12435" s="41"/>
      <c r="J12435" s="41"/>
      <c r="K12435" s="41"/>
      <c r="L12435" s="41"/>
      <c r="M12435" s="41"/>
      <c r="N12435" s="41"/>
      <c r="O12435" s="41"/>
      <c r="P12435" s="41"/>
      <c r="Q12435" s="41"/>
      <c r="R12435" s="41"/>
      <c r="S12435" s="41"/>
      <c r="T12435" s="41"/>
      <c r="U12435" s="41"/>
      <c r="V12435" s="41"/>
      <c r="W12435" s="41"/>
      <c r="X12435" s="41"/>
      <c r="Y12435" s="41"/>
      <c r="Z12435" s="41"/>
      <c r="AA12435" s="41"/>
      <c r="AB12435" s="41"/>
      <c r="AC12435" s="41"/>
      <c r="AD12435" s="41"/>
      <c r="AE12435" s="41"/>
      <c r="AF12435" s="41"/>
      <c r="AG12435" s="41"/>
      <c r="AH12435" s="41"/>
      <c r="AI12435" s="41"/>
      <c r="AJ12435" s="41"/>
      <c r="AK12435" s="41"/>
      <c r="AL12435" s="41"/>
      <c r="AM12435" s="41"/>
      <c r="AN12435" s="41"/>
      <c r="AO12435" s="41"/>
      <c r="AP12435" s="41"/>
      <c r="AQ12435" s="41"/>
      <c r="AR12435" s="41"/>
      <c r="AS12435" s="41"/>
      <c r="AT12435" s="41"/>
      <c r="AU12435" s="41"/>
      <c r="AV12435" s="41"/>
      <c r="AW12435" s="41"/>
      <c r="AX12435" s="41"/>
      <c r="AY12435" s="41"/>
      <c r="AZ12435" s="41"/>
      <c r="BA12435" s="41"/>
      <c r="BB12435" s="41"/>
      <c r="BC12435" s="41"/>
      <c r="BD12435" s="41"/>
      <c r="BE12435" s="41"/>
      <c r="BF12435" s="41"/>
      <c r="BG12435" s="41"/>
      <c r="BH12435" s="41"/>
      <c r="BI12435" s="41"/>
      <c r="BJ12435" s="41"/>
      <c r="BK12435" s="41"/>
      <c r="BL12435" s="41"/>
      <c r="BM12435" s="41"/>
      <c r="BN12435" s="41"/>
      <c r="BO12435" s="41"/>
      <c r="BP12435" s="41"/>
      <c r="BQ12435" s="41"/>
      <c r="BR12435" s="41"/>
      <c r="BS12435" s="41"/>
      <c r="BT12435" s="41"/>
      <c r="BU12435" s="41"/>
      <c r="BV12435" s="41"/>
      <c r="BW12435" s="41"/>
      <c r="BX12435" s="41"/>
      <c r="BY12435" s="41"/>
      <c r="BZ12435" s="41"/>
      <c r="CA12435" s="41"/>
      <c r="CB12435" s="41"/>
      <c r="CC12435" s="41"/>
      <c r="CD12435" s="41"/>
      <c r="CE12435" s="41"/>
      <c r="CF12435" s="41"/>
      <c r="CG12435" s="41"/>
      <c r="CH12435" s="41"/>
      <c r="CI12435" s="41"/>
      <c r="CJ12435" s="41"/>
      <c r="CK12435" s="41"/>
      <c r="CL12435" s="41"/>
      <c r="CM12435" s="41"/>
      <c r="CN12435" s="41"/>
      <c r="CO12435" s="41"/>
      <c r="CP12435" s="41"/>
      <c r="CQ12435" s="41"/>
      <c r="CR12435" s="41"/>
    </row>
    <row r="12436" spans="4:96" x14ac:dyDescent="0.25">
      <c r="F12436" s="40" t="s">
        <v>2132</v>
      </c>
      <c r="G12436" s="41"/>
      <c r="H12436" s="41"/>
      <c r="I12436" s="41"/>
      <c r="J12436" s="41"/>
      <c r="K12436" s="41"/>
      <c r="L12436" s="41"/>
      <c r="M12436" s="41"/>
      <c r="N12436" s="41"/>
      <c r="O12436" s="41"/>
      <c r="P12436" s="41"/>
      <c r="Q12436" s="41"/>
      <c r="R12436" s="41"/>
      <c r="S12436" s="41"/>
      <c r="T12436" s="41"/>
      <c r="U12436" s="41"/>
      <c r="V12436" s="41"/>
      <c r="W12436" s="41"/>
      <c r="X12436" s="41"/>
      <c r="Y12436" s="41"/>
      <c r="Z12436" s="41"/>
      <c r="AA12436" s="41"/>
      <c r="AB12436" s="41"/>
      <c r="AC12436" s="41"/>
      <c r="AD12436" s="41"/>
      <c r="AE12436" s="41"/>
      <c r="AF12436" s="41"/>
      <c r="AG12436" s="41"/>
      <c r="AH12436" s="41"/>
      <c r="AI12436" s="41"/>
      <c r="AJ12436" s="41"/>
      <c r="AK12436" s="41"/>
      <c r="AL12436" s="41"/>
      <c r="AM12436" s="41"/>
      <c r="AN12436" s="41"/>
      <c r="AO12436" s="41"/>
      <c r="AP12436" s="41"/>
      <c r="AQ12436" s="41"/>
      <c r="AR12436" s="41"/>
      <c r="AS12436" s="41"/>
      <c r="AT12436" s="41"/>
      <c r="AU12436" s="41"/>
      <c r="AV12436" s="41"/>
      <c r="AW12436" s="41"/>
      <c r="AX12436" s="41"/>
      <c r="AY12436" s="41"/>
      <c r="AZ12436" s="41"/>
      <c r="BA12436" s="41"/>
      <c r="BB12436" s="41"/>
      <c r="BC12436" s="41"/>
      <c r="BD12436" s="41"/>
      <c r="BE12436" s="41"/>
      <c r="BF12436" s="41"/>
      <c r="BG12436" s="41"/>
      <c r="BH12436" s="41"/>
      <c r="BI12436" s="41"/>
      <c r="BJ12436" s="41"/>
      <c r="BK12436" s="41"/>
      <c r="BL12436" s="41"/>
      <c r="BM12436" s="41"/>
      <c r="BN12436" s="41"/>
      <c r="BO12436" s="41"/>
      <c r="BP12436" s="41"/>
      <c r="BQ12436" s="41"/>
      <c r="BR12436" s="41"/>
      <c r="BS12436" s="41"/>
      <c r="BT12436" s="41"/>
      <c r="BU12436" s="41"/>
      <c r="BV12436" s="41"/>
      <c r="BW12436" s="41"/>
      <c r="BX12436" s="41"/>
      <c r="BY12436" s="41"/>
      <c r="BZ12436" s="41"/>
      <c r="CA12436" s="41"/>
      <c r="CB12436" s="41"/>
      <c r="CC12436" s="41"/>
      <c r="CD12436" s="41"/>
      <c r="CE12436" s="41"/>
      <c r="CF12436" s="41"/>
      <c r="CG12436" s="41"/>
      <c r="CH12436" s="41"/>
      <c r="CI12436" s="41"/>
      <c r="CJ12436" s="41"/>
      <c r="CK12436" s="41"/>
      <c r="CL12436" s="41"/>
      <c r="CM12436" s="41"/>
      <c r="CN12436" s="41"/>
      <c r="CO12436" s="41"/>
      <c r="CP12436" s="41"/>
      <c r="CQ12436" s="41"/>
      <c r="CR12436" s="41"/>
    </row>
    <row r="12438" spans="4:96" x14ac:dyDescent="0.25">
      <c r="F12438" s="35" t="s">
        <v>2140</v>
      </c>
    </row>
    <row r="12445" spans="4:96" x14ac:dyDescent="0.25">
      <c r="D12445" s="13">
        <v>0</v>
      </c>
    </row>
    <row r="12473" spans="4:27" x14ac:dyDescent="0.25">
      <c r="D12473" s="13">
        <v>0</v>
      </c>
    </row>
    <row r="12475" spans="4:27" x14ac:dyDescent="0.25">
      <c r="G12475" s="40" t="s">
        <v>706</v>
      </c>
      <c r="H12475" s="41"/>
      <c r="I12475" s="41"/>
      <c r="J12475" s="41"/>
      <c r="K12475" s="41"/>
      <c r="L12475" s="41"/>
      <c r="M12475" s="41"/>
      <c r="N12475" s="41"/>
      <c r="O12475" s="41"/>
      <c r="P12475" s="41"/>
      <c r="Q12475" s="41"/>
      <c r="R12475" s="41"/>
      <c r="S12475" s="41"/>
      <c r="T12475" s="41"/>
      <c r="U12475" s="41"/>
      <c r="V12475" s="41"/>
      <c r="W12475" s="41"/>
      <c r="X12475" s="41"/>
      <c r="Y12475" s="41"/>
      <c r="Z12475" s="41"/>
      <c r="AA12475" s="41"/>
    </row>
    <row r="12476" spans="4:27" x14ac:dyDescent="0.25">
      <c r="G12476" s="40" t="s">
        <v>2097</v>
      </c>
      <c r="H12476" s="41"/>
      <c r="I12476" s="41"/>
      <c r="J12476" s="41"/>
      <c r="K12476" s="41"/>
      <c r="L12476" s="41"/>
      <c r="M12476" s="41"/>
      <c r="N12476" s="41"/>
      <c r="O12476" s="41"/>
      <c r="P12476" s="41"/>
      <c r="Q12476" s="41"/>
      <c r="R12476" s="41"/>
      <c r="S12476" s="41"/>
      <c r="T12476" s="41"/>
      <c r="U12476" s="41"/>
      <c r="V12476" s="41"/>
      <c r="W12476" s="41"/>
      <c r="X12476" s="41"/>
      <c r="Y12476" s="41"/>
      <c r="Z12476" s="41"/>
      <c r="AA12476" s="41"/>
    </row>
    <row r="12477" spans="4:27" x14ac:dyDescent="0.25">
      <c r="G12477" s="40" t="s">
        <v>2098</v>
      </c>
      <c r="H12477" s="41"/>
      <c r="I12477" s="41"/>
      <c r="J12477" s="41"/>
      <c r="K12477" s="41"/>
      <c r="L12477" s="41"/>
      <c r="M12477" s="41"/>
      <c r="N12477" s="41"/>
      <c r="O12477" s="41"/>
      <c r="P12477" s="41"/>
      <c r="Q12477" s="41"/>
      <c r="R12477" s="41"/>
      <c r="S12477" s="41"/>
      <c r="T12477" s="41"/>
      <c r="U12477" s="41"/>
      <c r="V12477" s="41"/>
      <c r="W12477" s="41"/>
      <c r="X12477" s="41"/>
      <c r="Y12477" s="41"/>
      <c r="Z12477" s="41"/>
      <c r="AA12477" s="41"/>
    </row>
    <row r="12483" spans="4:4" x14ac:dyDescent="0.25">
      <c r="D12483" s="13">
        <v>0</v>
      </c>
    </row>
    <row r="12531" spans="3:22" x14ac:dyDescent="0.25">
      <c r="C12531" s="1" t="s">
        <v>2104</v>
      </c>
    </row>
    <row r="12533" spans="3:22" x14ac:dyDescent="0.25">
      <c r="D12533" s="13">
        <v>0</v>
      </c>
    </row>
    <row r="12538" spans="3:22" x14ac:dyDescent="0.25">
      <c r="V12538" s="4" t="s">
        <v>816</v>
      </c>
    </row>
    <row r="12539" spans="3:22" x14ac:dyDescent="0.25">
      <c r="V12539" s="1" t="s">
        <v>2105</v>
      </c>
    </row>
    <row r="12541" spans="3:22" x14ac:dyDescent="0.25">
      <c r="V12541" s="39" t="s">
        <v>2106</v>
      </c>
    </row>
    <row r="12542" spans="3:22" x14ac:dyDescent="0.25">
      <c r="V12542" s="34" t="s">
        <v>2107</v>
      </c>
    </row>
    <row r="12545" spans="6:98" x14ac:dyDescent="0.25">
      <c r="F12545" s="42" t="s">
        <v>864</v>
      </c>
      <c r="G12545" s="43"/>
      <c r="H12545" s="43"/>
      <c r="I12545" s="43"/>
      <c r="J12545" s="43"/>
      <c r="K12545" s="43"/>
      <c r="L12545" s="43"/>
      <c r="M12545" s="43"/>
      <c r="N12545" s="43"/>
      <c r="O12545" s="43"/>
      <c r="P12545" s="43"/>
      <c r="Q12545" s="43"/>
      <c r="R12545" s="43"/>
      <c r="S12545" s="43"/>
      <c r="T12545" s="43"/>
      <c r="U12545" s="43"/>
      <c r="V12545" s="43"/>
      <c r="W12545" s="43"/>
      <c r="X12545" s="43"/>
      <c r="Y12545" s="43"/>
      <c r="Z12545" s="43"/>
      <c r="AA12545" s="43"/>
      <c r="AB12545" s="43"/>
      <c r="AC12545" s="43"/>
      <c r="AD12545" s="43"/>
      <c r="AE12545" s="43"/>
      <c r="AF12545" s="43"/>
      <c r="AG12545" s="43"/>
      <c r="AH12545" s="43"/>
      <c r="AI12545" s="43"/>
      <c r="AM12545" s="42" t="s">
        <v>864</v>
      </c>
      <c r="AN12545" s="43"/>
      <c r="AO12545" s="43"/>
      <c r="AP12545" s="43"/>
      <c r="AQ12545" s="43"/>
      <c r="AR12545" s="43"/>
      <c r="AS12545" s="43"/>
      <c r="AT12545" s="43"/>
      <c r="AU12545" s="43"/>
      <c r="AV12545" s="43"/>
      <c r="AW12545" s="43"/>
      <c r="AX12545" s="43"/>
      <c r="AY12545" s="43"/>
      <c r="AZ12545" s="43"/>
      <c r="BA12545" s="43"/>
      <c r="BB12545" s="43"/>
      <c r="BC12545" s="43"/>
      <c r="BD12545" s="43"/>
      <c r="BE12545" s="43"/>
      <c r="BF12545" s="43"/>
      <c r="BG12545" s="43"/>
      <c r="BH12545" s="43"/>
      <c r="BI12545" s="43"/>
      <c r="BJ12545" s="43"/>
      <c r="BK12545" s="43"/>
      <c r="BL12545" s="43"/>
      <c r="BM12545" s="43"/>
      <c r="BN12545" s="43"/>
      <c r="BO12545" s="43"/>
      <c r="BP12545" s="43"/>
      <c r="BS12545" s="42" t="s">
        <v>864</v>
      </c>
      <c r="BT12545" s="43"/>
      <c r="BU12545" s="43"/>
      <c r="BV12545" s="43"/>
      <c r="BW12545" s="43"/>
      <c r="BX12545" s="43"/>
      <c r="BY12545" s="43"/>
      <c r="BZ12545" s="43"/>
      <c r="CA12545" s="43"/>
      <c r="CB12545" s="43"/>
      <c r="CC12545" s="43"/>
      <c r="CD12545" s="43"/>
      <c r="CE12545" s="43"/>
      <c r="CF12545" s="43"/>
      <c r="CG12545" s="43"/>
      <c r="CH12545" s="43"/>
      <c r="CI12545" s="43"/>
      <c r="CJ12545" s="43"/>
      <c r="CK12545" s="43"/>
      <c r="CL12545" s="43"/>
      <c r="CM12545" s="43"/>
      <c r="CN12545" s="43"/>
      <c r="CO12545" s="43"/>
      <c r="CP12545" s="43"/>
      <c r="CQ12545" s="43"/>
      <c r="CR12545" s="43"/>
      <c r="CS12545" s="43"/>
      <c r="CT12545" s="43"/>
    </row>
    <row r="12546" spans="6:98" x14ac:dyDescent="0.25">
      <c r="F12546" s="42" t="s">
        <v>948</v>
      </c>
      <c r="G12546" s="43"/>
      <c r="H12546" s="43"/>
      <c r="I12546" s="43"/>
      <c r="J12546" s="43"/>
      <c r="K12546" s="43"/>
      <c r="L12546" s="43"/>
      <c r="M12546" s="43"/>
      <c r="N12546" s="43"/>
      <c r="O12546" s="43"/>
      <c r="P12546" s="43"/>
      <c r="Q12546" s="43"/>
      <c r="R12546" s="43"/>
      <c r="S12546" s="43"/>
      <c r="T12546" s="43"/>
      <c r="U12546" s="43"/>
      <c r="V12546" s="43"/>
      <c r="W12546" s="43"/>
      <c r="X12546" s="43"/>
      <c r="Y12546" s="43"/>
      <c r="Z12546" s="43"/>
      <c r="AA12546" s="43"/>
      <c r="AB12546" s="43"/>
      <c r="AC12546" s="43"/>
      <c r="AD12546" s="43"/>
      <c r="AE12546" s="43"/>
      <c r="AF12546" s="43"/>
      <c r="AG12546" s="43"/>
      <c r="AH12546" s="43"/>
      <c r="AI12546" s="43"/>
      <c r="AM12546" s="42" t="s">
        <v>948</v>
      </c>
      <c r="AN12546" s="43"/>
      <c r="AO12546" s="43"/>
      <c r="AP12546" s="43"/>
      <c r="AQ12546" s="43"/>
      <c r="AR12546" s="43"/>
      <c r="AS12546" s="43"/>
      <c r="AT12546" s="43"/>
      <c r="AU12546" s="43"/>
      <c r="AV12546" s="43"/>
      <c r="AW12546" s="43"/>
      <c r="AX12546" s="43"/>
      <c r="AY12546" s="43"/>
      <c r="AZ12546" s="43"/>
      <c r="BA12546" s="43"/>
      <c r="BB12546" s="43"/>
      <c r="BC12546" s="43"/>
      <c r="BD12546" s="43"/>
      <c r="BE12546" s="43"/>
      <c r="BF12546" s="43"/>
      <c r="BG12546" s="43"/>
      <c r="BH12546" s="43"/>
      <c r="BI12546" s="43"/>
      <c r="BJ12546" s="43"/>
      <c r="BK12546" s="43"/>
      <c r="BL12546" s="43"/>
      <c r="BM12546" s="43"/>
      <c r="BN12546" s="43"/>
      <c r="BO12546" s="43"/>
      <c r="BP12546" s="43"/>
      <c r="BS12546" s="42"/>
      <c r="BT12546" s="43"/>
      <c r="BU12546" s="43"/>
      <c r="BV12546" s="43"/>
      <c r="BW12546" s="43"/>
      <c r="BX12546" s="43"/>
      <c r="BY12546" s="43"/>
      <c r="BZ12546" s="43"/>
      <c r="CA12546" s="43"/>
      <c r="CB12546" s="43"/>
      <c r="CC12546" s="43"/>
      <c r="CD12546" s="43"/>
      <c r="CE12546" s="43"/>
      <c r="CF12546" s="43"/>
      <c r="CG12546" s="43"/>
      <c r="CH12546" s="43"/>
      <c r="CI12546" s="43"/>
      <c r="CJ12546" s="43"/>
      <c r="CK12546" s="43"/>
      <c r="CL12546" s="43"/>
      <c r="CM12546" s="43"/>
      <c r="CN12546" s="43"/>
      <c r="CO12546" s="43"/>
      <c r="CP12546" s="43"/>
      <c r="CQ12546" s="43"/>
      <c r="CR12546" s="43"/>
      <c r="CS12546" s="43"/>
      <c r="CT12546" s="43"/>
    </row>
    <row r="12547" spans="6:98" x14ac:dyDescent="0.25">
      <c r="F12547" s="42" t="s">
        <v>984</v>
      </c>
      <c r="G12547" s="43"/>
      <c r="H12547" s="43"/>
      <c r="I12547" s="43"/>
      <c r="J12547" s="43"/>
      <c r="K12547" s="43"/>
      <c r="L12547" s="43"/>
      <c r="M12547" s="43"/>
      <c r="N12547" s="43"/>
      <c r="O12547" s="43"/>
      <c r="P12547" s="43"/>
      <c r="Q12547" s="43"/>
      <c r="R12547" s="43"/>
      <c r="S12547" s="43"/>
      <c r="T12547" s="43"/>
      <c r="U12547" s="43"/>
      <c r="V12547" s="43"/>
      <c r="W12547" s="43"/>
      <c r="X12547" s="43"/>
      <c r="Y12547" s="43"/>
      <c r="Z12547" s="43"/>
      <c r="AA12547" s="43"/>
      <c r="AB12547" s="43"/>
      <c r="AC12547" s="43"/>
      <c r="AD12547" s="43"/>
      <c r="AE12547" s="43"/>
      <c r="AF12547" s="43"/>
      <c r="AG12547" s="43"/>
      <c r="AH12547" s="43"/>
      <c r="AI12547" s="43"/>
      <c r="AM12547" s="42" t="s">
        <v>984</v>
      </c>
      <c r="AN12547" s="43"/>
      <c r="AO12547" s="43"/>
      <c r="AP12547" s="43"/>
      <c r="AQ12547" s="43"/>
      <c r="AR12547" s="43"/>
      <c r="AS12547" s="43"/>
      <c r="AT12547" s="43"/>
      <c r="AU12547" s="43"/>
      <c r="AV12547" s="43"/>
      <c r="AW12547" s="43"/>
      <c r="AX12547" s="43"/>
      <c r="AY12547" s="43"/>
      <c r="AZ12547" s="43"/>
      <c r="BA12547" s="43"/>
      <c r="BB12547" s="43"/>
      <c r="BC12547" s="43"/>
      <c r="BD12547" s="43"/>
      <c r="BE12547" s="43"/>
      <c r="BF12547" s="43"/>
      <c r="BG12547" s="43"/>
      <c r="BH12547" s="43"/>
      <c r="BI12547" s="43"/>
      <c r="BJ12547" s="43"/>
      <c r="BK12547" s="43"/>
      <c r="BL12547" s="43"/>
      <c r="BM12547" s="43"/>
      <c r="BN12547" s="43"/>
      <c r="BO12547" s="43"/>
      <c r="BP12547" s="43"/>
      <c r="BS12547" s="42" t="s">
        <v>2278</v>
      </c>
      <c r="BT12547" s="43"/>
      <c r="BU12547" s="43"/>
      <c r="BV12547" s="43"/>
      <c r="BW12547" s="43"/>
      <c r="BX12547" s="43"/>
      <c r="BY12547" s="43"/>
      <c r="BZ12547" s="43"/>
      <c r="CA12547" s="43"/>
      <c r="CB12547" s="43"/>
      <c r="CC12547" s="43"/>
      <c r="CD12547" s="43"/>
      <c r="CE12547" s="43"/>
      <c r="CF12547" s="43"/>
      <c r="CG12547" s="43"/>
      <c r="CH12547" s="43"/>
      <c r="CI12547" s="43"/>
      <c r="CJ12547" s="43"/>
      <c r="CK12547" s="43"/>
      <c r="CL12547" s="43"/>
      <c r="CM12547" s="43"/>
      <c r="CN12547" s="43"/>
      <c r="CO12547" s="43"/>
      <c r="CP12547" s="43"/>
      <c r="CQ12547" s="43"/>
      <c r="CR12547" s="43"/>
      <c r="CS12547" s="43"/>
      <c r="CT12547" s="43"/>
    </row>
    <row r="12548" spans="6:98" x14ac:dyDescent="0.25">
      <c r="F12548" s="42" t="s">
        <v>985</v>
      </c>
      <c r="G12548" s="43"/>
      <c r="H12548" s="43"/>
      <c r="I12548" s="43"/>
      <c r="J12548" s="43"/>
      <c r="K12548" s="43"/>
      <c r="L12548" s="43"/>
      <c r="M12548" s="43"/>
      <c r="N12548" s="43"/>
      <c r="O12548" s="43"/>
      <c r="P12548" s="43"/>
      <c r="Q12548" s="43"/>
      <c r="R12548" s="43"/>
      <c r="S12548" s="43"/>
      <c r="T12548" s="43"/>
      <c r="U12548" s="43"/>
      <c r="V12548" s="43"/>
      <c r="W12548" s="43"/>
      <c r="X12548" s="43"/>
      <c r="Y12548" s="43"/>
      <c r="Z12548" s="43"/>
      <c r="AA12548" s="43"/>
      <c r="AB12548" s="43"/>
      <c r="AC12548" s="43"/>
      <c r="AD12548" s="43"/>
      <c r="AE12548" s="43"/>
      <c r="AF12548" s="43"/>
      <c r="AG12548" s="43"/>
      <c r="AH12548" s="43"/>
      <c r="AI12548" s="43"/>
      <c r="AM12548" s="42" t="s">
        <v>985</v>
      </c>
      <c r="AN12548" s="43"/>
      <c r="AO12548" s="43"/>
      <c r="AP12548" s="43"/>
      <c r="AQ12548" s="43"/>
      <c r="AR12548" s="43"/>
      <c r="AS12548" s="43"/>
      <c r="AT12548" s="43"/>
      <c r="AU12548" s="43"/>
      <c r="AV12548" s="43"/>
      <c r="AW12548" s="43"/>
      <c r="AX12548" s="43"/>
      <c r="AY12548" s="43"/>
      <c r="AZ12548" s="43"/>
      <c r="BA12548" s="43"/>
      <c r="BB12548" s="43"/>
      <c r="BC12548" s="43"/>
      <c r="BD12548" s="43"/>
      <c r="BE12548" s="43"/>
      <c r="BF12548" s="43"/>
      <c r="BG12548" s="43"/>
      <c r="BH12548" s="43"/>
      <c r="BI12548" s="43"/>
      <c r="BJ12548" s="43"/>
      <c r="BK12548" s="43"/>
      <c r="BL12548" s="43"/>
      <c r="BM12548" s="43"/>
      <c r="BN12548" s="43"/>
      <c r="BO12548" s="43"/>
      <c r="BP12548" s="43"/>
      <c r="BS12548" s="42" t="s">
        <v>1031</v>
      </c>
      <c r="BT12548" s="43"/>
      <c r="BU12548" s="43"/>
      <c r="BV12548" s="43"/>
      <c r="BW12548" s="43"/>
      <c r="BX12548" s="43"/>
      <c r="BY12548" s="43"/>
      <c r="BZ12548" s="43"/>
      <c r="CA12548" s="43"/>
      <c r="CB12548" s="43"/>
      <c r="CC12548" s="43"/>
      <c r="CD12548" s="43"/>
      <c r="CE12548" s="43"/>
      <c r="CF12548" s="43"/>
      <c r="CG12548" s="43"/>
      <c r="CH12548" s="43"/>
      <c r="CI12548" s="43"/>
      <c r="CJ12548" s="43"/>
      <c r="CK12548" s="43"/>
      <c r="CL12548" s="43"/>
      <c r="CM12548" s="43"/>
      <c r="CN12548" s="43"/>
      <c r="CO12548" s="43"/>
      <c r="CP12548" s="43"/>
      <c r="CQ12548" s="43"/>
      <c r="CR12548" s="43"/>
      <c r="CS12548" s="43"/>
      <c r="CT12548" s="43"/>
    </row>
    <row r="12549" spans="6:98" x14ac:dyDescent="0.25">
      <c r="F12549" s="42" t="s">
        <v>986</v>
      </c>
      <c r="G12549" s="43"/>
      <c r="H12549" s="43"/>
      <c r="I12549" s="43"/>
      <c r="J12549" s="43"/>
      <c r="K12549" s="43"/>
      <c r="L12549" s="43"/>
      <c r="M12549" s="43"/>
      <c r="N12549" s="43"/>
      <c r="O12549" s="43"/>
      <c r="P12549" s="43"/>
      <c r="Q12549" s="43"/>
      <c r="R12549" s="43"/>
      <c r="S12549" s="43"/>
      <c r="T12549" s="43"/>
      <c r="U12549" s="43"/>
      <c r="V12549" s="43"/>
      <c r="W12549" s="43"/>
      <c r="X12549" s="43"/>
      <c r="Y12549" s="43"/>
      <c r="Z12549" s="43"/>
      <c r="AA12549" s="43"/>
      <c r="AB12549" s="43"/>
      <c r="AC12549" s="43"/>
      <c r="AD12549" s="43"/>
      <c r="AE12549" s="43"/>
      <c r="AF12549" s="43"/>
      <c r="AG12549" s="43"/>
      <c r="AH12549" s="43"/>
      <c r="AI12549" s="43"/>
      <c r="AM12549" s="42" t="s">
        <v>986</v>
      </c>
      <c r="AN12549" s="43"/>
      <c r="AO12549" s="43"/>
      <c r="AP12549" s="43"/>
      <c r="AQ12549" s="43"/>
      <c r="AR12549" s="43"/>
      <c r="AS12549" s="43"/>
      <c r="AT12549" s="43"/>
      <c r="AU12549" s="43"/>
      <c r="AV12549" s="43"/>
      <c r="AW12549" s="43"/>
      <c r="AX12549" s="43"/>
      <c r="AY12549" s="43"/>
      <c r="AZ12549" s="43"/>
      <c r="BA12549" s="43"/>
      <c r="BB12549" s="43"/>
      <c r="BC12549" s="43"/>
      <c r="BD12549" s="43"/>
      <c r="BE12549" s="43"/>
      <c r="BF12549" s="43"/>
      <c r="BG12549" s="43"/>
      <c r="BH12549" s="43"/>
      <c r="BI12549" s="43"/>
      <c r="BJ12549" s="43"/>
      <c r="BK12549" s="43"/>
      <c r="BL12549" s="43"/>
      <c r="BM12549" s="43"/>
      <c r="BN12549" s="43"/>
      <c r="BO12549" s="43"/>
      <c r="BP12549" s="43"/>
      <c r="BS12549" s="42" t="s">
        <v>2193</v>
      </c>
      <c r="BT12549" s="43"/>
      <c r="BU12549" s="43"/>
      <c r="BV12549" s="43"/>
      <c r="BW12549" s="43"/>
      <c r="BX12549" s="43"/>
      <c r="BY12549" s="43"/>
      <c r="BZ12549" s="43"/>
      <c r="CA12549" s="43"/>
      <c r="CB12549" s="43"/>
      <c r="CC12549" s="43"/>
      <c r="CD12549" s="43"/>
      <c r="CE12549" s="43"/>
      <c r="CF12549" s="43"/>
      <c r="CG12549" s="43"/>
      <c r="CH12549" s="43"/>
      <c r="CI12549" s="43"/>
      <c r="CJ12549" s="43"/>
      <c r="CK12549" s="43"/>
      <c r="CL12549" s="43"/>
      <c r="CM12549" s="43"/>
      <c r="CN12549" s="43"/>
      <c r="CO12549" s="43"/>
      <c r="CP12549" s="43"/>
      <c r="CQ12549" s="43"/>
      <c r="CR12549" s="43"/>
      <c r="CS12549" s="43"/>
      <c r="CT12549" s="43"/>
    </row>
    <row r="12550" spans="6:98" x14ac:dyDescent="0.25">
      <c r="F12550" s="42" t="s">
        <v>987</v>
      </c>
      <c r="G12550" s="43"/>
      <c r="H12550" s="43"/>
      <c r="I12550" s="43"/>
      <c r="J12550" s="43"/>
      <c r="K12550" s="43"/>
      <c r="L12550" s="43"/>
      <c r="M12550" s="43"/>
      <c r="N12550" s="43"/>
      <c r="O12550" s="43"/>
      <c r="P12550" s="43"/>
      <c r="Q12550" s="43"/>
      <c r="R12550" s="43"/>
      <c r="S12550" s="43"/>
      <c r="T12550" s="43"/>
      <c r="U12550" s="43"/>
      <c r="V12550" s="43"/>
      <c r="W12550" s="43"/>
      <c r="X12550" s="43"/>
      <c r="Y12550" s="43"/>
      <c r="Z12550" s="43"/>
      <c r="AA12550" s="43"/>
      <c r="AB12550" s="43"/>
      <c r="AC12550" s="43"/>
      <c r="AD12550" s="43"/>
      <c r="AE12550" s="43"/>
      <c r="AF12550" s="43"/>
      <c r="AG12550" s="43"/>
      <c r="AH12550" s="43"/>
      <c r="AI12550" s="43"/>
      <c r="AM12550" s="42" t="s">
        <v>987</v>
      </c>
      <c r="AN12550" s="43"/>
      <c r="AO12550" s="43"/>
      <c r="AP12550" s="43"/>
      <c r="AQ12550" s="43"/>
      <c r="AR12550" s="43"/>
      <c r="AS12550" s="43"/>
      <c r="AT12550" s="43"/>
      <c r="AU12550" s="43"/>
      <c r="AV12550" s="43"/>
      <c r="AW12550" s="43"/>
      <c r="AX12550" s="43"/>
      <c r="AY12550" s="43"/>
      <c r="AZ12550" s="43"/>
      <c r="BA12550" s="43"/>
      <c r="BB12550" s="43"/>
      <c r="BC12550" s="43"/>
      <c r="BD12550" s="43"/>
      <c r="BE12550" s="43"/>
      <c r="BF12550" s="43"/>
      <c r="BG12550" s="43"/>
      <c r="BH12550" s="43"/>
      <c r="BI12550" s="43"/>
      <c r="BJ12550" s="43"/>
      <c r="BK12550" s="43"/>
      <c r="BL12550" s="43"/>
      <c r="BM12550" s="43"/>
      <c r="BN12550" s="43"/>
      <c r="BO12550" s="43"/>
      <c r="BP12550" s="43"/>
      <c r="BS12550" s="42"/>
      <c r="BT12550" s="43"/>
      <c r="BU12550" s="43"/>
      <c r="BV12550" s="43"/>
      <c r="BW12550" s="43"/>
      <c r="BX12550" s="43"/>
      <c r="BY12550" s="43"/>
      <c r="BZ12550" s="43"/>
      <c r="CA12550" s="43"/>
      <c r="CB12550" s="43"/>
      <c r="CC12550" s="43"/>
      <c r="CD12550" s="43"/>
      <c r="CE12550" s="43"/>
      <c r="CF12550" s="43"/>
      <c r="CG12550" s="43"/>
      <c r="CH12550" s="43"/>
      <c r="CI12550" s="43"/>
      <c r="CJ12550" s="43"/>
      <c r="CK12550" s="43"/>
      <c r="CL12550" s="43"/>
      <c r="CM12550" s="43"/>
      <c r="CN12550" s="43"/>
      <c r="CO12550" s="43"/>
      <c r="CP12550" s="43"/>
      <c r="CQ12550" s="43"/>
      <c r="CR12550" s="43"/>
      <c r="CS12550" s="43"/>
      <c r="CT12550" s="43"/>
    </row>
    <row r="12551" spans="6:98" x14ac:dyDescent="0.25">
      <c r="F12551" s="42" t="s">
        <v>989</v>
      </c>
      <c r="G12551" s="43"/>
      <c r="H12551" s="43"/>
      <c r="I12551" s="43"/>
      <c r="J12551" s="43"/>
      <c r="K12551" s="43"/>
      <c r="L12551" s="43"/>
      <c r="M12551" s="43"/>
      <c r="N12551" s="43"/>
      <c r="O12551" s="43"/>
      <c r="P12551" s="43"/>
      <c r="Q12551" s="43"/>
      <c r="R12551" s="43"/>
      <c r="S12551" s="43"/>
      <c r="T12551" s="43"/>
      <c r="U12551" s="43"/>
      <c r="V12551" s="43"/>
      <c r="W12551" s="43"/>
      <c r="X12551" s="43"/>
      <c r="Y12551" s="43"/>
      <c r="Z12551" s="43"/>
      <c r="AA12551" s="43"/>
      <c r="AB12551" s="43"/>
      <c r="AC12551" s="43"/>
      <c r="AD12551" s="43"/>
      <c r="AE12551" s="43"/>
      <c r="AF12551" s="43"/>
      <c r="AG12551" s="43"/>
      <c r="AH12551" s="43"/>
      <c r="AI12551" s="43"/>
      <c r="AM12551" s="42" t="s">
        <v>989</v>
      </c>
      <c r="AN12551" s="43"/>
      <c r="AO12551" s="43"/>
      <c r="AP12551" s="43"/>
      <c r="AQ12551" s="43"/>
      <c r="AR12551" s="43"/>
      <c r="AS12551" s="43"/>
      <c r="AT12551" s="43"/>
      <c r="AU12551" s="43"/>
      <c r="AV12551" s="43"/>
      <c r="AW12551" s="43"/>
      <c r="AX12551" s="43"/>
      <c r="AY12551" s="43"/>
      <c r="AZ12551" s="43"/>
      <c r="BA12551" s="43"/>
      <c r="BB12551" s="43"/>
      <c r="BC12551" s="43"/>
      <c r="BD12551" s="43"/>
      <c r="BE12551" s="43"/>
      <c r="BF12551" s="43"/>
      <c r="BG12551" s="43"/>
      <c r="BH12551" s="43"/>
      <c r="BI12551" s="43"/>
      <c r="BJ12551" s="43"/>
      <c r="BK12551" s="43"/>
      <c r="BL12551" s="43"/>
      <c r="BM12551" s="43"/>
      <c r="BN12551" s="43"/>
      <c r="BO12551" s="43"/>
      <c r="BP12551" s="43"/>
      <c r="BS12551" s="42" t="s">
        <v>732</v>
      </c>
      <c r="BT12551" s="43"/>
      <c r="BU12551" s="43"/>
      <c r="BV12551" s="43"/>
      <c r="BW12551" s="43"/>
      <c r="BX12551" s="43"/>
      <c r="BY12551" s="43"/>
      <c r="BZ12551" s="43"/>
      <c r="CA12551" s="43"/>
      <c r="CB12551" s="43"/>
      <c r="CC12551" s="43"/>
      <c r="CD12551" s="43"/>
      <c r="CE12551" s="43"/>
      <c r="CF12551" s="43"/>
      <c r="CG12551" s="43"/>
      <c r="CH12551" s="43"/>
      <c r="CI12551" s="43"/>
      <c r="CJ12551" s="43"/>
      <c r="CK12551" s="43"/>
      <c r="CL12551" s="43"/>
      <c r="CM12551" s="43"/>
      <c r="CN12551" s="43"/>
      <c r="CO12551" s="43"/>
      <c r="CP12551" s="43"/>
      <c r="CQ12551" s="43"/>
      <c r="CR12551" s="43"/>
      <c r="CS12551" s="43"/>
      <c r="CT12551" s="43"/>
    </row>
    <row r="12552" spans="6:98" x14ac:dyDescent="0.25">
      <c r="F12552" s="42" t="s">
        <v>990</v>
      </c>
      <c r="G12552" s="43"/>
      <c r="H12552" s="43"/>
      <c r="I12552" s="43"/>
      <c r="J12552" s="43"/>
      <c r="K12552" s="43"/>
      <c r="L12552" s="43"/>
      <c r="M12552" s="43"/>
      <c r="N12552" s="43"/>
      <c r="O12552" s="43"/>
      <c r="P12552" s="43"/>
      <c r="Q12552" s="43"/>
      <c r="R12552" s="43"/>
      <c r="S12552" s="43"/>
      <c r="T12552" s="43"/>
      <c r="U12552" s="43"/>
      <c r="V12552" s="43"/>
      <c r="W12552" s="43"/>
      <c r="X12552" s="43"/>
      <c r="Y12552" s="43"/>
      <c r="Z12552" s="43"/>
      <c r="AA12552" s="43"/>
      <c r="AB12552" s="43"/>
      <c r="AC12552" s="43"/>
      <c r="AD12552" s="43"/>
      <c r="AE12552" s="43"/>
      <c r="AF12552" s="43"/>
      <c r="AG12552" s="43"/>
      <c r="AH12552" s="43"/>
      <c r="AI12552" s="43"/>
      <c r="AM12552" s="42" t="s">
        <v>990</v>
      </c>
      <c r="AN12552" s="43"/>
      <c r="AO12552" s="43"/>
      <c r="AP12552" s="43"/>
      <c r="AQ12552" s="43"/>
      <c r="AR12552" s="43"/>
      <c r="AS12552" s="43"/>
      <c r="AT12552" s="43"/>
      <c r="AU12552" s="43"/>
      <c r="AV12552" s="43"/>
      <c r="AW12552" s="43"/>
      <c r="AX12552" s="43"/>
      <c r="AY12552" s="43"/>
      <c r="AZ12552" s="43"/>
      <c r="BA12552" s="43"/>
      <c r="BB12552" s="43"/>
      <c r="BC12552" s="43"/>
      <c r="BD12552" s="43"/>
      <c r="BE12552" s="43"/>
      <c r="BF12552" s="43"/>
      <c r="BG12552" s="43"/>
      <c r="BH12552" s="43"/>
      <c r="BI12552" s="43"/>
      <c r="BJ12552" s="43"/>
      <c r="BK12552" s="43"/>
      <c r="BL12552" s="43"/>
      <c r="BM12552" s="43"/>
      <c r="BN12552" s="43"/>
      <c r="BO12552" s="43"/>
      <c r="BP12552" s="43"/>
      <c r="BS12552" s="42"/>
      <c r="BT12552" s="43"/>
      <c r="BU12552" s="43"/>
      <c r="BV12552" s="43"/>
      <c r="BW12552" s="43"/>
      <c r="BX12552" s="43"/>
      <c r="BY12552" s="43"/>
      <c r="BZ12552" s="43"/>
      <c r="CA12552" s="43"/>
      <c r="CB12552" s="43"/>
      <c r="CC12552" s="43"/>
      <c r="CD12552" s="43"/>
      <c r="CE12552" s="43"/>
      <c r="CF12552" s="43"/>
      <c r="CG12552" s="43"/>
      <c r="CH12552" s="43"/>
      <c r="CI12552" s="43"/>
      <c r="CJ12552" s="43"/>
      <c r="CK12552" s="43"/>
      <c r="CL12552" s="43"/>
      <c r="CM12552" s="43"/>
      <c r="CN12552" s="43"/>
      <c r="CO12552" s="43"/>
      <c r="CP12552" s="43"/>
      <c r="CQ12552" s="43"/>
      <c r="CR12552" s="43"/>
      <c r="CS12552" s="43"/>
      <c r="CT12552" s="43"/>
    </row>
    <row r="12553" spans="6:98" x14ac:dyDescent="0.25">
      <c r="F12553" s="42" t="s">
        <v>1992</v>
      </c>
      <c r="G12553" s="43"/>
      <c r="H12553" s="43"/>
      <c r="I12553" s="43"/>
      <c r="J12553" s="43"/>
      <c r="K12553" s="43"/>
      <c r="L12553" s="43"/>
      <c r="M12553" s="43"/>
      <c r="N12553" s="43"/>
      <c r="O12553" s="43"/>
      <c r="P12553" s="43"/>
      <c r="Q12553" s="43"/>
      <c r="R12553" s="43"/>
      <c r="S12553" s="43"/>
      <c r="T12553" s="43"/>
      <c r="U12553" s="43"/>
      <c r="V12553" s="43"/>
      <c r="W12553" s="43"/>
      <c r="X12553" s="43"/>
      <c r="Y12553" s="43"/>
      <c r="Z12553" s="43"/>
      <c r="AA12553" s="43"/>
      <c r="AB12553" s="43"/>
      <c r="AC12553" s="43"/>
      <c r="AD12553" s="43"/>
      <c r="AE12553" s="43"/>
      <c r="AF12553" s="43"/>
      <c r="AG12553" s="43"/>
      <c r="AH12553" s="43"/>
      <c r="AI12553" s="43"/>
      <c r="AM12553" s="42" t="s">
        <v>2186</v>
      </c>
      <c r="AN12553" s="43"/>
      <c r="AO12553" s="43"/>
      <c r="AP12553" s="43"/>
      <c r="AQ12553" s="43"/>
      <c r="AR12553" s="43"/>
      <c r="AS12553" s="43"/>
      <c r="AT12553" s="43"/>
      <c r="AU12553" s="43"/>
      <c r="AV12553" s="43"/>
      <c r="AW12553" s="43"/>
      <c r="AX12553" s="43"/>
      <c r="AY12553" s="43"/>
      <c r="AZ12553" s="43"/>
      <c r="BA12553" s="43"/>
      <c r="BB12553" s="43"/>
      <c r="BC12553" s="43"/>
      <c r="BD12553" s="43"/>
      <c r="BE12553" s="43"/>
      <c r="BF12553" s="43"/>
      <c r="BG12553" s="43"/>
      <c r="BH12553" s="43"/>
      <c r="BI12553" s="43"/>
      <c r="BJ12553" s="43"/>
      <c r="BK12553" s="43"/>
      <c r="BL12553" s="43"/>
      <c r="BM12553" s="43"/>
      <c r="BN12553" s="43"/>
      <c r="BO12553" s="43"/>
      <c r="BP12553" s="43"/>
      <c r="BS12553" s="42" t="s">
        <v>2194</v>
      </c>
      <c r="BT12553" s="43"/>
      <c r="BU12553" s="43"/>
      <c r="BV12553" s="43"/>
      <c r="BW12553" s="43"/>
      <c r="BX12553" s="43"/>
      <c r="BY12553" s="43"/>
      <c r="BZ12553" s="43"/>
      <c r="CA12553" s="43"/>
      <c r="CB12553" s="43"/>
      <c r="CC12553" s="43"/>
      <c r="CD12553" s="43"/>
      <c r="CE12553" s="43"/>
      <c r="CF12553" s="43"/>
      <c r="CG12553" s="43"/>
      <c r="CH12553" s="43"/>
      <c r="CI12553" s="43"/>
      <c r="CJ12553" s="43"/>
      <c r="CK12553" s="43"/>
      <c r="CL12553" s="43"/>
      <c r="CM12553" s="43"/>
      <c r="CN12553" s="43"/>
      <c r="CO12553" s="43"/>
      <c r="CP12553" s="43"/>
      <c r="CQ12553" s="43"/>
      <c r="CR12553" s="43"/>
      <c r="CS12553" s="43"/>
      <c r="CT12553" s="43"/>
    </row>
    <row r="12554" spans="6:98" x14ac:dyDescent="0.25">
      <c r="F12554" s="42" t="s">
        <v>2108</v>
      </c>
      <c r="G12554" s="43"/>
      <c r="H12554" s="43"/>
      <c r="I12554" s="43"/>
      <c r="J12554" s="43"/>
      <c r="K12554" s="43"/>
      <c r="L12554" s="43"/>
      <c r="M12554" s="43"/>
      <c r="N12554" s="43"/>
      <c r="O12554" s="43"/>
      <c r="P12554" s="43"/>
      <c r="Q12554" s="43"/>
      <c r="R12554" s="43"/>
      <c r="S12554" s="43"/>
      <c r="T12554" s="43"/>
      <c r="U12554" s="43"/>
      <c r="V12554" s="43"/>
      <c r="W12554" s="43"/>
      <c r="X12554" s="43"/>
      <c r="Y12554" s="43"/>
      <c r="Z12554" s="43"/>
      <c r="AA12554" s="43"/>
      <c r="AB12554" s="43"/>
      <c r="AC12554" s="43"/>
      <c r="AD12554" s="43"/>
      <c r="AE12554" s="43"/>
      <c r="AF12554" s="43"/>
      <c r="AG12554" s="43"/>
      <c r="AH12554" s="43"/>
      <c r="AI12554" s="43"/>
      <c r="AM12554" s="42" t="s">
        <v>2187</v>
      </c>
      <c r="AN12554" s="43"/>
      <c r="AO12554" s="43"/>
      <c r="AP12554" s="43"/>
      <c r="AQ12554" s="43"/>
      <c r="AR12554" s="43"/>
      <c r="AS12554" s="43"/>
      <c r="AT12554" s="43"/>
      <c r="AU12554" s="43"/>
      <c r="AV12554" s="43"/>
      <c r="AW12554" s="43"/>
      <c r="AX12554" s="43"/>
      <c r="AY12554" s="43"/>
      <c r="AZ12554" s="43"/>
      <c r="BA12554" s="43"/>
      <c r="BB12554" s="43"/>
      <c r="BC12554" s="43"/>
      <c r="BD12554" s="43"/>
      <c r="BE12554" s="43"/>
      <c r="BF12554" s="43"/>
      <c r="BG12554" s="43"/>
      <c r="BH12554" s="43"/>
      <c r="BI12554" s="43"/>
      <c r="BJ12554" s="43"/>
      <c r="BK12554" s="43"/>
      <c r="BL12554" s="43"/>
      <c r="BM12554" s="43"/>
      <c r="BN12554" s="43"/>
      <c r="BO12554" s="43"/>
      <c r="BP12554" s="43"/>
      <c r="BS12554" s="42" t="s">
        <v>734</v>
      </c>
      <c r="BT12554" s="43"/>
      <c r="BU12554" s="43"/>
      <c r="BV12554" s="43"/>
      <c r="BW12554" s="43"/>
      <c r="BX12554" s="43"/>
      <c r="BY12554" s="43"/>
      <c r="BZ12554" s="43"/>
      <c r="CA12554" s="43"/>
      <c r="CB12554" s="43"/>
      <c r="CC12554" s="43"/>
      <c r="CD12554" s="43"/>
      <c r="CE12554" s="43"/>
      <c r="CF12554" s="43"/>
      <c r="CG12554" s="43"/>
      <c r="CH12554" s="43"/>
      <c r="CI12554" s="43"/>
      <c r="CJ12554" s="43"/>
      <c r="CK12554" s="43"/>
      <c r="CL12554" s="43"/>
      <c r="CM12554" s="43"/>
      <c r="CN12554" s="43"/>
      <c r="CO12554" s="43"/>
      <c r="CP12554" s="43"/>
      <c r="CQ12554" s="43"/>
      <c r="CR12554" s="43"/>
      <c r="CS12554" s="43"/>
      <c r="CT12554" s="43"/>
    </row>
    <row r="12555" spans="6:98" x14ac:dyDescent="0.25">
      <c r="F12555" s="42"/>
      <c r="G12555" s="43"/>
      <c r="H12555" s="43"/>
      <c r="I12555" s="43"/>
      <c r="J12555" s="43"/>
      <c r="K12555" s="43"/>
      <c r="L12555" s="43"/>
      <c r="M12555" s="43"/>
      <c r="N12555" s="43"/>
      <c r="O12555" s="43"/>
      <c r="P12555" s="43"/>
      <c r="Q12555" s="43"/>
      <c r="R12555" s="43"/>
      <c r="S12555" s="43"/>
      <c r="T12555" s="43"/>
      <c r="U12555" s="43"/>
      <c r="V12555" s="43"/>
      <c r="W12555" s="43"/>
      <c r="X12555" s="43"/>
      <c r="Y12555" s="43"/>
      <c r="Z12555" s="43"/>
      <c r="AA12555" s="43"/>
      <c r="AB12555" s="43"/>
      <c r="AC12555" s="43"/>
      <c r="AD12555" s="43"/>
      <c r="AE12555" s="43"/>
      <c r="AF12555" s="43"/>
      <c r="AG12555" s="43"/>
      <c r="AH12555" s="43"/>
      <c r="AI12555" s="43"/>
      <c r="AM12555" s="42"/>
      <c r="AN12555" s="43"/>
      <c r="AO12555" s="43"/>
      <c r="AP12555" s="43"/>
      <c r="AQ12555" s="43"/>
      <c r="AR12555" s="43"/>
      <c r="AS12555" s="43"/>
      <c r="AT12555" s="43"/>
      <c r="AU12555" s="43"/>
      <c r="AV12555" s="43"/>
      <c r="AW12555" s="43"/>
      <c r="AX12555" s="43"/>
      <c r="AY12555" s="43"/>
      <c r="AZ12555" s="43"/>
      <c r="BA12555" s="43"/>
      <c r="BB12555" s="43"/>
      <c r="BC12555" s="43"/>
      <c r="BD12555" s="43"/>
      <c r="BE12555" s="43"/>
      <c r="BF12555" s="43"/>
      <c r="BG12555" s="43"/>
      <c r="BH12555" s="43"/>
      <c r="BI12555" s="43"/>
      <c r="BJ12555" s="43"/>
      <c r="BK12555" s="43"/>
      <c r="BL12555" s="43"/>
      <c r="BM12555" s="43"/>
      <c r="BN12555" s="43"/>
      <c r="BO12555" s="43"/>
      <c r="BP12555" s="43"/>
      <c r="BS12555" s="42" t="s">
        <v>2279</v>
      </c>
      <c r="BT12555" s="43"/>
      <c r="BU12555" s="43"/>
      <c r="BV12555" s="43"/>
      <c r="BW12555" s="43"/>
      <c r="BX12555" s="43"/>
      <c r="BY12555" s="43"/>
      <c r="BZ12555" s="43"/>
      <c r="CA12555" s="43"/>
      <c r="CB12555" s="43"/>
      <c r="CC12555" s="43"/>
      <c r="CD12555" s="43"/>
      <c r="CE12555" s="43"/>
      <c r="CF12555" s="43"/>
      <c r="CG12555" s="43"/>
      <c r="CH12555" s="43"/>
      <c r="CI12555" s="43"/>
      <c r="CJ12555" s="43"/>
      <c r="CK12555" s="43"/>
      <c r="CL12555" s="43"/>
      <c r="CM12555" s="43"/>
      <c r="CN12555" s="43"/>
      <c r="CO12555" s="43"/>
      <c r="CP12555" s="43"/>
      <c r="CQ12555" s="43"/>
      <c r="CR12555" s="43"/>
      <c r="CS12555" s="43"/>
      <c r="CT12555" s="43"/>
    </row>
    <row r="12556" spans="6:98" x14ac:dyDescent="0.25">
      <c r="F12556" s="42" t="s">
        <v>934</v>
      </c>
      <c r="G12556" s="43"/>
      <c r="H12556" s="43"/>
      <c r="I12556" s="43"/>
      <c r="J12556" s="43"/>
      <c r="K12556" s="43"/>
      <c r="L12556" s="43"/>
      <c r="M12556" s="43"/>
      <c r="N12556" s="43"/>
      <c r="O12556" s="43"/>
      <c r="P12556" s="43"/>
      <c r="Q12556" s="43"/>
      <c r="R12556" s="43"/>
      <c r="S12556" s="43"/>
      <c r="T12556" s="43"/>
      <c r="U12556" s="43"/>
      <c r="V12556" s="43"/>
      <c r="W12556" s="43"/>
      <c r="X12556" s="43"/>
      <c r="Y12556" s="43"/>
      <c r="Z12556" s="43"/>
      <c r="AA12556" s="43"/>
      <c r="AB12556" s="43"/>
      <c r="AC12556" s="43"/>
      <c r="AD12556" s="43"/>
      <c r="AE12556" s="43"/>
      <c r="AF12556" s="43"/>
      <c r="AG12556" s="43"/>
      <c r="AH12556" s="43"/>
      <c r="AI12556" s="43"/>
      <c r="AM12556" s="42" t="s">
        <v>934</v>
      </c>
      <c r="AN12556" s="43"/>
      <c r="AO12556" s="43"/>
      <c r="AP12556" s="43"/>
      <c r="AQ12556" s="43"/>
      <c r="AR12556" s="43"/>
      <c r="AS12556" s="43"/>
      <c r="AT12556" s="43"/>
      <c r="AU12556" s="43"/>
      <c r="AV12556" s="43"/>
      <c r="AW12556" s="43"/>
      <c r="AX12556" s="43"/>
      <c r="AY12556" s="43"/>
      <c r="AZ12556" s="43"/>
      <c r="BA12556" s="43"/>
      <c r="BB12556" s="43"/>
      <c r="BC12556" s="43"/>
      <c r="BD12556" s="43"/>
      <c r="BE12556" s="43"/>
      <c r="BF12556" s="43"/>
      <c r="BG12556" s="43"/>
      <c r="BH12556" s="43"/>
      <c r="BI12556" s="43"/>
      <c r="BJ12556" s="43"/>
      <c r="BK12556" s="43"/>
      <c r="BL12556" s="43"/>
      <c r="BM12556" s="43"/>
      <c r="BN12556" s="43"/>
      <c r="BO12556" s="43"/>
      <c r="BP12556" s="43"/>
      <c r="BS12556" s="42" t="s">
        <v>2280</v>
      </c>
      <c r="BT12556" s="43"/>
      <c r="BU12556" s="43"/>
      <c r="BV12556" s="43"/>
      <c r="BW12556" s="43"/>
      <c r="BX12556" s="43"/>
      <c r="BY12556" s="43"/>
      <c r="BZ12556" s="43"/>
      <c r="CA12556" s="43"/>
      <c r="CB12556" s="43"/>
      <c r="CC12556" s="43"/>
      <c r="CD12556" s="43"/>
      <c r="CE12556" s="43"/>
      <c r="CF12556" s="43"/>
      <c r="CG12556" s="43"/>
      <c r="CH12556" s="43"/>
      <c r="CI12556" s="43"/>
      <c r="CJ12556" s="43"/>
      <c r="CK12556" s="43"/>
      <c r="CL12556" s="43"/>
      <c r="CM12556" s="43"/>
      <c r="CN12556" s="43"/>
      <c r="CO12556" s="43"/>
      <c r="CP12556" s="43"/>
      <c r="CQ12556" s="43"/>
      <c r="CR12556" s="43"/>
      <c r="CS12556" s="43"/>
      <c r="CT12556" s="43"/>
    </row>
    <row r="12557" spans="6:98" x14ac:dyDescent="0.25">
      <c r="F12557" s="42"/>
      <c r="G12557" s="43"/>
      <c r="H12557" s="43"/>
      <c r="I12557" s="43"/>
      <c r="J12557" s="43"/>
      <c r="K12557" s="43"/>
      <c r="L12557" s="43"/>
      <c r="M12557" s="43"/>
      <c r="N12557" s="43"/>
      <c r="O12557" s="43"/>
      <c r="P12557" s="43"/>
      <c r="Q12557" s="43"/>
      <c r="R12557" s="43"/>
      <c r="S12557" s="43"/>
      <c r="T12557" s="43"/>
      <c r="U12557" s="43"/>
      <c r="V12557" s="43"/>
      <c r="W12557" s="43"/>
      <c r="X12557" s="43"/>
      <c r="Y12557" s="43"/>
      <c r="Z12557" s="43"/>
      <c r="AA12557" s="43"/>
      <c r="AB12557" s="43"/>
      <c r="AC12557" s="43"/>
      <c r="AD12557" s="43"/>
      <c r="AE12557" s="43"/>
      <c r="AF12557" s="43"/>
      <c r="AG12557" s="43"/>
      <c r="AH12557" s="43"/>
      <c r="AI12557" s="43"/>
      <c r="AM12557" s="42"/>
      <c r="AN12557" s="43"/>
      <c r="AO12557" s="43"/>
      <c r="AP12557" s="43"/>
      <c r="AQ12557" s="43"/>
      <c r="AR12557" s="43"/>
      <c r="AS12557" s="43"/>
      <c r="AT12557" s="43"/>
      <c r="AU12557" s="43"/>
      <c r="AV12557" s="43"/>
      <c r="AW12557" s="43"/>
      <c r="AX12557" s="43"/>
      <c r="AY12557" s="43"/>
      <c r="AZ12557" s="43"/>
      <c r="BA12557" s="43"/>
      <c r="BB12557" s="43"/>
      <c r="BC12557" s="43"/>
      <c r="BD12557" s="43"/>
      <c r="BE12557" s="43"/>
      <c r="BF12557" s="43"/>
      <c r="BG12557" s="43"/>
      <c r="BH12557" s="43"/>
      <c r="BI12557" s="43"/>
      <c r="BJ12557" s="43"/>
      <c r="BK12557" s="43"/>
      <c r="BL12557" s="43"/>
      <c r="BM12557" s="43"/>
      <c r="BN12557" s="43"/>
      <c r="BO12557" s="43"/>
      <c r="BP12557" s="43"/>
      <c r="BS12557" s="42" t="s">
        <v>2195</v>
      </c>
      <c r="BT12557" s="43"/>
      <c r="BU12557" s="43"/>
      <c r="BV12557" s="43"/>
      <c r="BW12557" s="43"/>
      <c r="BX12557" s="43"/>
      <c r="BY12557" s="43"/>
      <c r="BZ12557" s="43"/>
      <c r="CA12557" s="43"/>
      <c r="CB12557" s="43"/>
      <c r="CC12557" s="43"/>
      <c r="CD12557" s="43"/>
      <c r="CE12557" s="43"/>
      <c r="CF12557" s="43"/>
      <c r="CG12557" s="43"/>
      <c r="CH12557" s="43"/>
      <c r="CI12557" s="43"/>
      <c r="CJ12557" s="43"/>
      <c r="CK12557" s="43"/>
      <c r="CL12557" s="43"/>
      <c r="CM12557" s="43"/>
      <c r="CN12557" s="43"/>
      <c r="CO12557" s="43"/>
      <c r="CP12557" s="43"/>
      <c r="CQ12557" s="43"/>
      <c r="CR12557" s="43"/>
      <c r="CS12557" s="43"/>
      <c r="CT12557" s="43"/>
    </row>
    <row r="12558" spans="6:98" x14ac:dyDescent="0.25">
      <c r="F12558" s="42" t="s">
        <v>1995</v>
      </c>
      <c r="G12558" s="43"/>
      <c r="H12558" s="43"/>
      <c r="I12558" s="43"/>
      <c r="J12558" s="43"/>
      <c r="K12558" s="43"/>
      <c r="L12558" s="43"/>
      <c r="M12558" s="43"/>
      <c r="N12558" s="43"/>
      <c r="O12558" s="43"/>
      <c r="P12558" s="43"/>
      <c r="Q12558" s="43"/>
      <c r="R12558" s="43"/>
      <c r="S12558" s="43"/>
      <c r="T12558" s="43"/>
      <c r="U12558" s="43"/>
      <c r="V12558" s="43"/>
      <c r="W12558" s="43"/>
      <c r="X12558" s="43"/>
      <c r="Y12558" s="43"/>
      <c r="Z12558" s="43"/>
      <c r="AA12558" s="43"/>
      <c r="AB12558" s="43"/>
      <c r="AC12558" s="43"/>
      <c r="AD12558" s="43"/>
      <c r="AE12558" s="43"/>
      <c r="AF12558" s="43"/>
      <c r="AG12558" s="43"/>
      <c r="AH12558" s="43"/>
      <c r="AI12558" s="43"/>
      <c r="AM12558" s="42" t="s">
        <v>2188</v>
      </c>
      <c r="AN12558" s="43"/>
      <c r="AO12558" s="43"/>
      <c r="AP12558" s="43"/>
      <c r="AQ12558" s="43"/>
      <c r="AR12558" s="43"/>
      <c r="AS12558" s="43"/>
      <c r="AT12558" s="43"/>
      <c r="AU12558" s="43"/>
      <c r="AV12558" s="43"/>
      <c r="AW12558" s="43"/>
      <c r="AX12558" s="43"/>
      <c r="AY12558" s="43"/>
      <c r="AZ12558" s="43"/>
      <c r="BA12558" s="43"/>
      <c r="BB12558" s="43"/>
      <c r="BC12558" s="43"/>
      <c r="BD12558" s="43"/>
      <c r="BE12558" s="43"/>
      <c r="BF12558" s="43"/>
      <c r="BG12558" s="43"/>
      <c r="BH12558" s="43"/>
      <c r="BI12558" s="43"/>
      <c r="BJ12558" s="43"/>
      <c r="BK12558" s="43"/>
      <c r="BL12558" s="43"/>
      <c r="BM12558" s="43"/>
      <c r="BN12558" s="43"/>
      <c r="BO12558" s="43"/>
      <c r="BP12558" s="43"/>
      <c r="BS12558" s="42"/>
      <c r="BT12558" s="43"/>
      <c r="BU12558" s="43"/>
      <c r="BV12558" s="43"/>
      <c r="BW12558" s="43"/>
      <c r="BX12558" s="43"/>
      <c r="BY12558" s="43"/>
      <c r="BZ12558" s="43"/>
      <c r="CA12558" s="43"/>
      <c r="CB12558" s="43"/>
      <c r="CC12558" s="43"/>
      <c r="CD12558" s="43"/>
      <c r="CE12558" s="43"/>
      <c r="CF12558" s="43"/>
      <c r="CG12558" s="43"/>
      <c r="CH12558" s="43"/>
      <c r="CI12558" s="43"/>
      <c r="CJ12558" s="43"/>
      <c r="CK12558" s="43"/>
      <c r="CL12558" s="43"/>
      <c r="CM12558" s="43"/>
      <c r="CN12558" s="43"/>
      <c r="CO12558" s="43"/>
      <c r="CP12558" s="43"/>
      <c r="CQ12558" s="43"/>
      <c r="CR12558" s="43"/>
      <c r="CS12558" s="43"/>
      <c r="CT12558" s="43"/>
    </row>
    <row r="12559" spans="6:98" x14ac:dyDescent="0.25">
      <c r="F12559" s="42" t="s">
        <v>936</v>
      </c>
      <c r="G12559" s="43"/>
      <c r="H12559" s="43"/>
      <c r="I12559" s="43"/>
      <c r="J12559" s="43"/>
      <c r="K12559" s="43"/>
      <c r="L12559" s="43"/>
      <c r="M12559" s="43"/>
      <c r="N12559" s="43"/>
      <c r="O12559" s="43"/>
      <c r="P12559" s="43"/>
      <c r="Q12559" s="43"/>
      <c r="R12559" s="43"/>
      <c r="S12559" s="43"/>
      <c r="T12559" s="43"/>
      <c r="U12559" s="43"/>
      <c r="V12559" s="43"/>
      <c r="W12559" s="43"/>
      <c r="X12559" s="43"/>
      <c r="Y12559" s="43"/>
      <c r="Z12559" s="43"/>
      <c r="AA12559" s="43"/>
      <c r="AB12559" s="43"/>
      <c r="AC12559" s="43"/>
      <c r="AD12559" s="43"/>
      <c r="AE12559" s="43"/>
      <c r="AF12559" s="43"/>
      <c r="AG12559" s="43"/>
      <c r="AH12559" s="43"/>
      <c r="AI12559" s="43"/>
      <c r="AM12559" s="42" t="s">
        <v>936</v>
      </c>
      <c r="AN12559" s="43"/>
      <c r="AO12559" s="43"/>
      <c r="AP12559" s="43"/>
      <c r="AQ12559" s="43"/>
      <c r="AR12559" s="43"/>
      <c r="AS12559" s="43"/>
      <c r="AT12559" s="43"/>
      <c r="AU12559" s="43"/>
      <c r="AV12559" s="43"/>
      <c r="AW12559" s="43"/>
      <c r="AX12559" s="43"/>
      <c r="AY12559" s="43"/>
      <c r="AZ12559" s="43"/>
      <c r="BA12559" s="43"/>
      <c r="BB12559" s="43"/>
      <c r="BC12559" s="43"/>
      <c r="BD12559" s="43"/>
      <c r="BE12559" s="43"/>
      <c r="BF12559" s="43"/>
      <c r="BG12559" s="43"/>
      <c r="BH12559" s="43"/>
      <c r="BI12559" s="43"/>
      <c r="BJ12559" s="43"/>
      <c r="BK12559" s="43"/>
      <c r="BL12559" s="43"/>
      <c r="BM12559" s="43"/>
      <c r="BN12559" s="43"/>
      <c r="BO12559" s="43"/>
      <c r="BP12559" s="43"/>
      <c r="BS12559" s="42" t="s">
        <v>2278</v>
      </c>
      <c r="BT12559" s="43"/>
      <c r="BU12559" s="43"/>
      <c r="BV12559" s="43"/>
      <c r="BW12559" s="43"/>
      <c r="BX12559" s="43"/>
      <c r="BY12559" s="43"/>
      <c r="BZ12559" s="43"/>
      <c r="CA12559" s="43"/>
      <c r="CB12559" s="43"/>
      <c r="CC12559" s="43"/>
      <c r="CD12559" s="43"/>
      <c r="CE12559" s="43"/>
      <c r="CF12559" s="43"/>
      <c r="CG12559" s="43"/>
      <c r="CH12559" s="43"/>
      <c r="CI12559" s="43"/>
      <c r="CJ12559" s="43"/>
      <c r="CK12559" s="43"/>
      <c r="CL12559" s="43"/>
      <c r="CM12559" s="43"/>
      <c r="CN12559" s="43"/>
      <c r="CO12559" s="43"/>
      <c r="CP12559" s="43"/>
      <c r="CQ12559" s="43"/>
      <c r="CR12559" s="43"/>
      <c r="CS12559" s="43"/>
      <c r="CT12559" s="43"/>
    </row>
    <row r="12560" spans="6:98" x14ac:dyDescent="0.25">
      <c r="F12560" s="42" t="s">
        <v>2112</v>
      </c>
      <c r="G12560" s="43"/>
      <c r="H12560" s="43"/>
      <c r="I12560" s="43"/>
      <c r="J12560" s="43"/>
      <c r="K12560" s="43"/>
      <c r="L12560" s="43"/>
      <c r="M12560" s="43"/>
      <c r="N12560" s="43"/>
      <c r="O12560" s="43"/>
      <c r="P12560" s="43"/>
      <c r="Q12560" s="43"/>
      <c r="R12560" s="43"/>
      <c r="S12560" s="43"/>
      <c r="T12560" s="43"/>
      <c r="U12560" s="43"/>
      <c r="V12560" s="43"/>
      <c r="W12560" s="43"/>
      <c r="X12560" s="43"/>
      <c r="Y12560" s="43"/>
      <c r="Z12560" s="43"/>
      <c r="AA12560" s="43"/>
      <c r="AB12560" s="43"/>
      <c r="AC12560" s="43"/>
      <c r="AD12560" s="43"/>
      <c r="AE12560" s="43"/>
      <c r="AF12560" s="43"/>
      <c r="AG12560" s="43"/>
      <c r="AH12560" s="43"/>
      <c r="AI12560" s="43"/>
      <c r="AM12560" s="42" t="s">
        <v>2189</v>
      </c>
      <c r="AN12560" s="43"/>
      <c r="AO12560" s="43"/>
      <c r="AP12560" s="43"/>
      <c r="AQ12560" s="43"/>
      <c r="AR12560" s="43"/>
      <c r="AS12560" s="43"/>
      <c r="AT12560" s="43"/>
      <c r="AU12560" s="43"/>
      <c r="AV12560" s="43"/>
      <c r="AW12560" s="43"/>
      <c r="AX12560" s="43"/>
      <c r="AY12560" s="43"/>
      <c r="AZ12560" s="43"/>
      <c r="BA12560" s="43"/>
      <c r="BB12560" s="43"/>
      <c r="BC12560" s="43"/>
      <c r="BD12560" s="43"/>
      <c r="BE12560" s="43"/>
      <c r="BF12560" s="43"/>
      <c r="BG12560" s="43"/>
      <c r="BH12560" s="43"/>
      <c r="BI12560" s="43"/>
      <c r="BJ12560" s="43"/>
      <c r="BK12560" s="43"/>
      <c r="BL12560" s="43"/>
      <c r="BM12560" s="43"/>
      <c r="BN12560" s="43"/>
      <c r="BO12560" s="43"/>
      <c r="BP12560" s="43"/>
      <c r="BS12560" s="42" t="s">
        <v>1031</v>
      </c>
      <c r="BT12560" s="43"/>
      <c r="BU12560" s="43"/>
      <c r="BV12560" s="43"/>
      <c r="BW12560" s="43"/>
      <c r="BX12560" s="43"/>
      <c r="BY12560" s="43"/>
      <c r="BZ12560" s="43"/>
      <c r="CA12560" s="43"/>
      <c r="CB12560" s="43"/>
      <c r="CC12560" s="43"/>
      <c r="CD12560" s="43"/>
      <c r="CE12560" s="43"/>
      <c r="CF12560" s="43"/>
      <c r="CG12560" s="43"/>
      <c r="CH12560" s="43"/>
      <c r="CI12560" s="43"/>
      <c r="CJ12560" s="43"/>
      <c r="CK12560" s="43"/>
      <c r="CL12560" s="43"/>
      <c r="CM12560" s="43"/>
      <c r="CN12560" s="43"/>
      <c r="CO12560" s="43"/>
      <c r="CP12560" s="43"/>
      <c r="CQ12560" s="43"/>
      <c r="CR12560" s="43"/>
      <c r="CS12560" s="43"/>
      <c r="CT12560" s="43"/>
    </row>
    <row r="12561" spans="6:98" x14ac:dyDescent="0.25">
      <c r="F12561" s="42" t="s">
        <v>2113</v>
      </c>
      <c r="G12561" s="43"/>
      <c r="H12561" s="43"/>
      <c r="I12561" s="43"/>
      <c r="J12561" s="43"/>
      <c r="K12561" s="43"/>
      <c r="L12561" s="43"/>
      <c r="M12561" s="43"/>
      <c r="N12561" s="43"/>
      <c r="O12561" s="43"/>
      <c r="P12561" s="43"/>
      <c r="Q12561" s="43"/>
      <c r="R12561" s="43"/>
      <c r="S12561" s="43"/>
      <c r="T12561" s="43"/>
      <c r="U12561" s="43"/>
      <c r="V12561" s="43"/>
      <c r="W12561" s="43"/>
      <c r="X12561" s="43"/>
      <c r="Y12561" s="43"/>
      <c r="Z12561" s="43"/>
      <c r="AA12561" s="43"/>
      <c r="AB12561" s="43"/>
      <c r="AC12561" s="43"/>
      <c r="AD12561" s="43"/>
      <c r="AE12561" s="43"/>
      <c r="AF12561" s="43"/>
      <c r="AG12561" s="43"/>
      <c r="AH12561" s="43"/>
      <c r="AI12561" s="43"/>
      <c r="AM12561" s="42" t="s">
        <v>2190</v>
      </c>
      <c r="AN12561" s="43"/>
      <c r="AO12561" s="43"/>
      <c r="AP12561" s="43"/>
      <c r="AQ12561" s="43"/>
      <c r="AR12561" s="43"/>
      <c r="AS12561" s="43"/>
      <c r="AT12561" s="43"/>
      <c r="AU12561" s="43"/>
      <c r="AV12561" s="43"/>
      <c r="AW12561" s="43"/>
      <c r="AX12561" s="43"/>
      <c r="AY12561" s="43"/>
      <c r="AZ12561" s="43"/>
      <c r="BA12561" s="43"/>
      <c r="BB12561" s="43"/>
      <c r="BC12561" s="43"/>
      <c r="BD12561" s="43"/>
      <c r="BE12561" s="43"/>
      <c r="BF12561" s="43"/>
      <c r="BG12561" s="43"/>
      <c r="BH12561" s="43"/>
      <c r="BI12561" s="43"/>
      <c r="BJ12561" s="43"/>
      <c r="BK12561" s="43"/>
      <c r="BL12561" s="43"/>
      <c r="BM12561" s="43"/>
      <c r="BN12561" s="43"/>
      <c r="BO12561" s="43"/>
      <c r="BP12561" s="43"/>
      <c r="BS12561" s="42" t="s">
        <v>2193</v>
      </c>
      <c r="BT12561" s="43"/>
      <c r="BU12561" s="43"/>
      <c r="BV12561" s="43"/>
      <c r="BW12561" s="43"/>
      <c r="BX12561" s="43"/>
      <c r="BY12561" s="43"/>
      <c r="BZ12561" s="43"/>
      <c r="CA12561" s="43"/>
      <c r="CB12561" s="43"/>
      <c r="CC12561" s="43"/>
      <c r="CD12561" s="43"/>
      <c r="CE12561" s="43"/>
      <c r="CF12561" s="43"/>
      <c r="CG12561" s="43"/>
      <c r="CH12561" s="43"/>
      <c r="CI12561" s="43"/>
      <c r="CJ12561" s="43"/>
      <c r="CK12561" s="43"/>
      <c r="CL12561" s="43"/>
      <c r="CM12561" s="43"/>
      <c r="CN12561" s="43"/>
      <c r="CO12561" s="43"/>
      <c r="CP12561" s="43"/>
      <c r="CQ12561" s="43"/>
      <c r="CR12561" s="43"/>
      <c r="CS12561" s="43"/>
      <c r="CT12561" s="43"/>
    </row>
    <row r="12562" spans="6:98" x14ac:dyDescent="0.25">
      <c r="F12562" s="42" t="s">
        <v>2109</v>
      </c>
      <c r="G12562" s="43"/>
      <c r="H12562" s="43"/>
      <c r="I12562" s="43"/>
      <c r="J12562" s="43"/>
      <c r="K12562" s="43"/>
      <c r="L12562" s="43"/>
      <c r="M12562" s="43"/>
      <c r="N12562" s="43"/>
      <c r="O12562" s="43"/>
      <c r="P12562" s="43"/>
      <c r="Q12562" s="43"/>
      <c r="R12562" s="43"/>
      <c r="S12562" s="43"/>
      <c r="T12562" s="43"/>
      <c r="U12562" s="43"/>
      <c r="V12562" s="43"/>
      <c r="W12562" s="43"/>
      <c r="X12562" s="43"/>
      <c r="Y12562" s="43"/>
      <c r="Z12562" s="43"/>
      <c r="AA12562" s="43"/>
      <c r="AB12562" s="43"/>
      <c r="AC12562" s="43"/>
      <c r="AD12562" s="43"/>
      <c r="AE12562" s="43"/>
      <c r="AF12562" s="43"/>
      <c r="AG12562" s="43"/>
      <c r="AH12562" s="43"/>
      <c r="AI12562" s="43"/>
      <c r="AM12562" s="42" t="s">
        <v>2191</v>
      </c>
      <c r="AN12562" s="43"/>
      <c r="AO12562" s="43"/>
      <c r="AP12562" s="43"/>
      <c r="AQ12562" s="43"/>
      <c r="AR12562" s="43"/>
      <c r="AS12562" s="43"/>
      <c r="AT12562" s="43"/>
      <c r="AU12562" s="43"/>
      <c r="AV12562" s="43"/>
      <c r="AW12562" s="43"/>
      <c r="AX12562" s="43"/>
      <c r="AY12562" s="43"/>
      <c r="AZ12562" s="43"/>
      <c r="BA12562" s="43"/>
      <c r="BB12562" s="43"/>
      <c r="BC12562" s="43"/>
      <c r="BD12562" s="43"/>
      <c r="BE12562" s="43"/>
      <c r="BF12562" s="43"/>
      <c r="BG12562" s="43"/>
      <c r="BH12562" s="43"/>
      <c r="BI12562" s="43"/>
      <c r="BJ12562" s="43"/>
      <c r="BK12562" s="43"/>
      <c r="BL12562" s="43"/>
      <c r="BM12562" s="43"/>
      <c r="BN12562" s="43"/>
      <c r="BO12562" s="43"/>
      <c r="BP12562" s="43"/>
      <c r="BS12562" s="42"/>
      <c r="BT12562" s="43"/>
      <c r="BU12562" s="43"/>
      <c r="BV12562" s="43"/>
      <c r="BW12562" s="43"/>
      <c r="BX12562" s="43"/>
      <c r="BY12562" s="43"/>
      <c r="BZ12562" s="43"/>
      <c r="CA12562" s="43"/>
      <c r="CB12562" s="43"/>
      <c r="CC12562" s="43"/>
      <c r="CD12562" s="43"/>
      <c r="CE12562" s="43"/>
      <c r="CF12562" s="43"/>
      <c r="CG12562" s="43"/>
      <c r="CH12562" s="43"/>
      <c r="CI12562" s="43"/>
      <c r="CJ12562" s="43"/>
      <c r="CK12562" s="43"/>
      <c r="CL12562" s="43"/>
      <c r="CM12562" s="43"/>
      <c r="CN12562" s="43"/>
      <c r="CO12562" s="43"/>
      <c r="CP12562" s="43"/>
      <c r="CQ12562" s="43"/>
      <c r="CR12562" s="43"/>
      <c r="CS12562" s="43"/>
      <c r="CT12562" s="43"/>
    </row>
    <row r="12563" spans="6:98" x14ac:dyDescent="0.25">
      <c r="F12563" s="42" t="s">
        <v>2111</v>
      </c>
      <c r="G12563" s="43"/>
      <c r="H12563" s="43"/>
      <c r="I12563" s="43"/>
      <c r="J12563" s="43"/>
      <c r="K12563" s="43"/>
      <c r="L12563" s="43"/>
      <c r="M12563" s="43"/>
      <c r="N12563" s="43"/>
      <c r="O12563" s="43"/>
      <c r="P12563" s="43"/>
      <c r="Q12563" s="43"/>
      <c r="R12563" s="43"/>
      <c r="S12563" s="43"/>
      <c r="T12563" s="43"/>
      <c r="U12563" s="43"/>
      <c r="V12563" s="43"/>
      <c r="W12563" s="43"/>
      <c r="X12563" s="43"/>
      <c r="Y12563" s="43"/>
      <c r="Z12563" s="43"/>
      <c r="AA12563" s="43"/>
      <c r="AB12563" s="43"/>
      <c r="AC12563" s="43"/>
      <c r="AD12563" s="43"/>
      <c r="AE12563" s="43"/>
      <c r="AF12563" s="43"/>
      <c r="AG12563" s="43"/>
      <c r="AH12563" s="43"/>
      <c r="AI12563" s="43"/>
      <c r="AM12563" s="42" t="s">
        <v>2192</v>
      </c>
      <c r="AN12563" s="43"/>
      <c r="AO12563" s="43"/>
      <c r="AP12563" s="43"/>
      <c r="AQ12563" s="43"/>
      <c r="AR12563" s="43"/>
      <c r="AS12563" s="43"/>
      <c r="AT12563" s="43"/>
      <c r="AU12563" s="43"/>
      <c r="AV12563" s="43"/>
      <c r="AW12563" s="43"/>
      <c r="AX12563" s="43"/>
      <c r="AY12563" s="43"/>
      <c r="AZ12563" s="43"/>
      <c r="BA12563" s="43"/>
      <c r="BB12563" s="43"/>
      <c r="BC12563" s="43"/>
      <c r="BD12563" s="43"/>
      <c r="BE12563" s="43"/>
      <c r="BF12563" s="43"/>
      <c r="BG12563" s="43"/>
      <c r="BH12563" s="43"/>
      <c r="BI12563" s="43"/>
      <c r="BJ12563" s="43"/>
      <c r="BK12563" s="43"/>
      <c r="BL12563" s="43"/>
      <c r="BM12563" s="43"/>
      <c r="BN12563" s="43"/>
      <c r="BO12563" s="43"/>
      <c r="BP12563" s="43"/>
      <c r="BS12563" s="42" t="s">
        <v>956</v>
      </c>
      <c r="BT12563" s="43"/>
      <c r="BU12563" s="43"/>
      <c r="BV12563" s="43"/>
      <c r="BW12563" s="43"/>
      <c r="BX12563" s="43"/>
      <c r="BY12563" s="43"/>
      <c r="BZ12563" s="43"/>
      <c r="CA12563" s="43"/>
      <c r="CB12563" s="43"/>
      <c r="CC12563" s="43"/>
      <c r="CD12563" s="43"/>
      <c r="CE12563" s="43"/>
      <c r="CF12563" s="43"/>
      <c r="CG12563" s="43"/>
      <c r="CH12563" s="43"/>
      <c r="CI12563" s="43"/>
      <c r="CJ12563" s="43"/>
      <c r="CK12563" s="43"/>
      <c r="CL12563" s="43"/>
      <c r="CM12563" s="43"/>
      <c r="CN12563" s="43"/>
      <c r="CO12563" s="43"/>
      <c r="CP12563" s="43"/>
      <c r="CQ12563" s="43"/>
      <c r="CR12563" s="43"/>
      <c r="CS12563" s="43"/>
      <c r="CT12563" s="43"/>
    </row>
    <row r="12564" spans="6:98" x14ac:dyDescent="0.25">
      <c r="F12564" s="42"/>
      <c r="G12564" s="43"/>
      <c r="H12564" s="43"/>
      <c r="I12564" s="43"/>
      <c r="J12564" s="43"/>
      <c r="K12564" s="43"/>
      <c r="L12564" s="43"/>
      <c r="M12564" s="43"/>
      <c r="N12564" s="43"/>
      <c r="O12564" s="43"/>
      <c r="P12564" s="43"/>
      <c r="Q12564" s="43"/>
      <c r="R12564" s="43"/>
      <c r="S12564" s="43"/>
      <c r="T12564" s="43"/>
      <c r="U12564" s="43"/>
      <c r="V12564" s="43"/>
      <c r="W12564" s="43"/>
      <c r="X12564" s="43"/>
      <c r="Y12564" s="43"/>
      <c r="Z12564" s="43"/>
      <c r="AA12564" s="43"/>
      <c r="AB12564" s="43"/>
      <c r="AC12564" s="43"/>
      <c r="AD12564" s="43"/>
      <c r="AE12564" s="43"/>
      <c r="AF12564" s="43"/>
      <c r="AG12564" s="43"/>
      <c r="AH12564" s="43"/>
      <c r="AI12564" s="43"/>
      <c r="AM12564" s="42" t="s">
        <v>2110</v>
      </c>
      <c r="AN12564" s="43"/>
      <c r="AO12564" s="43"/>
      <c r="AP12564" s="43"/>
      <c r="AQ12564" s="43"/>
      <c r="AR12564" s="43"/>
      <c r="AS12564" s="43"/>
      <c r="AT12564" s="43"/>
      <c r="AU12564" s="43"/>
      <c r="AV12564" s="43"/>
      <c r="AW12564" s="43"/>
      <c r="AX12564" s="43"/>
      <c r="AY12564" s="43"/>
      <c r="AZ12564" s="43"/>
      <c r="BA12564" s="43"/>
      <c r="BB12564" s="43"/>
      <c r="BC12564" s="43"/>
      <c r="BD12564" s="43"/>
      <c r="BE12564" s="43"/>
      <c r="BF12564" s="43"/>
      <c r="BG12564" s="43"/>
      <c r="BH12564" s="43"/>
      <c r="BI12564" s="43"/>
      <c r="BJ12564" s="43"/>
      <c r="BK12564" s="43"/>
      <c r="BL12564" s="43"/>
      <c r="BM12564" s="43"/>
      <c r="BN12564" s="43"/>
      <c r="BO12564" s="43"/>
      <c r="BP12564" s="43"/>
      <c r="BS12564" s="42" t="s">
        <v>738</v>
      </c>
      <c r="BT12564" s="43"/>
      <c r="BU12564" s="43"/>
      <c r="BV12564" s="43"/>
      <c r="BW12564" s="43"/>
      <c r="BX12564" s="43"/>
      <c r="BY12564" s="43"/>
      <c r="BZ12564" s="43"/>
      <c r="CA12564" s="43"/>
      <c r="CB12564" s="43"/>
      <c r="CC12564" s="43"/>
      <c r="CD12564" s="43"/>
      <c r="CE12564" s="43"/>
      <c r="CF12564" s="43"/>
      <c r="CG12564" s="43"/>
      <c r="CH12564" s="43"/>
      <c r="CI12564" s="43"/>
      <c r="CJ12564" s="43"/>
      <c r="CK12564" s="43"/>
      <c r="CL12564" s="43"/>
      <c r="CM12564" s="43"/>
      <c r="CN12564" s="43"/>
      <c r="CO12564" s="43"/>
      <c r="CP12564" s="43"/>
      <c r="CQ12564" s="43"/>
      <c r="CR12564" s="43"/>
      <c r="CS12564" s="43"/>
      <c r="CT12564" s="43"/>
    </row>
    <row r="12565" spans="6:98" x14ac:dyDescent="0.25">
      <c r="F12565" s="42" t="s">
        <v>948</v>
      </c>
      <c r="G12565" s="43"/>
      <c r="H12565" s="43"/>
      <c r="I12565" s="43"/>
      <c r="J12565" s="43"/>
      <c r="K12565" s="43"/>
      <c r="L12565" s="43"/>
      <c r="M12565" s="43"/>
      <c r="N12565" s="43"/>
      <c r="O12565" s="43"/>
      <c r="P12565" s="43"/>
      <c r="Q12565" s="43"/>
      <c r="R12565" s="43"/>
      <c r="S12565" s="43"/>
      <c r="T12565" s="43"/>
      <c r="U12565" s="43"/>
      <c r="V12565" s="43"/>
      <c r="W12565" s="43"/>
      <c r="X12565" s="43"/>
      <c r="Y12565" s="43"/>
      <c r="Z12565" s="43"/>
      <c r="AA12565" s="43"/>
      <c r="AB12565" s="43"/>
      <c r="AC12565" s="43"/>
      <c r="AD12565" s="43"/>
      <c r="AE12565" s="43"/>
      <c r="AF12565" s="43"/>
      <c r="AG12565" s="43"/>
      <c r="AH12565" s="43"/>
      <c r="AI12565" s="43"/>
      <c r="AM12565" s="42"/>
      <c r="AN12565" s="43"/>
      <c r="AO12565" s="43"/>
      <c r="AP12565" s="43"/>
      <c r="AQ12565" s="43"/>
      <c r="AR12565" s="43"/>
      <c r="AS12565" s="43"/>
      <c r="AT12565" s="43"/>
      <c r="AU12565" s="43"/>
      <c r="AV12565" s="43"/>
      <c r="AW12565" s="43"/>
      <c r="AX12565" s="43"/>
      <c r="AY12565" s="43"/>
      <c r="AZ12565" s="43"/>
      <c r="BA12565" s="43"/>
      <c r="BB12565" s="43"/>
      <c r="BC12565" s="43"/>
      <c r="BD12565" s="43"/>
      <c r="BE12565" s="43"/>
      <c r="BF12565" s="43"/>
      <c r="BG12565" s="43"/>
      <c r="BH12565" s="43"/>
      <c r="BI12565" s="43"/>
      <c r="BJ12565" s="43"/>
      <c r="BK12565" s="43"/>
      <c r="BL12565" s="43"/>
      <c r="BM12565" s="43"/>
      <c r="BN12565" s="43"/>
      <c r="BO12565" s="43"/>
      <c r="BP12565" s="43"/>
      <c r="BS12565" s="42"/>
      <c r="BT12565" s="43"/>
      <c r="BU12565" s="43"/>
      <c r="BV12565" s="43"/>
      <c r="BW12565" s="43"/>
      <c r="BX12565" s="43"/>
      <c r="BY12565" s="43"/>
      <c r="BZ12565" s="43"/>
      <c r="CA12565" s="43"/>
      <c r="CB12565" s="43"/>
      <c r="CC12565" s="43"/>
      <c r="CD12565" s="43"/>
      <c r="CE12565" s="43"/>
      <c r="CF12565" s="43"/>
      <c r="CG12565" s="43"/>
      <c r="CH12565" s="43"/>
      <c r="CI12565" s="43"/>
      <c r="CJ12565" s="43"/>
      <c r="CK12565" s="43"/>
      <c r="CL12565" s="43"/>
      <c r="CM12565" s="43"/>
      <c r="CN12565" s="43"/>
      <c r="CO12565" s="43"/>
      <c r="CP12565" s="43"/>
      <c r="CQ12565" s="43"/>
      <c r="CR12565" s="43"/>
      <c r="CS12565" s="43"/>
      <c r="CT12565" s="43"/>
    </row>
    <row r="12566" spans="6:98" x14ac:dyDescent="0.25">
      <c r="F12566" s="42" t="s">
        <v>984</v>
      </c>
      <c r="G12566" s="43"/>
      <c r="H12566" s="43"/>
      <c r="I12566" s="43"/>
      <c r="J12566" s="43"/>
      <c r="K12566" s="43"/>
      <c r="L12566" s="43"/>
      <c r="M12566" s="43"/>
      <c r="N12566" s="43"/>
      <c r="O12566" s="43"/>
      <c r="P12566" s="43"/>
      <c r="Q12566" s="43"/>
      <c r="R12566" s="43"/>
      <c r="S12566" s="43"/>
      <c r="T12566" s="43"/>
      <c r="U12566" s="43"/>
      <c r="V12566" s="43"/>
      <c r="W12566" s="43"/>
      <c r="X12566" s="43"/>
      <c r="Y12566" s="43"/>
      <c r="Z12566" s="43"/>
      <c r="AA12566" s="43"/>
      <c r="AB12566" s="43"/>
      <c r="AC12566" s="43"/>
      <c r="AD12566" s="43"/>
      <c r="AE12566" s="43"/>
      <c r="AF12566" s="43"/>
      <c r="AG12566" s="43"/>
      <c r="AH12566" s="43"/>
      <c r="AI12566" s="43"/>
      <c r="AM12566" s="42" t="s">
        <v>948</v>
      </c>
      <c r="AN12566" s="43"/>
      <c r="AO12566" s="43"/>
      <c r="AP12566" s="43"/>
      <c r="AQ12566" s="43"/>
      <c r="AR12566" s="43"/>
      <c r="AS12566" s="43"/>
      <c r="AT12566" s="43"/>
      <c r="AU12566" s="43"/>
      <c r="AV12566" s="43"/>
      <c r="AW12566" s="43"/>
      <c r="AX12566" s="43"/>
      <c r="AY12566" s="43"/>
      <c r="AZ12566" s="43"/>
      <c r="BA12566" s="43"/>
      <c r="BB12566" s="43"/>
      <c r="BC12566" s="43"/>
      <c r="BD12566" s="43"/>
      <c r="BE12566" s="43"/>
      <c r="BF12566" s="43"/>
      <c r="BG12566" s="43"/>
      <c r="BH12566" s="43"/>
      <c r="BI12566" s="43"/>
      <c r="BJ12566" s="43"/>
      <c r="BK12566" s="43"/>
      <c r="BL12566" s="43"/>
      <c r="BM12566" s="43"/>
      <c r="BN12566" s="43"/>
      <c r="BO12566" s="43"/>
      <c r="BP12566" s="43"/>
      <c r="BS12566" s="42" t="s">
        <v>900</v>
      </c>
      <c r="BT12566" s="43"/>
      <c r="BU12566" s="43"/>
      <c r="BV12566" s="43"/>
      <c r="BW12566" s="43"/>
      <c r="BX12566" s="43"/>
      <c r="BY12566" s="43"/>
      <c r="BZ12566" s="43"/>
      <c r="CA12566" s="43"/>
      <c r="CB12566" s="43"/>
      <c r="CC12566" s="43"/>
      <c r="CD12566" s="43"/>
      <c r="CE12566" s="43"/>
      <c r="CF12566" s="43"/>
      <c r="CG12566" s="43"/>
      <c r="CH12566" s="43"/>
      <c r="CI12566" s="43"/>
      <c r="CJ12566" s="43"/>
      <c r="CK12566" s="43"/>
      <c r="CL12566" s="43"/>
      <c r="CM12566" s="43"/>
      <c r="CN12566" s="43"/>
      <c r="CO12566" s="43"/>
      <c r="CP12566" s="43"/>
      <c r="CQ12566" s="43"/>
      <c r="CR12566" s="43"/>
      <c r="CS12566" s="43"/>
      <c r="CT12566" s="43"/>
    </row>
    <row r="12567" spans="6:98" x14ac:dyDescent="0.25">
      <c r="F12567" s="42" t="s">
        <v>985</v>
      </c>
      <c r="G12567" s="43"/>
      <c r="H12567" s="43"/>
      <c r="I12567" s="43"/>
      <c r="J12567" s="43"/>
      <c r="K12567" s="43"/>
      <c r="L12567" s="43"/>
      <c r="M12567" s="43"/>
      <c r="N12567" s="43"/>
      <c r="O12567" s="43"/>
      <c r="P12567" s="43"/>
      <c r="Q12567" s="43"/>
      <c r="R12567" s="43"/>
      <c r="S12567" s="43"/>
      <c r="T12567" s="43"/>
      <c r="U12567" s="43"/>
      <c r="V12567" s="43"/>
      <c r="W12567" s="43"/>
      <c r="X12567" s="43"/>
      <c r="Y12567" s="43"/>
      <c r="Z12567" s="43"/>
      <c r="AA12567" s="43"/>
      <c r="AB12567" s="43"/>
      <c r="AC12567" s="43"/>
      <c r="AD12567" s="43"/>
      <c r="AE12567" s="43"/>
      <c r="AF12567" s="43"/>
      <c r="AG12567" s="43"/>
      <c r="AH12567" s="43"/>
      <c r="AI12567" s="43"/>
      <c r="AM12567" s="42" t="s">
        <v>984</v>
      </c>
      <c r="AN12567" s="43"/>
      <c r="AO12567" s="43"/>
      <c r="AP12567" s="43"/>
      <c r="AQ12567" s="43"/>
      <c r="AR12567" s="43"/>
      <c r="AS12567" s="43"/>
      <c r="AT12567" s="43"/>
      <c r="AU12567" s="43"/>
      <c r="AV12567" s="43"/>
      <c r="AW12567" s="43"/>
      <c r="AX12567" s="43"/>
      <c r="AY12567" s="43"/>
      <c r="AZ12567" s="43"/>
      <c r="BA12567" s="43"/>
      <c r="BB12567" s="43"/>
      <c r="BC12567" s="43"/>
      <c r="BD12567" s="43"/>
      <c r="BE12567" s="43"/>
      <c r="BF12567" s="43"/>
      <c r="BG12567" s="43"/>
      <c r="BH12567" s="43"/>
      <c r="BI12567" s="43"/>
      <c r="BJ12567" s="43"/>
      <c r="BK12567" s="43"/>
      <c r="BL12567" s="43"/>
      <c r="BM12567" s="43"/>
      <c r="BN12567" s="43"/>
      <c r="BO12567" s="43"/>
      <c r="BP12567" s="43"/>
    </row>
    <row r="12568" spans="6:98" x14ac:dyDescent="0.25">
      <c r="F12568" s="42" t="s">
        <v>986</v>
      </c>
      <c r="G12568" s="43"/>
      <c r="H12568" s="43"/>
      <c r="I12568" s="43"/>
      <c r="J12568" s="43"/>
      <c r="K12568" s="43"/>
      <c r="L12568" s="43"/>
      <c r="M12568" s="43"/>
      <c r="N12568" s="43"/>
      <c r="O12568" s="43"/>
      <c r="P12568" s="43"/>
      <c r="Q12568" s="43"/>
      <c r="R12568" s="43"/>
      <c r="S12568" s="43"/>
      <c r="T12568" s="43"/>
      <c r="U12568" s="43"/>
      <c r="V12568" s="43"/>
      <c r="W12568" s="43"/>
      <c r="X12568" s="43"/>
      <c r="Y12568" s="43"/>
      <c r="Z12568" s="43"/>
      <c r="AA12568" s="43"/>
      <c r="AB12568" s="43"/>
      <c r="AC12568" s="43"/>
      <c r="AD12568" s="43"/>
      <c r="AE12568" s="43"/>
      <c r="AF12568" s="43"/>
      <c r="AG12568" s="43"/>
      <c r="AH12568" s="43"/>
      <c r="AI12568" s="43"/>
      <c r="AM12568" s="42" t="s">
        <v>985</v>
      </c>
      <c r="AN12568" s="43"/>
      <c r="AO12568" s="43"/>
      <c r="AP12568" s="43"/>
      <c r="AQ12568" s="43"/>
      <c r="AR12568" s="43"/>
      <c r="AS12568" s="43"/>
      <c r="AT12568" s="43"/>
      <c r="AU12568" s="43"/>
      <c r="AV12568" s="43"/>
      <c r="AW12568" s="43"/>
      <c r="AX12568" s="43"/>
      <c r="AY12568" s="43"/>
      <c r="AZ12568" s="43"/>
      <c r="BA12568" s="43"/>
      <c r="BB12568" s="43"/>
      <c r="BC12568" s="43"/>
      <c r="BD12568" s="43"/>
      <c r="BE12568" s="43"/>
      <c r="BF12568" s="43"/>
      <c r="BG12568" s="43"/>
      <c r="BH12568" s="43"/>
      <c r="BI12568" s="43"/>
      <c r="BJ12568" s="43"/>
      <c r="BK12568" s="43"/>
      <c r="BL12568" s="43"/>
      <c r="BM12568" s="43"/>
      <c r="BN12568" s="43"/>
      <c r="BO12568" s="43"/>
      <c r="BP12568" s="43"/>
    </row>
    <row r="12569" spans="6:98" x14ac:dyDescent="0.25">
      <c r="F12569" s="42" t="s">
        <v>987</v>
      </c>
      <c r="G12569" s="43"/>
      <c r="H12569" s="43"/>
      <c r="I12569" s="43"/>
      <c r="J12569" s="43"/>
      <c r="K12569" s="43"/>
      <c r="L12569" s="43"/>
      <c r="M12569" s="43"/>
      <c r="N12569" s="43"/>
      <c r="O12569" s="43"/>
      <c r="P12569" s="43"/>
      <c r="Q12569" s="43"/>
      <c r="R12569" s="43"/>
      <c r="S12569" s="43"/>
      <c r="T12569" s="43"/>
      <c r="U12569" s="43"/>
      <c r="V12569" s="43"/>
      <c r="W12569" s="43"/>
      <c r="X12569" s="43"/>
      <c r="Y12569" s="43"/>
      <c r="Z12569" s="43"/>
      <c r="AA12569" s="43"/>
      <c r="AB12569" s="43"/>
      <c r="AC12569" s="43"/>
      <c r="AD12569" s="43"/>
      <c r="AE12569" s="43"/>
      <c r="AF12569" s="43"/>
      <c r="AG12569" s="43"/>
      <c r="AH12569" s="43"/>
      <c r="AI12569" s="43"/>
      <c r="AM12569" s="42" t="s">
        <v>986</v>
      </c>
      <c r="AN12569" s="43"/>
      <c r="AO12569" s="43"/>
      <c r="AP12569" s="43"/>
      <c r="AQ12569" s="43"/>
      <c r="AR12569" s="43"/>
      <c r="AS12569" s="43"/>
      <c r="AT12569" s="43"/>
      <c r="AU12569" s="43"/>
      <c r="AV12569" s="43"/>
      <c r="AW12569" s="43"/>
      <c r="AX12569" s="43"/>
      <c r="AY12569" s="43"/>
      <c r="AZ12569" s="43"/>
      <c r="BA12569" s="43"/>
      <c r="BB12569" s="43"/>
      <c r="BC12569" s="43"/>
      <c r="BD12569" s="43"/>
      <c r="BE12569" s="43"/>
      <c r="BF12569" s="43"/>
      <c r="BG12569" s="43"/>
      <c r="BH12569" s="43"/>
      <c r="BI12569" s="43"/>
      <c r="BJ12569" s="43"/>
      <c r="BK12569" s="43"/>
      <c r="BL12569" s="43"/>
      <c r="BM12569" s="43"/>
      <c r="BN12569" s="43"/>
      <c r="BO12569" s="43"/>
      <c r="BP12569" s="43"/>
    </row>
    <row r="12570" spans="6:98" x14ac:dyDescent="0.25">
      <c r="F12570" s="42" t="s">
        <v>989</v>
      </c>
      <c r="G12570" s="43"/>
      <c r="H12570" s="43"/>
      <c r="I12570" s="43"/>
      <c r="J12570" s="43"/>
      <c r="K12570" s="43"/>
      <c r="L12570" s="43"/>
      <c r="M12570" s="43"/>
      <c r="N12570" s="43"/>
      <c r="O12570" s="43"/>
      <c r="P12570" s="43"/>
      <c r="Q12570" s="43"/>
      <c r="R12570" s="43"/>
      <c r="S12570" s="43"/>
      <c r="T12570" s="43"/>
      <c r="U12570" s="43"/>
      <c r="V12570" s="43"/>
      <c r="W12570" s="43"/>
      <c r="X12570" s="43"/>
      <c r="Y12570" s="43"/>
      <c r="Z12570" s="43"/>
      <c r="AA12570" s="43"/>
      <c r="AB12570" s="43"/>
      <c r="AC12570" s="43"/>
      <c r="AD12570" s="43"/>
      <c r="AE12570" s="43"/>
      <c r="AF12570" s="43"/>
      <c r="AG12570" s="43"/>
      <c r="AH12570" s="43"/>
      <c r="AI12570" s="43"/>
      <c r="AM12570" s="42" t="s">
        <v>987</v>
      </c>
      <c r="AN12570" s="43"/>
      <c r="AO12570" s="43"/>
      <c r="AP12570" s="43"/>
      <c r="AQ12570" s="43"/>
      <c r="AR12570" s="43"/>
      <c r="AS12570" s="43"/>
      <c r="AT12570" s="43"/>
      <c r="AU12570" s="43"/>
      <c r="AV12570" s="43"/>
      <c r="AW12570" s="43"/>
      <c r="AX12570" s="43"/>
      <c r="AY12570" s="43"/>
      <c r="AZ12570" s="43"/>
      <c r="BA12570" s="43"/>
      <c r="BB12570" s="43"/>
      <c r="BC12570" s="43"/>
      <c r="BD12570" s="43"/>
      <c r="BE12570" s="43"/>
      <c r="BF12570" s="43"/>
      <c r="BG12570" s="43"/>
      <c r="BH12570" s="43"/>
      <c r="BI12570" s="43"/>
      <c r="BJ12570" s="43"/>
      <c r="BK12570" s="43"/>
      <c r="BL12570" s="43"/>
      <c r="BM12570" s="43"/>
      <c r="BN12570" s="43"/>
      <c r="BO12570" s="43"/>
      <c r="BP12570" s="43"/>
    </row>
    <row r="12571" spans="6:98" x14ac:dyDescent="0.25">
      <c r="F12571" s="42" t="s">
        <v>990</v>
      </c>
      <c r="G12571" s="43"/>
      <c r="H12571" s="43"/>
      <c r="I12571" s="43"/>
      <c r="J12571" s="43"/>
      <c r="K12571" s="43"/>
      <c r="L12571" s="43"/>
      <c r="M12571" s="43"/>
      <c r="N12571" s="43"/>
      <c r="O12571" s="43"/>
      <c r="P12571" s="43"/>
      <c r="Q12571" s="43"/>
      <c r="R12571" s="43"/>
      <c r="S12571" s="43"/>
      <c r="T12571" s="43"/>
      <c r="U12571" s="43"/>
      <c r="V12571" s="43"/>
      <c r="W12571" s="43"/>
      <c r="X12571" s="43"/>
      <c r="Y12571" s="43"/>
      <c r="Z12571" s="43"/>
      <c r="AA12571" s="43"/>
      <c r="AB12571" s="43"/>
      <c r="AC12571" s="43"/>
      <c r="AD12571" s="43"/>
      <c r="AE12571" s="43"/>
      <c r="AF12571" s="43"/>
      <c r="AG12571" s="43"/>
      <c r="AH12571" s="43"/>
      <c r="AI12571" s="43"/>
      <c r="AM12571" s="42" t="s">
        <v>989</v>
      </c>
      <c r="AN12571" s="43"/>
      <c r="AO12571" s="43"/>
      <c r="AP12571" s="43"/>
      <c r="AQ12571" s="43"/>
      <c r="AR12571" s="43"/>
      <c r="AS12571" s="43"/>
      <c r="AT12571" s="43"/>
      <c r="AU12571" s="43"/>
      <c r="AV12571" s="43"/>
      <c r="AW12571" s="43"/>
      <c r="AX12571" s="43"/>
      <c r="AY12571" s="43"/>
      <c r="AZ12571" s="43"/>
      <c r="BA12571" s="43"/>
      <c r="BB12571" s="43"/>
      <c r="BC12571" s="43"/>
      <c r="BD12571" s="43"/>
      <c r="BE12571" s="43"/>
      <c r="BF12571" s="43"/>
      <c r="BG12571" s="43"/>
      <c r="BH12571" s="43"/>
      <c r="BI12571" s="43"/>
      <c r="BJ12571" s="43"/>
      <c r="BK12571" s="43"/>
      <c r="BL12571" s="43"/>
      <c r="BM12571" s="43"/>
      <c r="BN12571" s="43"/>
      <c r="BO12571" s="43"/>
      <c r="BP12571" s="43"/>
    </row>
    <row r="12572" spans="6:98" x14ac:dyDescent="0.25">
      <c r="F12572" s="42" t="s">
        <v>1992</v>
      </c>
      <c r="G12572" s="43"/>
      <c r="H12572" s="43"/>
      <c r="I12572" s="43"/>
      <c r="J12572" s="43"/>
      <c r="K12572" s="43"/>
      <c r="L12572" s="43"/>
      <c r="M12572" s="43"/>
      <c r="N12572" s="43"/>
      <c r="O12572" s="43"/>
      <c r="P12572" s="43"/>
      <c r="Q12572" s="43"/>
      <c r="R12572" s="43"/>
      <c r="S12572" s="43"/>
      <c r="T12572" s="43"/>
      <c r="U12572" s="43"/>
      <c r="V12572" s="43"/>
      <c r="W12572" s="43"/>
      <c r="X12572" s="43"/>
      <c r="Y12572" s="43"/>
      <c r="Z12572" s="43"/>
      <c r="AA12572" s="43"/>
      <c r="AB12572" s="43"/>
      <c r="AC12572" s="43"/>
      <c r="AD12572" s="43"/>
      <c r="AE12572" s="43"/>
      <c r="AF12572" s="43"/>
      <c r="AG12572" s="43"/>
      <c r="AH12572" s="43"/>
      <c r="AI12572" s="43"/>
      <c r="AM12572" s="42" t="s">
        <v>990</v>
      </c>
      <c r="AN12572" s="43"/>
      <c r="AO12572" s="43"/>
      <c r="AP12572" s="43"/>
      <c r="AQ12572" s="43"/>
      <c r="AR12572" s="43"/>
      <c r="AS12572" s="43"/>
      <c r="AT12572" s="43"/>
      <c r="AU12572" s="43"/>
      <c r="AV12572" s="43"/>
      <c r="AW12572" s="43"/>
      <c r="AX12572" s="43"/>
      <c r="AY12572" s="43"/>
      <c r="AZ12572" s="43"/>
      <c r="BA12572" s="43"/>
      <c r="BB12572" s="43"/>
      <c r="BC12572" s="43"/>
      <c r="BD12572" s="43"/>
      <c r="BE12572" s="43"/>
      <c r="BF12572" s="43"/>
      <c r="BG12572" s="43"/>
      <c r="BH12572" s="43"/>
      <c r="BI12572" s="43"/>
      <c r="BJ12572" s="43"/>
      <c r="BK12572" s="43"/>
      <c r="BL12572" s="43"/>
      <c r="BM12572" s="43"/>
      <c r="BN12572" s="43"/>
      <c r="BO12572" s="43"/>
      <c r="BP12572" s="43"/>
    </row>
    <row r="12573" spans="6:98" x14ac:dyDescent="0.25">
      <c r="F12573" s="42" t="s">
        <v>2108</v>
      </c>
      <c r="G12573" s="43"/>
      <c r="H12573" s="43"/>
      <c r="I12573" s="43"/>
      <c r="J12573" s="43"/>
      <c r="K12573" s="43"/>
      <c r="L12573" s="43"/>
      <c r="M12573" s="43"/>
      <c r="N12573" s="43"/>
      <c r="O12573" s="43"/>
      <c r="P12573" s="43"/>
      <c r="Q12573" s="43"/>
      <c r="R12573" s="43"/>
      <c r="S12573" s="43"/>
      <c r="T12573" s="43"/>
      <c r="U12573" s="43"/>
      <c r="V12573" s="43"/>
      <c r="W12573" s="43"/>
      <c r="X12573" s="43"/>
      <c r="Y12573" s="43"/>
      <c r="Z12573" s="43"/>
      <c r="AA12573" s="43"/>
      <c r="AB12573" s="43"/>
      <c r="AC12573" s="43"/>
      <c r="AD12573" s="43"/>
      <c r="AE12573" s="43"/>
      <c r="AF12573" s="43"/>
      <c r="AG12573" s="43"/>
      <c r="AH12573" s="43"/>
      <c r="AI12573" s="43"/>
      <c r="AM12573" s="42" t="s">
        <v>2186</v>
      </c>
      <c r="AN12573" s="43"/>
      <c r="AO12573" s="43"/>
      <c r="AP12573" s="43"/>
      <c r="AQ12573" s="43"/>
      <c r="AR12573" s="43"/>
      <c r="AS12573" s="43"/>
      <c r="AT12573" s="43"/>
      <c r="AU12573" s="43"/>
      <c r="AV12573" s="43"/>
      <c r="AW12573" s="43"/>
      <c r="AX12573" s="43"/>
      <c r="AY12573" s="43"/>
      <c r="AZ12573" s="43"/>
      <c r="BA12573" s="43"/>
      <c r="BB12573" s="43"/>
      <c r="BC12573" s="43"/>
      <c r="BD12573" s="43"/>
      <c r="BE12573" s="43"/>
      <c r="BF12573" s="43"/>
      <c r="BG12573" s="43"/>
      <c r="BH12573" s="43"/>
      <c r="BI12573" s="43"/>
      <c r="BJ12573" s="43"/>
      <c r="BK12573" s="43"/>
      <c r="BL12573" s="43"/>
      <c r="BM12573" s="43"/>
      <c r="BN12573" s="43"/>
      <c r="BO12573" s="43"/>
      <c r="BP12573" s="43"/>
    </row>
    <row r="12574" spans="6:98" x14ac:dyDescent="0.25">
      <c r="F12574" s="42"/>
      <c r="G12574" s="43"/>
      <c r="H12574" s="43"/>
      <c r="I12574" s="43"/>
      <c r="J12574" s="43"/>
      <c r="K12574" s="43"/>
      <c r="L12574" s="43"/>
      <c r="M12574" s="43"/>
      <c r="N12574" s="43"/>
      <c r="O12574" s="43"/>
      <c r="P12574" s="43"/>
      <c r="Q12574" s="43"/>
      <c r="R12574" s="43"/>
      <c r="S12574" s="43"/>
      <c r="T12574" s="43"/>
      <c r="U12574" s="43"/>
      <c r="V12574" s="43"/>
      <c r="W12574" s="43"/>
      <c r="X12574" s="43"/>
      <c r="Y12574" s="43"/>
      <c r="Z12574" s="43"/>
      <c r="AA12574" s="43"/>
      <c r="AB12574" s="43"/>
      <c r="AC12574" s="43"/>
      <c r="AD12574" s="43"/>
      <c r="AE12574" s="43"/>
      <c r="AF12574" s="43"/>
      <c r="AG12574" s="43"/>
      <c r="AH12574" s="43"/>
      <c r="AI12574" s="43"/>
      <c r="AM12574" s="42" t="s">
        <v>2187</v>
      </c>
      <c r="AN12574" s="43"/>
      <c r="AO12574" s="43"/>
      <c r="AP12574" s="43"/>
      <c r="AQ12574" s="43"/>
      <c r="AR12574" s="43"/>
      <c r="AS12574" s="43"/>
      <c r="AT12574" s="43"/>
      <c r="AU12574" s="43"/>
      <c r="AV12574" s="43"/>
      <c r="AW12574" s="43"/>
      <c r="AX12574" s="43"/>
      <c r="AY12574" s="43"/>
      <c r="AZ12574" s="43"/>
      <c r="BA12574" s="43"/>
      <c r="BB12574" s="43"/>
      <c r="BC12574" s="43"/>
      <c r="BD12574" s="43"/>
      <c r="BE12574" s="43"/>
      <c r="BF12574" s="43"/>
      <c r="BG12574" s="43"/>
      <c r="BH12574" s="43"/>
      <c r="BI12574" s="43"/>
      <c r="BJ12574" s="43"/>
      <c r="BK12574" s="43"/>
      <c r="BL12574" s="43"/>
      <c r="BM12574" s="43"/>
      <c r="BN12574" s="43"/>
      <c r="BO12574" s="43"/>
      <c r="BP12574" s="43"/>
    </row>
    <row r="12575" spans="6:98" x14ac:dyDescent="0.25">
      <c r="F12575" s="42" t="s">
        <v>942</v>
      </c>
      <c r="G12575" s="43"/>
      <c r="H12575" s="43"/>
      <c r="I12575" s="43"/>
      <c r="J12575" s="43"/>
      <c r="K12575" s="43"/>
      <c r="L12575" s="43"/>
      <c r="M12575" s="43"/>
      <c r="N12575" s="43"/>
      <c r="O12575" s="43"/>
      <c r="P12575" s="43"/>
      <c r="Q12575" s="43"/>
      <c r="R12575" s="43"/>
      <c r="S12575" s="43"/>
      <c r="T12575" s="43"/>
      <c r="U12575" s="43"/>
      <c r="V12575" s="43"/>
      <c r="W12575" s="43"/>
      <c r="X12575" s="43"/>
      <c r="Y12575" s="43"/>
      <c r="Z12575" s="43"/>
      <c r="AA12575" s="43"/>
      <c r="AB12575" s="43"/>
      <c r="AC12575" s="43"/>
      <c r="AD12575" s="43"/>
      <c r="AE12575" s="43"/>
      <c r="AF12575" s="43"/>
      <c r="AG12575" s="43"/>
      <c r="AH12575" s="43"/>
      <c r="AI12575" s="43"/>
      <c r="AM12575" s="42"/>
      <c r="AN12575" s="43"/>
      <c r="AO12575" s="43"/>
      <c r="AP12575" s="43"/>
      <c r="AQ12575" s="43"/>
      <c r="AR12575" s="43"/>
      <c r="AS12575" s="43"/>
      <c r="AT12575" s="43"/>
      <c r="AU12575" s="43"/>
      <c r="AV12575" s="43"/>
      <c r="AW12575" s="43"/>
      <c r="AX12575" s="43"/>
      <c r="AY12575" s="43"/>
      <c r="AZ12575" s="43"/>
      <c r="BA12575" s="43"/>
      <c r="BB12575" s="43"/>
      <c r="BC12575" s="43"/>
      <c r="BD12575" s="43"/>
      <c r="BE12575" s="43"/>
      <c r="BF12575" s="43"/>
      <c r="BG12575" s="43"/>
      <c r="BH12575" s="43"/>
      <c r="BI12575" s="43"/>
      <c r="BJ12575" s="43"/>
      <c r="BK12575" s="43"/>
      <c r="BL12575" s="43"/>
      <c r="BM12575" s="43"/>
      <c r="BN12575" s="43"/>
      <c r="BO12575" s="43"/>
      <c r="BP12575" s="43"/>
    </row>
    <row r="12576" spans="6:98" x14ac:dyDescent="0.25">
      <c r="F12576" s="42" t="s">
        <v>900</v>
      </c>
      <c r="G12576" s="43"/>
      <c r="H12576" s="43"/>
      <c r="I12576" s="43"/>
      <c r="J12576" s="43"/>
      <c r="K12576" s="43"/>
      <c r="L12576" s="43"/>
      <c r="M12576" s="43"/>
      <c r="N12576" s="43"/>
      <c r="O12576" s="43"/>
      <c r="P12576" s="43"/>
      <c r="Q12576" s="43"/>
      <c r="R12576" s="43"/>
      <c r="S12576" s="43"/>
      <c r="T12576" s="43"/>
      <c r="U12576" s="43"/>
      <c r="V12576" s="43"/>
      <c r="W12576" s="43"/>
      <c r="X12576" s="43"/>
      <c r="Y12576" s="43"/>
      <c r="Z12576" s="43"/>
      <c r="AA12576" s="43"/>
      <c r="AB12576" s="43"/>
      <c r="AC12576" s="43"/>
      <c r="AD12576" s="43"/>
      <c r="AE12576" s="43"/>
      <c r="AF12576" s="43"/>
      <c r="AG12576" s="43"/>
      <c r="AH12576" s="43"/>
      <c r="AI12576" s="43"/>
      <c r="AM12576" s="42" t="s">
        <v>942</v>
      </c>
      <c r="AN12576" s="43"/>
      <c r="AO12576" s="43"/>
      <c r="AP12576" s="43"/>
      <c r="AQ12576" s="43"/>
      <c r="AR12576" s="43"/>
      <c r="AS12576" s="43"/>
      <c r="AT12576" s="43"/>
      <c r="AU12576" s="43"/>
      <c r="AV12576" s="43"/>
      <c r="AW12576" s="43"/>
      <c r="AX12576" s="43"/>
      <c r="AY12576" s="43"/>
      <c r="AZ12576" s="43"/>
      <c r="BA12576" s="43"/>
      <c r="BB12576" s="43"/>
      <c r="BC12576" s="43"/>
      <c r="BD12576" s="43"/>
      <c r="BE12576" s="43"/>
      <c r="BF12576" s="43"/>
      <c r="BG12576" s="43"/>
      <c r="BH12576" s="43"/>
      <c r="BI12576" s="43"/>
      <c r="BJ12576" s="43"/>
      <c r="BK12576" s="43"/>
      <c r="BL12576" s="43"/>
      <c r="BM12576" s="43"/>
      <c r="BN12576" s="43"/>
      <c r="BO12576" s="43"/>
      <c r="BP12576" s="43"/>
    </row>
    <row r="12577" spans="6:68" x14ac:dyDescent="0.25">
      <c r="AM12577" s="42" t="s">
        <v>900</v>
      </c>
      <c r="AN12577" s="43"/>
      <c r="AO12577" s="43"/>
      <c r="AP12577" s="43"/>
      <c r="AQ12577" s="43"/>
      <c r="AR12577" s="43"/>
      <c r="AS12577" s="43"/>
      <c r="AT12577" s="43"/>
      <c r="AU12577" s="43"/>
      <c r="AV12577" s="43"/>
      <c r="AW12577" s="43"/>
      <c r="AX12577" s="43"/>
      <c r="AY12577" s="43"/>
      <c r="AZ12577" s="43"/>
      <c r="BA12577" s="43"/>
      <c r="BB12577" s="43"/>
      <c r="BC12577" s="43"/>
      <c r="BD12577" s="43"/>
      <c r="BE12577" s="43"/>
      <c r="BF12577" s="43"/>
      <c r="BG12577" s="43"/>
      <c r="BH12577" s="43"/>
      <c r="BI12577" s="43"/>
      <c r="BJ12577" s="43"/>
      <c r="BK12577" s="43"/>
      <c r="BL12577" s="43"/>
      <c r="BM12577" s="43"/>
      <c r="BN12577" s="43"/>
      <c r="BO12577" s="43"/>
      <c r="BP12577" s="43"/>
    </row>
    <row r="12579" spans="6:68" x14ac:dyDescent="0.25">
      <c r="F12579" s="40" t="s">
        <v>864</v>
      </c>
      <c r="G12579" s="41"/>
      <c r="H12579" s="41"/>
      <c r="I12579" s="41"/>
      <c r="J12579" s="41"/>
      <c r="K12579" s="41"/>
      <c r="L12579" s="41"/>
      <c r="M12579" s="41"/>
      <c r="N12579" s="41"/>
      <c r="O12579" s="41"/>
      <c r="P12579" s="41"/>
      <c r="Q12579" s="41"/>
      <c r="R12579" s="41"/>
      <c r="S12579" s="41"/>
      <c r="T12579" s="41"/>
      <c r="U12579" s="41"/>
      <c r="V12579" s="41"/>
      <c r="W12579" s="41"/>
      <c r="X12579" s="41"/>
      <c r="Y12579" s="41"/>
      <c r="Z12579" s="41"/>
      <c r="AA12579" s="41"/>
      <c r="AB12579" s="41"/>
      <c r="AC12579" s="41"/>
      <c r="AD12579" s="41"/>
      <c r="AE12579" s="41"/>
      <c r="AF12579" s="41"/>
      <c r="AG12579" s="41"/>
      <c r="AH12579" s="41"/>
      <c r="AI12579" s="41"/>
    </row>
    <row r="12580" spans="6:68" x14ac:dyDescent="0.25">
      <c r="F12580" s="40" t="s">
        <v>1048</v>
      </c>
      <c r="G12580" s="41"/>
      <c r="H12580" s="41"/>
      <c r="I12580" s="41"/>
      <c r="J12580" s="41"/>
      <c r="K12580" s="41"/>
      <c r="L12580" s="41"/>
      <c r="M12580" s="41"/>
      <c r="N12580" s="41"/>
      <c r="O12580" s="41"/>
      <c r="P12580" s="41"/>
      <c r="Q12580" s="41"/>
      <c r="R12580" s="41"/>
      <c r="S12580" s="41"/>
      <c r="T12580" s="41"/>
      <c r="U12580" s="41"/>
      <c r="V12580" s="41"/>
      <c r="W12580" s="41"/>
      <c r="X12580" s="41"/>
      <c r="Y12580" s="41"/>
      <c r="Z12580" s="41"/>
      <c r="AA12580" s="41"/>
      <c r="AB12580" s="41"/>
      <c r="AC12580" s="41"/>
      <c r="AD12580" s="41"/>
      <c r="AE12580" s="41"/>
      <c r="AF12580" s="41"/>
      <c r="AG12580" s="41"/>
      <c r="AH12580" s="41"/>
      <c r="AI12580" s="41"/>
    </row>
    <row r="12581" spans="6:68" x14ac:dyDescent="0.25">
      <c r="F12581" s="40" t="s">
        <v>927</v>
      </c>
      <c r="G12581" s="41"/>
      <c r="H12581" s="41"/>
      <c r="I12581" s="41"/>
      <c r="J12581" s="41"/>
      <c r="K12581" s="41"/>
      <c r="L12581" s="41"/>
      <c r="M12581" s="41"/>
      <c r="N12581" s="41"/>
      <c r="O12581" s="41"/>
      <c r="P12581" s="41"/>
      <c r="Q12581" s="41"/>
      <c r="R12581" s="41"/>
      <c r="S12581" s="41"/>
      <c r="T12581" s="41"/>
      <c r="U12581" s="41"/>
      <c r="V12581" s="41"/>
      <c r="W12581" s="41"/>
      <c r="X12581" s="41"/>
      <c r="Y12581" s="41"/>
      <c r="Z12581" s="41"/>
      <c r="AA12581" s="41"/>
      <c r="AB12581" s="41"/>
      <c r="AC12581" s="41"/>
      <c r="AD12581" s="41"/>
      <c r="AE12581" s="41"/>
      <c r="AF12581" s="41"/>
      <c r="AG12581" s="41"/>
      <c r="AH12581" s="41"/>
      <c r="AI12581" s="41"/>
    </row>
    <row r="12582" spans="6:68" x14ac:dyDescent="0.25">
      <c r="F12582" s="40" t="s">
        <v>928</v>
      </c>
      <c r="G12582" s="41"/>
      <c r="H12582" s="41"/>
      <c r="I12582" s="41"/>
      <c r="J12582" s="41"/>
      <c r="K12582" s="41"/>
      <c r="L12582" s="41"/>
      <c r="M12582" s="41"/>
      <c r="N12582" s="41"/>
      <c r="O12582" s="41"/>
      <c r="P12582" s="41"/>
      <c r="Q12582" s="41"/>
      <c r="R12582" s="41"/>
      <c r="S12582" s="41"/>
      <c r="T12582" s="41"/>
      <c r="U12582" s="41"/>
      <c r="V12582" s="41"/>
      <c r="W12582" s="41"/>
      <c r="X12582" s="41"/>
      <c r="Y12582" s="41"/>
      <c r="Z12582" s="41"/>
      <c r="AA12582" s="41"/>
      <c r="AB12582" s="41"/>
      <c r="AC12582" s="41"/>
      <c r="AD12582" s="41"/>
      <c r="AE12582" s="41"/>
      <c r="AF12582" s="41"/>
      <c r="AG12582" s="41"/>
      <c r="AH12582" s="41"/>
      <c r="AI12582" s="41"/>
    </row>
    <row r="12583" spans="6:68" x14ac:dyDescent="0.25">
      <c r="F12583" s="40" t="s">
        <v>950</v>
      </c>
      <c r="G12583" s="41"/>
      <c r="H12583" s="41"/>
      <c r="I12583" s="41"/>
      <c r="J12583" s="41"/>
      <c r="K12583" s="41"/>
      <c r="L12583" s="41"/>
      <c r="M12583" s="41"/>
      <c r="N12583" s="41"/>
      <c r="O12583" s="41"/>
      <c r="P12583" s="41"/>
      <c r="Q12583" s="41"/>
      <c r="R12583" s="41"/>
      <c r="S12583" s="41"/>
      <c r="T12583" s="41"/>
      <c r="U12583" s="41"/>
      <c r="V12583" s="41"/>
      <c r="W12583" s="41"/>
      <c r="X12583" s="41"/>
      <c r="Y12583" s="41"/>
      <c r="Z12583" s="41"/>
      <c r="AA12583" s="41"/>
      <c r="AB12583" s="41"/>
      <c r="AC12583" s="41"/>
      <c r="AD12583" s="41"/>
      <c r="AE12583" s="41"/>
      <c r="AF12583" s="41"/>
      <c r="AG12583" s="41"/>
      <c r="AH12583" s="41"/>
      <c r="AI12583" s="41"/>
    </row>
    <row r="12584" spans="6:68" x14ac:dyDescent="0.25">
      <c r="F12584" s="40" t="s">
        <v>885</v>
      </c>
      <c r="G12584" s="41"/>
      <c r="H12584" s="41"/>
      <c r="I12584" s="41"/>
      <c r="J12584" s="41"/>
      <c r="K12584" s="41"/>
      <c r="L12584" s="41"/>
      <c r="M12584" s="41"/>
      <c r="N12584" s="41"/>
      <c r="O12584" s="41"/>
      <c r="P12584" s="41"/>
      <c r="Q12584" s="41"/>
      <c r="R12584" s="41"/>
      <c r="S12584" s="41"/>
      <c r="T12584" s="41"/>
      <c r="U12584" s="41"/>
      <c r="V12584" s="41"/>
      <c r="W12584" s="41"/>
      <c r="X12584" s="41"/>
      <c r="Y12584" s="41"/>
      <c r="Z12584" s="41"/>
      <c r="AA12584" s="41"/>
      <c r="AB12584" s="41"/>
      <c r="AC12584" s="41"/>
      <c r="AD12584" s="41"/>
      <c r="AE12584" s="41"/>
      <c r="AF12584" s="41"/>
      <c r="AG12584" s="41"/>
      <c r="AH12584" s="41"/>
      <c r="AI12584" s="41"/>
    </row>
    <row r="12585" spans="6:68" x14ac:dyDescent="0.25">
      <c r="F12585" s="40" t="s">
        <v>1048</v>
      </c>
      <c r="G12585" s="41"/>
      <c r="H12585" s="41"/>
      <c r="I12585" s="41"/>
      <c r="J12585" s="41"/>
      <c r="K12585" s="41"/>
      <c r="L12585" s="41"/>
      <c r="M12585" s="41"/>
      <c r="N12585" s="41"/>
      <c r="O12585" s="41"/>
      <c r="P12585" s="41"/>
      <c r="Q12585" s="41"/>
      <c r="R12585" s="41"/>
      <c r="S12585" s="41"/>
      <c r="T12585" s="41"/>
      <c r="U12585" s="41"/>
      <c r="V12585" s="41"/>
      <c r="W12585" s="41"/>
      <c r="X12585" s="41"/>
      <c r="Y12585" s="41"/>
      <c r="Z12585" s="41"/>
      <c r="AA12585" s="41"/>
      <c r="AB12585" s="41"/>
      <c r="AC12585" s="41"/>
      <c r="AD12585" s="41"/>
      <c r="AE12585" s="41"/>
      <c r="AF12585" s="41"/>
      <c r="AG12585" s="41"/>
      <c r="AH12585" s="41"/>
      <c r="AI12585" s="41"/>
    </row>
    <row r="12586" spans="6:68" x14ac:dyDescent="0.25">
      <c r="F12586" s="40" t="s">
        <v>930</v>
      </c>
      <c r="G12586" s="41"/>
      <c r="H12586" s="41"/>
      <c r="I12586" s="41"/>
      <c r="J12586" s="41"/>
      <c r="K12586" s="41"/>
      <c r="L12586" s="41"/>
      <c r="M12586" s="41"/>
      <c r="N12586" s="41"/>
      <c r="O12586" s="41"/>
      <c r="P12586" s="41"/>
      <c r="Q12586" s="41"/>
      <c r="R12586" s="41"/>
      <c r="S12586" s="41"/>
      <c r="T12586" s="41"/>
      <c r="U12586" s="41"/>
      <c r="V12586" s="41"/>
      <c r="W12586" s="41"/>
      <c r="X12586" s="41"/>
      <c r="Y12586" s="41"/>
      <c r="Z12586" s="41"/>
      <c r="AA12586" s="41"/>
      <c r="AB12586" s="41"/>
      <c r="AC12586" s="41"/>
      <c r="AD12586" s="41"/>
      <c r="AE12586" s="41"/>
      <c r="AF12586" s="41"/>
      <c r="AG12586" s="41"/>
      <c r="AH12586" s="41"/>
      <c r="AI12586" s="41"/>
    </row>
    <row r="12587" spans="6:68" x14ac:dyDescent="0.25">
      <c r="F12587" s="40" t="s">
        <v>931</v>
      </c>
      <c r="G12587" s="41"/>
      <c r="H12587" s="41"/>
      <c r="I12587" s="41"/>
      <c r="J12587" s="41"/>
      <c r="K12587" s="41"/>
      <c r="L12587" s="41"/>
      <c r="M12587" s="41"/>
      <c r="N12587" s="41"/>
      <c r="O12587" s="41"/>
      <c r="P12587" s="41"/>
      <c r="Q12587" s="41"/>
      <c r="R12587" s="41"/>
      <c r="S12587" s="41"/>
      <c r="T12587" s="41"/>
      <c r="U12587" s="41"/>
      <c r="V12587" s="41"/>
      <c r="W12587" s="41"/>
      <c r="X12587" s="41"/>
      <c r="Y12587" s="41"/>
      <c r="Z12587" s="41"/>
      <c r="AA12587" s="41"/>
      <c r="AB12587" s="41"/>
      <c r="AC12587" s="41"/>
      <c r="AD12587" s="41"/>
      <c r="AE12587" s="41"/>
      <c r="AF12587" s="41"/>
      <c r="AG12587" s="41"/>
      <c r="AH12587" s="41"/>
      <c r="AI12587" s="41"/>
    </row>
    <row r="12588" spans="6:68" x14ac:dyDescent="0.25">
      <c r="F12588" s="40" t="s">
        <v>1415</v>
      </c>
      <c r="G12588" s="41"/>
      <c r="H12588" s="41"/>
      <c r="I12588" s="41"/>
      <c r="J12588" s="41"/>
      <c r="K12588" s="41"/>
      <c r="L12588" s="41"/>
      <c r="M12588" s="41"/>
      <c r="N12588" s="41"/>
      <c r="O12588" s="41"/>
      <c r="P12588" s="41"/>
      <c r="Q12588" s="41"/>
      <c r="R12588" s="41"/>
      <c r="S12588" s="41"/>
      <c r="T12588" s="41"/>
      <c r="U12588" s="41"/>
      <c r="V12588" s="41"/>
      <c r="W12588" s="41"/>
      <c r="X12588" s="41"/>
      <c r="Y12588" s="41"/>
      <c r="Z12588" s="41"/>
      <c r="AA12588" s="41"/>
      <c r="AB12588" s="41"/>
      <c r="AC12588" s="41"/>
      <c r="AD12588" s="41"/>
      <c r="AE12588" s="41"/>
      <c r="AF12588" s="41"/>
      <c r="AG12588" s="41"/>
      <c r="AH12588" s="41"/>
      <c r="AI12588" s="41"/>
    </row>
    <row r="12589" spans="6:68" x14ac:dyDescent="0.25">
      <c r="F12589" s="40" t="s">
        <v>933</v>
      </c>
      <c r="G12589" s="41"/>
      <c r="H12589" s="41"/>
      <c r="I12589" s="41"/>
      <c r="J12589" s="41"/>
      <c r="K12589" s="41"/>
      <c r="L12589" s="41"/>
      <c r="M12589" s="41"/>
      <c r="N12589" s="41"/>
      <c r="O12589" s="41"/>
      <c r="P12589" s="41"/>
      <c r="Q12589" s="41"/>
      <c r="R12589" s="41"/>
      <c r="S12589" s="41"/>
      <c r="T12589" s="41"/>
      <c r="U12589" s="41"/>
      <c r="V12589" s="41"/>
      <c r="W12589" s="41"/>
      <c r="X12589" s="41"/>
      <c r="Y12589" s="41"/>
      <c r="Z12589" s="41"/>
      <c r="AA12589" s="41"/>
      <c r="AB12589" s="41"/>
      <c r="AC12589" s="41"/>
      <c r="AD12589" s="41"/>
      <c r="AE12589" s="41"/>
      <c r="AF12589" s="41"/>
      <c r="AG12589" s="41"/>
      <c r="AH12589" s="41"/>
      <c r="AI12589" s="41"/>
    </row>
    <row r="12590" spans="6:68" x14ac:dyDescent="0.25">
      <c r="F12590" s="40" t="s">
        <v>885</v>
      </c>
      <c r="G12590" s="41"/>
      <c r="H12590" s="41"/>
      <c r="I12590" s="41"/>
      <c r="J12590" s="41"/>
      <c r="K12590" s="41"/>
      <c r="L12590" s="41"/>
      <c r="M12590" s="41"/>
      <c r="N12590" s="41"/>
      <c r="O12590" s="41"/>
      <c r="P12590" s="41"/>
      <c r="Q12590" s="41"/>
      <c r="R12590" s="41"/>
      <c r="S12590" s="41"/>
      <c r="T12590" s="41"/>
      <c r="U12590" s="41"/>
      <c r="V12590" s="41"/>
      <c r="W12590" s="41"/>
      <c r="X12590" s="41"/>
      <c r="Y12590" s="41"/>
      <c r="Z12590" s="41"/>
      <c r="AA12590" s="41"/>
      <c r="AB12590" s="41"/>
      <c r="AC12590" s="41"/>
      <c r="AD12590" s="41"/>
      <c r="AE12590" s="41"/>
      <c r="AF12590" s="41"/>
      <c r="AG12590" s="41"/>
      <c r="AH12590" s="41"/>
      <c r="AI12590" s="41"/>
    </row>
    <row r="12591" spans="6:68" x14ac:dyDescent="0.25">
      <c r="F12591" s="40" t="s">
        <v>934</v>
      </c>
      <c r="G12591" s="41"/>
      <c r="H12591" s="41"/>
      <c r="I12591" s="41"/>
      <c r="J12591" s="41"/>
      <c r="K12591" s="41"/>
      <c r="L12591" s="41"/>
      <c r="M12591" s="41"/>
      <c r="N12591" s="41"/>
      <c r="O12591" s="41"/>
      <c r="P12591" s="41"/>
      <c r="Q12591" s="41"/>
      <c r="R12591" s="41"/>
      <c r="S12591" s="41"/>
      <c r="T12591" s="41"/>
      <c r="U12591" s="41"/>
      <c r="V12591" s="41"/>
      <c r="W12591" s="41"/>
      <c r="X12591" s="41"/>
      <c r="Y12591" s="41"/>
      <c r="Z12591" s="41"/>
      <c r="AA12591" s="41"/>
      <c r="AB12591" s="41"/>
      <c r="AC12591" s="41"/>
      <c r="AD12591" s="41"/>
      <c r="AE12591" s="41"/>
      <c r="AF12591" s="41"/>
      <c r="AG12591" s="41"/>
      <c r="AH12591" s="41"/>
      <c r="AI12591" s="41"/>
    </row>
    <row r="12592" spans="6:68" x14ac:dyDescent="0.25">
      <c r="F12592" s="40" t="s">
        <v>885</v>
      </c>
      <c r="G12592" s="41"/>
      <c r="H12592" s="41"/>
      <c r="I12592" s="41"/>
      <c r="J12592" s="41"/>
      <c r="K12592" s="41"/>
      <c r="L12592" s="41"/>
      <c r="M12592" s="41"/>
      <c r="N12592" s="41"/>
      <c r="O12592" s="41"/>
      <c r="P12592" s="41"/>
      <c r="Q12592" s="41"/>
      <c r="R12592" s="41"/>
      <c r="S12592" s="41"/>
      <c r="T12592" s="41"/>
      <c r="U12592" s="41"/>
      <c r="V12592" s="41"/>
      <c r="W12592" s="41"/>
      <c r="X12592" s="41"/>
      <c r="Y12592" s="41"/>
      <c r="Z12592" s="41"/>
      <c r="AA12592" s="41"/>
      <c r="AB12592" s="41"/>
      <c r="AC12592" s="41"/>
      <c r="AD12592" s="41"/>
      <c r="AE12592" s="41"/>
      <c r="AF12592" s="41"/>
      <c r="AG12592" s="41"/>
      <c r="AH12592" s="41"/>
      <c r="AI12592" s="41"/>
    </row>
    <row r="12593" spans="6:35" x14ac:dyDescent="0.25">
      <c r="F12593" s="40" t="s">
        <v>1416</v>
      </c>
      <c r="G12593" s="41"/>
      <c r="H12593" s="41"/>
      <c r="I12593" s="41"/>
      <c r="J12593" s="41"/>
      <c r="K12593" s="41"/>
      <c r="L12593" s="41"/>
      <c r="M12593" s="41"/>
      <c r="N12593" s="41"/>
      <c r="O12593" s="41"/>
      <c r="P12593" s="41"/>
      <c r="Q12593" s="41"/>
      <c r="R12593" s="41"/>
      <c r="S12593" s="41"/>
      <c r="T12593" s="41"/>
      <c r="U12593" s="41"/>
      <c r="V12593" s="41"/>
      <c r="W12593" s="41"/>
      <c r="X12593" s="41"/>
      <c r="Y12593" s="41"/>
      <c r="Z12593" s="41"/>
      <c r="AA12593" s="41"/>
      <c r="AB12593" s="41"/>
      <c r="AC12593" s="41"/>
      <c r="AD12593" s="41"/>
      <c r="AE12593" s="41"/>
      <c r="AF12593" s="41"/>
      <c r="AG12593" s="41"/>
      <c r="AH12593" s="41"/>
      <c r="AI12593" s="41"/>
    </row>
    <row r="12594" spans="6:35" x14ac:dyDescent="0.25">
      <c r="F12594" s="40" t="s">
        <v>1092</v>
      </c>
      <c r="G12594" s="41"/>
      <c r="H12594" s="41"/>
      <c r="I12594" s="41"/>
      <c r="J12594" s="41"/>
      <c r="K12594" s="41"/>
      <c r="L12594" s="41"/>
      <c r="M12594" s="41"/>
      <c r="N12594" s="41"/>
      <c r="O12594" s="41"/>
      <c r="P12594" s="41"/>
      <c r="Q12594" s="41"/>
      <c r="R12594" s="41"/>
      <c r="S12594" s="41"/>
      <c r="T12594" s="41"/>
      <c r="U12594" s="41"/>
      <c r="V12594" s="41"/>
      <c r="W12594" s="41"/>
      <c r="X12594" s="41"/>
      <c r="Y12594" s="41"/>
      <c r="Z12594" s="41"/>
      <c r="AA12594" s="41"/>
      <c r="AB12594" s="41"/>
      <c r="AC12594" s="41"/>
      <c r="AD12594" s="41"/>
      <c r="AE12594" s="41"/>
      <c r="AF12594" s="41"/>
      <c r="AG12594" s="41"/>
      <c r="AH12594" s="41"/>
      <c r="AI12594" s="41"/>
    </row>
    <row r="12595" spans="6:35" x14ac:dyDescent="0.25">
      <c r="F12595" s="40" t="s">
        <v>1417</v>
      </c>
      <c r="G12595" s="41"/>
      <c r="H12595" s="41"/>
      <c r="I12595" s="41"/>
      <c r="J12595" s="41"/>
      <c r="K12595" s="41"/>
      <c r="L12595" s="41"/>
      <c r="M12595" s="41"/>
      <c r="N12595" s="41"/>
      <c r="O12595" s="41"/>
      <c r="P12595" s="41"/>
      <c r="Q12595" s="41"/>
      <c r="R12595" s="41"/>
      <c r="S12595" s="41"/>
      <c r="T12595" s="41"/>
      <c r="U12595" s="41"/>
      <c r="V12595" s="41"/>
      <c r="W12595" s="41"/>
      <c r="X12595" s="41"/>
      <c r="Y12595" s="41"/>
      <c r="Z12595" s="41"/>
      <c r="AA12595" s="41"/>
      <c r="AB12595" s="41"/>
      <c r="AC12595" s="41"/>
      <c r="AD12595" s="41"/>
      <c r="AE12595" s="41"/>
      <c r="AF12595" s="41"/>
      <c r="AG12595" s="41"/>
      <c r="AH12595" s="41"/>
      <c r="AI12595" s="41"/>
    </row>
    <row r="12596" spans="6:35" x14ac:dyDescent="0.25">
      <c r="F12596" s="40" t="s">
        <v>1418</v>
      </c>
      <c r="G12596" s="41"/>
      <c r="H12596" s="41"/>
      <c r="I12596" s="41"/>
      <c r="J12596" s="41"/>
      <c r="K12596" s="41"/>
      <c r="L12596" s="41"/>
      <c r="M12596" s="41"/>
      <c r="N12596" s="41"/>
      <c r="O12596" s="41"/>
      <c r="P12596" s="41"/>
      <c r="Q12596" s="41"/>
      <c r="R12596" s="41"/>
      <c r="S12596" s="41"/>
      <c r="T12596" s="41"/>
      <c r="U12596" s="41"/>
      <c r="V12596" s="41"/>
      <c r="W12596" s="41"/>
      <c r="X12596" s="41"/>
      <c r="Y12596" s="41"/>
      <c r="Z12596" s="41"/>
      <c r="AA12596" s="41"/>
      <c r="AB12596" s="41"/>
      <c r="AC12596" s="41"/>
      <c r="AD12596" s="41"/>
      <c r="AE12596" s="41"/>
      <c r="AF12596" s="41"/>
      <c r="AG12596" s="41"/>
      <c r="AH12596" s="41"/>
      <c r="AI12596" s="41"/>
    </row>
    <row r="12597" spans="6:35" x14ac:dyDescent="0.25">
      <c r="F12597" s="40" t="s">
        <v>885</v>
      </c>
      <c r="G12597" s="41"/>
      <c r="H12597" s="41"/>
      <c r="I12597" s="41"/>
      <c r="J12597" s="41"/>
      <c r="K12597" s="41"/>
      <c r="L12597" s="41"/>
      <c r="M12597" s="41"/>
      <c r="N12597" s="41"/>
      <c r="O12597" s="41"/>
      <c r="P12597" s="41"/>
      <c r="Q12597" s="41"/>
      <c r="R12597" s="41"/>
      <c r="S12597" s="41"/>
      <c r="T12597" s="41"/>
      <c r="U12597" s="41"/>
      <c r="V12597" s="41"/>
      <c r="W12597" s="41"/>
      <c r="X12597" s="41"/>
      <c r="Y12597" s="41"/>
      <c r="Z12597" s="41"/>
      <c r="AA12597" s="41"/>
      <c r="AB12597" s="41"/>
      <c r="AC12597" s="41"/>
      <c r="AD12597" s="41"/>
      <c r="AE12597" s="41"/>
      <c r="AF12597" s="41"/>
      <c r="AG12597" s="41"/>
      <c r="AH12597" s="41"/>
      <c r="AI12597" s="41"/>
    </row>
    <row r="12598" spans="6:35" x14ac:dyDescent="0.25">
      <c r="F12598" s="40" t="s">
        <v>1419</v>
      </c>
      <c r="G12598" s="41"/>
      <c r="H12598" s="41"/>
      <c r="I12598" s="41"/>
      <c r="J12598" s="41"/>
      <c r="K12598" s="41"/>
      <c r="L12598" s="41"/>
      <c r="M12598" s="41"/>
      <c r="N12598" s="41"/>
      <c r="O12598" s="41"/>
      <c r="P12598" s="41"/>
      <c r="Q12598" s="41"/>
      <c r="R12598" s="41"/>
      <c r="S12598" s="41"/>
      <c r="T12598" s="41"/>
      <c r="U12598" s="41"/>
      <c r="V12598" s="41"/>
      <c r="W12598" s="41"/>
      <c r="X12598" s="41"/>
      <c r="Y12598" s="41"/>
      <c r="Z12598" s="41"/>
      <c r="AA12598" s="41"/>
      <c r="AB12598" s="41"/>
      <c r="AC12598" s="41"/>
      <c r="AD12598" s="41"/>
      <c r="AE12598" s="41"/>
      <c r="AF12598" s="41"/>
      <c r="AG12598" s="41"/>
      <c r="AH12598" s="41"/>
      <c r="AI12598" s="41"/>
    </row>
    <row r="12599" spans="6:35" x14ac:dyDescent="0.25">
      <c r="F12599" s="40" t="s">
        <v>1092</v>
      </c>
      <c r="G12599" s="41"/>
      <c r="H12599" s="41"/>
      <c r="I12599" s="41"/>
      <c r="J12599" s="41"/>
      <c r="K12599" s="41"/>
      <c r="L12599" s="41"/>
      <c r="M12599" s="41"/>
      <c r="N12599" s="41"/>
      <c r="O12599" s="41"/>
      <c r="P12599" s="41"/>
      <c r="Q12599" s="41"/>
      <c r="R12599" s="41"/>
      <c r="S12599" s="41"/>
      <c r="T12599" s="41"/>
      <c r="U12599" s="41"/>
      <c r="V12599" s="41"/>
      <c r="W12599" s="41"/>
      <c r="X12599" s="41"/>
      <c r="Y12599" s="41"/>
      <c r="Z12599" s="41"/>
      <c r="AA12599" s="41"/>
      <c r="AB12599" s="41"/>
      <c r="AC12599" s="41"/>
      <c r="AD12599" s="41"/>
      <c r="AE12599" s="41"/>
      <c r="AF12599" s="41"/>
      <c r="AG12599" s="41"/>
      <c r="AH12599" s="41"/>
      <c r="AI12599" s="41"/>
    </row>
    <row r="12600" spans="6:35" x14ac:dyDescent="0.25">
      <c r="F12600" s="40" t="s">
        <v>1420</v>
      </c>
      <c r="G12600" s="41"/>
      <c r="H12600" s="41"/>
      <c r="I12600" s="41"/>
      <c r="J12600" s="41"/>
      <c r="K12600" s="41"/>
      <c r="L12600" s="41"/>
      <c r="M12600" s="41"/>
      <c r="N12600" s="41"/>
      <c r="O12600" s="41"/>
      <c r="P12600" s="41"/>
      <c r="Q12600" s="41"/>
      <c r="R12600" s="41"/>
      <c r="S12600" s="41"/>
      <c r="T12600" s="41"/>
      <c r="U12600" s="41"/>
      <c r="V12600" s="41"/>
      <c r="W12600" s="41"/>
      <c r="X12600" s="41"/>
      <c r="Y12600" s="41"/>
      <c r="Z12600" s="41"/>
      <c r="AA12600" s="41"/>
      <c r="AB12600" s="41"/>
      <c r="AC12600" s="41"/>
      <c r="AD12600" s="41"/>
      <c r="AE12600" s="41"/>
      <c r="AF12600" s="41"/>
      <c r="AG12600" s="41"/>
      <c r="AH12600" s="41"/>
      <c r="AI12600" s="41"/>
    </row>
    <row r="12601" spans="6:35" x14ac:dyDescent="0.25">
      <c r="F12601" s="40" t="s">
        <v>1421</v>
      </c>
      <c r="G12601" s="41"/>
      <c r="H12601" s="41"/>
      <c r="I12601" s="41"/>
      <c r="J12601" s="41"/>
      <c r="K12601" s="41"/>
      <c r="L12601" s="41"/>
      <c r="M12601" s="41"/>
      <c r="N12601" s="41"/>
      <c r="O12601" s="41"/>
      <c r="P12601" s="41"/>
      <c r="Q12601" s="41"/>
      <c r="R12601" s="41"/>
      <c r="S12601" s="41"/>
      <c r="T12601" s="41"/>
      <c r="U12601" s="41"/>
      <c r="V12601" s="41"/>
      <c r="W12601" s="41"/>
      <c r="X12601" s="41"/>
      <c r="Y12601" s="41"/>
      <c r="Z12601" s="41"/>
      <c r="AA12601" s="41"/>
      <c r="AB12601" s="41"/>
      <c r="AC12601" s="41"/>
      <c r="AD12601" s="41"/>
      <c r="AE12601" s="41"/>
      <c r="AF12601" s="41"/>
      <c r="AG12601" s="41"/>
      <c r="AH12601" s="41"/>
      <c r="AI12601" s="41"/>
    </row>
    <row r="12602" spans="6:35" x14ac:dyDescent="0.25">
      <c r="F12602" s="40" t="s">
        <v>885</v>
      </c>
      <c r="G12602" s="41"/>
      <c r="H12602" s="41"/>
      <c r="I12602" s="41"/>
      <c r="J12602" s="41"/>
      <c r="K12602" s="41"/>
      <c r="L12602" s="41"/>
      <c r="M12602" s="41"/>
      <c r="N12602" s="41"/>
      <c r="O12602" s="41"/>
      <c r="P12602" s="41"/>
      <c r="Q12602" s="41"/>
      <c r="R12602" s="41"/>
      <c r="S12602" s="41"/>
      <c r="T12602" s="41"/>
      <c r="U12602" s="41"/>
      <c r="V12602" s="41"/>
      <c r="W12602" s="41"/>
      <c r="X12602" s="41"/>
      <c r="Y12602" s="41"/>
      <c r="Z12602" s="41"/>
      <c r="AA12602" s="41"/>
      <c r="AB12602" s="41"/>
      <c r="AC12602" s="41"/>
      <c r="AD12602" s="41"/>
      <c r="AE12602" s="41"/>
      <c r="AF12602" s="41"/>
      <c r="AG12602" s="41"/>
      <c r="AH12602" s="41"/>
      <c r="AI12602" s="41"/>
    </row>
    <row r="12603" spans="6:35" x14ac:dyDescent="0.25">
      <c r="F12603" s="40" t="s">
        <v>926</v>
      </c>
      <c r="G12603" s="41"/>
      <c r="H12603" s="41"/>
      <c r="I12603" s="41"/>
      <c r="J12603" s="41"/>
      <c r="K12603" s="41"/>
      <c r="L12603" s="41"/>
      <c r="M12603" s="41"/>
      <c r="N12603" s="41"/>
      <c r="O12603" s="41"/>
      <c r="P12603" s="41"/>
      <c r="Q12603" s="41"/>
      <c r="R12603" s="41"/>
      <c r="S12603" s="41"/>
      <c r="T12603" s="41"/>
      <c r="U12603" s="41"/>
      <c r="V12603" s="41"/>
      <c r="W12603" s="41"/>
      <c r="X12603" s="41"/>
      <c r="Y12603" s="41"/>
      <c r="Z12603" s="41"/>
      <c r="AA12603" s="41"/>
      <c r="AB12603" s="41"/>
      <c r="AC12603" s="41"/>
      <c r="AD12603" s="41"/>
      <c r="AE12603" s="41"/>
      <c r="AF12603" s="41"/>
      <c r="AG12603" s="41"/>
      <c r="AH12603" s="41"/>
      <c r="AI12603" s="41"/>
    </row>
    <row r="12604" spans="6:35" x14ac:dyDescent="0.25">
      <c r="F12604" s="40" t="s">
        <v>927</v>
      </c>
      <c r="G12604" s="41"/>
      <c r="H12604" s="41"/>
      <c r="I12604" s="41"/>
      <c r="J12604" s="41"/>
      <c r="K12604" s="41"/>
      <c r="L12604" s="41"/>
      <c r="M12604" s="41"/>
      <c r="N12604" s="41"/>
      <c r="O12604" s="41"/>
      <c r="P12604" s="41"/>
      <c r="Q12604" s="41"/>
      <c r="R12604" s="41"/>
      <c r="S12604" s="41"/>
      <c r="T12604" s="41"/>
      <c r="U12604" s="41"/>
      <c r="V12604" s="41"/>
      <c r="W12604" s="41"/>
      <c r="X12604" s="41"/>
      <c r="Y12604" s="41"/>
      <c r="Z12604" s="41"/>
      <c r="AA12604" s="41"/>
      <c r="AB12604" s="41"/>
      <c r="AC12604" s="41"/>
      <c r="AD12604" s="41"/>
      <c r="AE12604" s="41"/>
      <c r="AF12604" s="41"/>
      <c r="AG12604" s="41"/>
      <c r="AH12604" s="41"/>
      <c r="AI12604" s="41"/>
    </row>
    <row r="12605" spans="6:35" x14ac:dyDescent="0.25">
      <c r="F12605" s="40" t="s">
        <v>928</v>
      </c>
      <c r="G12605" s="41"/>
      <c r="H12605" s="41"/>
      <c r="I12605" s="41"/>
      <c r="J12605" s="41"/>
      <c r="K12605" s="41"/>
      <c r="L12605" s="41"/>
      <c r="M12605" s="41"/>
      <c r="N12605" s="41"/>
      <c r="O12605" s="41"/>
      <c r="P12605" s="41"/>
      <c r="Q12605" s="41"/>
      <c r="R12605" s="41"/>
      <c r="S12605" s="41"/>
      <c r="T12605" s="41"/>
      <c r="U12605" s="41"/>
      <c r="V12605" s="41"/>
      <c r="W12605" s="41"/>
      <c r="X12605" s="41"/>
      <c r="Y12605" s="41"/>
      <c r="Z12605" s="41"/>
      <c r="AA12605" s="41"/>
      <c r="AB12605" s="41"/>
      <c r="AC12605" s="41"/>
      <c r="AD12605" s="41"/>
      <c r="AE12605" s="41"/>
      <c r="AF12605" s="41"/>
      <c r="AG12605" s="41"/>
      <c r="AH12605" s="41"/>
      <c r="AI12605" s="41"/>
    </row>
    <row r="12606" spans="6:35" x14ac:dyDescent="0.25">
      <c r="F12606" s="40" t="s">
        <v>950</v>
      </c>
      <c r="G12606" s="41"/>
      <c r="H12606" s="41"/>
      <c r="I12606" s="41"/>
      <c r="J12606" s="41"/>
      <c r="K12606" s="41"/>
      <c r="L12606" s="41"/>
      <c r="M12606" s="41"/>
      <c r="N12606" s="41"/>
      <c r="O12606" s="41"/>
      <c r="P12606" s="41"/>
      <c r="Q12606" s="41"/>
      <c r="R12606" s="41"/>
      <c r="S12606" s="41"/>
      <c r="T12606" s="41"/>
      <c r="U12606" s="41"/>
      <c r="V12606" s="41"/>
      <c r="W12606" s="41"/>
      <c r="X12606" s="41"/>
      <c r="Y12606" s="41"/>
      <c r="Z12606" s="41"/>
      <c r="AA12606" s="41"/>
      <c r="AB12606" s="41"/>
      <c r="AC12606" s="41"/>
      <c r="AD12606" s="41"/>
      <c r="AE12606" s="41"/>
      <c r="AF12606" s="41"/>
      <c r="AG12606" s="41"/>
      <c r="AH12606" s="41"/>
      <c r="AI12606" s="41"/>
    </row>
    <row r="12607" spans="6:35" x14ac:dyDescent="0.25">
      <c r="F12607" s="40" t="s">
        <v>885</v>
      </c>
      <c r="G12607" s="41"/>
      <c r="H12607" s="41"/>
      <c r="I12607" s="41"/>
      <c r="J12607" s="41"/>
      <c r="K12607" s="41"/>
      <c r="L12607" s="41"/>
      <c r="M12607" s="41"/>
      <c r="N12607" s="41"/>
      <c r="O12607" s="41"/>
      <c r="P12607" s="41"/>
      <c r="Q12607" s="41"/>
      <c r="R12607" s="41"/>
      <c r="S12607" s="41"/>
      <c r="T12607" s="41"/>
      <c r="U12607" s="41"/>
      <c r="V12607" s="41"/>
      <c r="W12607" s="41"/>
      <c r="X12607" s="41"/>
      <c r="Y12607" s="41"/>
      <c r="Z12607" s="41"/>
      <c r="AA12607" s="41"/>
      <c r="AB12607" s="41"/>
      <c r="AC12607" s="41"/>
      <c r="AD12607" s="41"/>
      <c r="AE12607" s="41"/>
      <c r="AF12607" s="41"/>
      <c r="AG12607" s="41"/>
      <c r="AH12607" s="41"/>
      <c r="AI12607" s="41"/>
    </row>
    <row r="12608" spans="6:35" x14ac:dyDescent="0.25">
      <c r="F12608" s="40" t="s">
        <v>1048</v>
      </c>
      <c r="G12608" s="41"/>
      <c r="H12608" s="41"/>
      <c r="I12608" s="41"/>
      <c r="J12608" s="41"/>
      <c r="K12608" s="41"/>
      <c r="L12608" s="41"/>
      <c r="M12608" s="41"/>
      <c r="N12608" s="41"/>
      <c r="O12608" s="41"/>
      <c r="P12608" s="41"/>
      <c r="Q12608" s="41"/>
      <c r="R12608" s="41"/>
      <c r="S12608" s="41"/>
      <c r="T12608" s="41"/>
      <c r="U12608" s="41"/>
      <c r="V12608" s="41"/>
      <c r="W12608" s="41"/>
      <c r="X12608" s="41"/>
      <c r="Y12608" s="41"/>
      <c r="Z12608" s="41"/>
      <c r="AA12608" s="41"/>
      <c r="AB12608" s="41"/>
      <c r="AC12608" s="41"/>
      <c r="AD12608" s="41"/>
      <c r="AE12608" s="41"/>
      <c r="AF12608" s="41"/>
      <c r="AG12608" s="41"/>
      <c r="AH12608" s="41"/>
      <c r="AI12608" s="41"/>
    </row>
    <row r="12609" spans="6:40" x14ac:dyDescent="0.25">
      <c r="F12609" s="40" t="s">
        <v>930</v>
      </c>
      <c r="G12609" s="41"/>
      <c r="H12609" s="41"/>
      <c r="I12609" s="41"/>
      <c r="J12609" s="41"/>
      <c r="K12609" s="41"/>
      <c r="L12609" s="41"/>
      <c r="M12609" s="41"/>
      <c r="N12609" s="41"/>
      <c r="O12609" s="41"/>
      <c r="P12609" s="41"/>
      <c r="Q12609" s="41"/>
      <c r="R12609" s="41"/>
      <c r="S12609" s="41"/>
      <c r="T12609" s="41"/>
      <c r="U12609" s="41"/>
      <c r="V12609" s="41"/>
      <c r="W12609" s="41"/>
      <c r="X12609" s="41"/>
      <c r="Y12609" s="41"/>
      <c r="Z12609" s="41"/>
      <c r="AA12609" s="41"/>
      <c r="AB12609" s="41"/>
      <c r="AC12609" s="41"/>
      <c r="AD12609" s="41"/>
      <c r="AE12609" s="41"/>
      <c r="AF12609" s="41"/>
      <c r="AG12609" s="41"/>
      <c r="AH12609" s="41"/>
      <c r="AI12609" s="41"/>
    </row>
    <row r="12610" spans="6:40" x14ac:dyDescent="0.25">
      <c r="F12610" s="40" t="s">
        <v>931</v>
      </c>
      <c r="G12610" s="41"/>
      <c r="H12610" s="41"/>
      <c r="I12610" s="41"/>
      <c r="J12610" s="41"/>
      <c r="K12610" s="41"/>
      <c r="L12610" s="41"/>
      <c r="M12610" s="41"/>
      <c r="N12610" s="41"/>
      <c r="O12610" s="41"/>
      <c r="P12610" s="41"/>
      <c r="Q12610" s="41"/>
      <c r="R12610" s="41"/>
      <c r="S12610" s="41"/>
      <c r="T12610" s="41"/>
      <c r="U12610" s="41"/>
      <c r="V12610" s="41"/>
      <c r="W12610" s="41"/>
      <c r="X12610" s="41"/>
      <c r="Y12610" s="41"/>
      <c r="Z12610" s="41"/>
      <c r="AA12610" s="41"/>
      <c r="AB12610" s="41"/>
      <c r="AC12610" s="41"/>
      <c r="AD12610" s="41"/>
      <c r="AE12610" s="41"/>
      <c r="AF12610" s="41"/>
      <c r="AG12610" s="41"/>
      <c r="AH12610" s="41"/>
      <c r="AI12610" s="41"/>
    </row>
    <row r="12611" spans="6:40" x14ac:dyDescent="0.25">
      <c r="F12611" s="40" t="s">
        <v>1415</v>
      </c>
      <c r="G12611" s="41"/>
      <c r="H12611" s="41"/>
      <c r="I12611" s="41"/>
      <c r="J12611" s="41"/>
      <c r="K12611" s="41"/>
      <c r="L12611" s="41"/>
      <c r="M12611" s="41"/>
      <c r="N12611" s="41"/>
      <c r="O12611" s="41"/>
      <c r="P12611" s="41"/>
      <c r="Q12611" s="41"/>
      <c r="R12611" s="41"/>
      <c r="S12611" s="41"/>
      <c r="T12611" s="41"/>
      <c r="U12611" s="41"/>
      <c r="V12611" s="41"/>
      <c r="W12611" s="41"/>
      <c r="X12611" s="41"/>
      <c r="Y12611" s="41"/>
      <c r="Z12611" s="41"/>
      <c r="AA12611" s="41"/>
      <c r="AB12611" s="41"/>
      <c r="AC12611" s="41"/>
      <c r="AD12611" s="41"/>
      <c r="AE12611" s="41"/>
      <c r="AF12611" s="41"/>
      <c r="AG12611" s="41"/>
      <c r="AH12611" s="41"/>
      <c r="AI12611" s="41"/>
    </row>
    <row r="12612" spans="6:40" x14ac:dyDescent="0.25">
      <c r="F12612" s="40" t="s">
        <v>933</v>
      </c>
      <c r="G12612" s="41"/>
      <c r="H12612" s="41"/>
      <c r="I12612" s="41"/>
      <c r="J12612" s="41"/>
      <c r="K12612" s="41"/>
      <c r="L12612" s="41"/>
      <c r="M12612" s="41"/>
      <c r="N12612" s="41"/>
      <c r="O12612" s="41"/>
      <c r="P12612" s="41"/>
      <c r="Q12612" s="41"/>
      <c r="R12612" s="41"/>
      <c r="S12612" s="41"/>
      <c r="T12612" s="41"/>
      <c r="U12612" s="41"/>
      <c r="V12612" s="41"/>
      <c r="W12612" s="41"/>
      <c r="X12612" s="41"/>
      <c r="Y12612" s="41"/>
      <c r="Z12612" s="41"/>
      <c r="AA12612" s="41"/>
      <c r="AB12612" s="41"/>
      <c r="AC12612" s="41"/>
      <c r="AD12612" s="41"/>
      <c r="AE12612" s="41"/>
      <c r="AF12612" s="41"/>
      <c r="AG12612" s="41"/>
      <c r="AH12612" s="41"/>
      <c r="AI12612" s="41"/>
    </row>
    <row r="12613" spans="6:40" x14ac:dyDescent="0.25">
      <c r="F12613" s="40" t="s">
        <v>885</v>
      </c>
      <c r="G12613" s="41"/>
      <c r="H12613" s="41"/>
      <c r="I12613" s="41"/>
      <c r="J12613" s="41"/>
      <c r="K12613" s="41"/>
      <c r="L12613" s="41"/>
      <c r="M12613" s="41"/>
      <c r="N12613" s="41"/>
      <c r="O12613" s="41"/>
      <c r="P12613" s="41"/>
      <c r="Q12613" s="41"/>
      <c r="R12613" s="41"/>
      <c r="S12613" s="41"/>
      <c r="T12613" s="41"/>
      <c r="U12613" s="41"/>
      <c r="V12613" s="41"/>
      <c r="W12613" s="41"/>
      <c r="X12613" s="41"/>
      <c r="Y12613" s="41"/>
      <c r="Z12613" s="41"/>
      <c r="AA12613" s="41"/>
      <c r="AB12613" s="41"/>
      <c r="AC12613" s="41"/>
      <c r="AD12613" s="41"/>
      <c r="AE12613" s="41"/>
      <c r="AF12613" s="41"/>
      <c r="AG12613" s="41"/>
      <c r="AH12613" s="41"/>
      <c r="AI12613" s="41"/>
    </row>
    <row r="12614" spans="6:40" x14ac:dyDescent="0.25">
      <c r="F12614" s="40" t="s">
        <v>942</v>
      </c>
      <c r="G12614" s="41"/>
      <c r="H12614" s="41"/>
      <c r="I12614" s="41"/>
      <c r="J12614" s="41"/>
      <c r="K12614" s="41"/>
      <c r="L12614" s="41"/>
      <c r="M12614" s="41"/>
      <c r="N12614" s="41"/>
      <c r="O12614" s="41"/>
      <c r="P12614" s="41"/>
      <c r="Q12614" s="41"/>
      <c r="R12614" s="41"/>
      <c r="S12614" s="41"/>
      <c r="T12614" s="41"/>
      <c r="U12614" s="41"/>
      <c r="V12614" s="41"/>
      <c r="W12614" s="41"/>
      <c r="X12614" s="41"/>
      <c r="Y12614" s="41"/>
      <c r="Z12614" s="41"/>
      <c r="AA12614" s="41"/>
      <c r="AB12614" s="41"/>
      <c r="AC12614" s="41"/>
      <c r="AD12614" s="41"/>
      <c r="AE12614" s="41"/>
      <c r="AF12614" s="41"/>
      <c r="AG12614" s="41"/>
      <c r="AH12614" s="41"/>
      <c r="AI12614" s="41"/>
    </row>
    <row r="12615" spans="6:40" x14ac:dyDescent="0.25">
      <c r="F12615" s="40" t="s">
        <v>900</v>
      </c>
      <c r="G12615" s="41"/>
      <c r="H12615" s="41"/>
      <c r="I12615" s="41"/>
      <c r="J12615" s="41"/>
      <c r="K12615" s="41"/>
      <c r="L12615" s="41"/>
      <c r="M12615" s="41"/>
      <c r="N12615" s="41"/>
      <c r="O12615" s="41"/>
      <c r="P12615" s="41"/>
      <c r="Q12615" s="41"/>
      <c r="R12615" s="41"/>
      <c r="S12615" s="41"/>
      <c r="T12615" s="41"/>
      <c r="U12615" s="41"/>
      <c r="V12615" s="41"/>
      <c r="W12615" s="41"/>
      <c r="X12615" s="41"/>
      <c r="Y12615" s="41"/>
      <c r="Z12615" s="41"/>
      <c r="AA12615" s="41"/>
      <c r="AB12615" s="41"/>
      <c r="AC12615" s="41"/>
      <c r="AD12615" s="41"/>
      <c r="AE12615" s="41"/>
      <c r="AF12615" s="41"/>
      <c r="AG12615" s="41"/>
      <c r="AH12615" s="41"/>
      <c r="AI12615" s="41"/>
    </row>
    <row r="12617" spans="6:40" x14ac:dyDescent="0.25">
      <c r="AN12617"/>
    </row>
    <row r="12670" spans="6:26" x14ac:dyDescent="0.25">
      <c r="F12670" s="4" t="s">
        <v>2258</v>
      </c>
    </row>
    <row r="12672" spans="6:26" x14ac:dyDescent="0.25">
      <c r="Z12672" s="4" t="s">
        <v>2209</v>
      </c>
    </row>
    <row r="12674" spans="6:55" x14ac:dyDescent="0.25">
      <c r="Z12674" s="40" t="s">
        <v>2259</v>
      </c>
      <c r="AA12674" s="41"/>
      <c r="AB12674" s="41"/>
      <c r="AC12674" s="41"/>
      <c r="AD12674" s="41"/>
      <c r="AE12674" s="41"/>
      <c r="AF12674" s="41"/>
      <c r="AG12674" s="41"/>
      <c r="AH12674" s="41"/>
      <c r="AI12674" s="41"/>
      <c r="AJ12674" s="41"/>
      <c r="AK12674" s="41"/>
      <c r="AL12674" s="41"/>
      <c r="AM12674" s="41"/>
      <c r="AN12674" s="41"/>
      <c r="AO12674" s="41"/>
      <c r="AP12674" s="41"/>
      <c r="AQ12674" s="41"/>
      <c r="AR12674" s="41"/>
      <c r="AS12674" s="41"/>
      <c r="AT12674" s="41"/>
      <c r="AU12674" s="41"/>
      <c r="AV12674" s="41"/>
      <c r="AW12674" s="41"/>
      <c r="AX12674" s="41"/>
      <c r="AY12674" s="41"/>
      <c r="AZ12674" s="41"/>
      <c r="BA12674" s="41"/>
      <c r="BB12674" s="41"/>
      <c r="BC12674" s="41"/>
    </row>
    <row r="12675" spans="6:55" x14ac:dyDescent="0.25">
      <c r="Z12675" s="40" t="s">
        <v>1031</v>
      </c>
      <c r="AA12675" s="41"/>
      <c r="AB12675" s="41"/>
      <c r="AC12675" s="41"/>
      <c r="AD12675" s="41"/>
      <c r="AE12675" s="41"/>
      <c r="AF12675" s="41"/>
      <c r="AG12675" s="41"/>
      <c r="AH12675" s="41"/>
      <c r="AI12675" s="41"/>
      <c r="AJ12675" s="41"/>
      <c r="AK12675" s="41"/>
      <c r="AL12675" s="41"/>
      <c r="AM12675" s="41"/>
      <c r="AN12675" s="41"/>
      <c r="AO12675" s="41"/>
      <c r="AP12675" s="41"/>
      <c r="AQ12675" s="41"/>
      <c r="AR12675" s="41"/>
      <c r="AS12675" s="41"/>
      <c r="AT12675" s="41"/>
      <c r="AU12675" s="41"/>
      <c r="AV12675" s="41"/>
      <c r="AW12675" s="41"/>
      <c r="AX12675" s="41"/>
      <c r="AY12675" s="41"/>
      <c r="AZ12675" s="41"/>
      <c r="BA12675" s="41"/>
      <c r="BB12675" s="41"/>
      <c r="BC12675" s="41"/>
    </row>
    <row r="12676" spans="6:55" x14ac:dyDescent="0.25">
      <c r="Z12676" s="40" t="s">
        <v>2260</v>
      </c>
      <c r="AA12676" s="41"/>
      <c r="AB12676" s="41"/>
      <c r="AC12676" s="41"/>
      <c r="AD12676" s="41"/>
      <c r="AE12676" s="41"/>
      <c r="AF12676" s="41"/>
      <c r="AG12676" s="41"/>
      <c r="AH12676" s="41"/>
      <c r="AI12676" s="41"/>
      <c r="AJ12676" s="41"/>
      <c r="AK12676" s="41"/>
      <c r="AL12676" s="41"/>
      <c r="AM12676" s="41"/>
      <c r="AN12676" s="41"/>
      <c r="AO12676" s="41"/>
      <c r="AP12676" s="41"/>
      <c r="AQ12676" s="41"/>
      <c r="AR12676" s="41"/>
      <c r="AS12676" s="41"/>
      <c r="AT12676" s="41"/>
      <c r="AU12676" s="41"/>
      <c r="AV12676" s="41"/>
      <c r="AW12676" s="41"/>
      <c r="AX12676" s="41"/>
      <c r="AY12676" s="41"/>
      <c r="AZ12676" s="41"/>
      <c r="BA12676" s="41"/>
      <c r="BB12676" s="41"/>
      <c r="BC12676" s="41"/>
    </row>
    <row r="12677" spans="6:55" x14ac:dyDescent="0.25">
      <c r="Z12677" s="40" t="s">
        <v>2261</v>
      </c>
      <c r="AA12677" s="41"/>
      <c r="AB12677" s="41"/>
      <c r="AC12677" s="41"/>
      <c r="AD12677" s="41"/>
      <c r="AE12677" s="41"/>
      <c r="AF12677" s="41"/>
      <c r="AG12677" s="41"/>
      <c r="AH12677" s="41"/>
      <c r="AI12677" s="41"/>
      <c r="AJ12677" s="41"/>
      <c r="AK12677" s="41"/>
      <c r="AL12677" s="41"/>
      <c r="AM12677" s="41"/>
      <c r="AN12677" s="41"/>
      <c r="AO12677" s="41"/>
      <c r="AP12677" s="41"/>
      <c r="AQ12677" s="41"/>
      <c r="AR12677" s="41"/>
      <c r="AS12677" s="41"/>
      <c r="AT12677" s="41"/>
      <c r="AU12677" s="41"/>
      <c r="AV12677" s="41"/>
      <c r="AW12677" s="41"/>
      <c r="AX12677" s="41"/>
      <c r="AY12677" s="41"/>
      <c r="AZ12677" s="41"/>
      <c r="BA12677" s="41"/>
      <c r="BB12677" s="41"/>
      <c r="BC12677" s="41"/>
    </row>
    <row r="12678" spans="6:55" x14ac:dyDescent="0.25">
      <c r="Z12678" s="40" t="s">
        <v>2262</v>
      </c>
      <c r="AA12678" s="41"/>
      <c r="AB12678" s="41"/>
      <c r="AC12678" s="41"/>
      <c r="AD12678" s="41"/>
      <c r="AE12678" s="41"/>
      <c r="AF12678" s="41"/>
      <c r="AG12678" s="41"/>
      <c r="AH12678" s="41"/>
      <c r="AI12678" s="41"/>
      <c r="AJ12678" s="41"/>
      <c r="AK12678" s="41"/>
      <c r="AL12678" s="41"/>
      <c r="AM12678" s="41"/>
      <c r="AN12678" s="41"/>
      <c r="AO12678" s="41"/>
      <c r="AP12678" s="41"/>
      <c r="AQ12678" s="41"/>
      <c r="AR12678" s="41"/>
      <c r="AS12678" s="41"/>
      <c r="AT12678" s="41"/>
      <c r="AU12678" s="41"/>
      <c r="AV12678" s="41"/>
      <c r="AW12678" s="41"/>
      <c r="AX12678" s="41"/>
      <c r="AY12678" s="41"/>
      <c r="AZ12678" s="41"/>
      <c r="BA12678" s="41"/>
      <c r="BB12678" s="41"/>
      <c r="BC12678" s="41"/>
    </row>
    <row r="12679" spans="6:55" x14ac:dyDescent="0.25">
      <c r="Z12679" s="40" t="s">
        <v>2263</v>
      </c>
      <c r="AA12679" s="41"/>
      <c r="AB12679" s="41"/>
      <c r="AC12679" s="41"/>
      <c r="AD12679" s="41"/>
      <c r="AE12679" s="41"/>
      <c r="AF12679" s="41"/>
      <c r="AG12679" s="41"/>
      <c r="AH12679" s="41"/>
      <c r="AI12679" s="41"/>
      <c r="AJ12679" s="41"/>
      <c r="AK12679" s="41"/>
      <c r="AL12679" s="41"/>
      <c r="AM12679" s="41"/>
      <c r="AN12679" s="41"/>
      <c r="AO12679" s="41"/>
      <c r="AP12679" s="41"/>
      <c r="AQ12679" s="41"/>
      <c r="AR12679" s="41"/>
      <c r="AS12679" s="41"/>
      <c r="AT12679" s="41"/>
      <c r="AU12679" s="41"/>
      <c r="AV12679" s="41"/>
      <c r="AW12679" s="41"/>
      <c r="AX12679" s="41"/>
      <c r="AY12679" s="41"/>
      <c r="AZ12679" s="41"/>
      <c r="BA12679" s="41"/>
      <c r="BB12679" s="41"/>
      <c r="BC12679" s="41"/>
    </row>
    <row r="12680" spans="6:55" x14ac:dyDescent="0.25">
      <c r="Z12680" s="40" t="s">
        <v>2264</v>
      </c>
      <c r="AA12680" s="41"/>
      <c r="AB12680" s="41"/>
      <c r="AC12680" s="41"/>
      <c r="AD12680" s="41"/>
      <c r="AE12680" s="41"/>
      <c r="AF12680" s="41"/>
      <c r="AG12680" s="41"/>
      <c r="AH12680" s="41"/>
      <c r="AI12680" s="41"/>
      <c r="AJ12680" s="41"/>
      <c r="AK12680" s="41"/>
      <c r="AL12680" s="41"/>
      <c r="AM12680" s="41"/>
      <c r="AN12680" s="41"/>
      <c r="AO12680" s="41"/>
      <c r="AP12680" s="41"/>
      <c r="AQ12680" s="41"/>
      <c r="AR12680" s="41"/>
      <c r="AS12680" s="41"/>
      <c r="AT12680" s="41"/>
      <c r="AU12680" s="41"/>
      <c r="AV12680" s="41"/>
      <c r="AW12680" s="41"/>
      <c r="AX12680" s="41"/>
      <c r="AY12680" s="41"/>
      <c r="AZ12680" s="41"/>
      <c r="BA12680" s="41"/>
      <c r="BB12680" s="41"/>
      <c r="BC12680" s="41"/>
    </row>
    <row r="12681" spans="6:55" x14ac:dyDescent="0.25">
      <c r="Z12681" s="40" t="s">
        <v>711</v>
      </c>
      <c r="AA12681" s="41"/>
      <c r="AB12681" s="41"/>
      <c r="AC12681" s="41"/>
      <c r="AD12681" s="41"/>
      <c r="AE12681" s="41"/>
      <c r="AF12681" s="41"/>
      <c r="AG12681" s="41"/>
      <c r="AH12681" s="41"/>
      <c r="AI12681" s="41"/>
      <c r="AJ12681" s="41"/>
      <c r="AK12681" s="41"/>
      <c r="AL12681" s="41"/>
      <c r="AM12681" s="41"/>
      <c r="AN12681" s="41"/>
      <c r="AO12681" s="41"/>
      <c r="AP12681" s="41"/>
      <c r="AQ12681" s="41"/>
      <c r="AR12681" s="41"/>
      <c r="AS12681" s="41"/>
      <c r="AT12681" s="41"/>
      <c r="AU12681" s="41"/>
      <c r="AV12681" s="41"/>
      <c r="AW12681" s="41"/>
      <c r="AX12681" s="41"/>
      <c r="AY12681" s="41"/>
      <c r="AZ12681" s="41"/>
      <c r="BA12681" s="41"/>
      <c r="BB12681" s="41"/>
      <c r="BC12681" s="41"/>
    </row>
    <row r="12684" spans="6:55" x14ac:dyDescent="0.25">
      <c r="F12684" s="42" t="s">
        <v>864</v>
      </c>
      <c r="G12684" s="43"/>
      <c r="H12684" s="43"/>
      <c r="I12684" s="43"/>
      <c r="J12684" s="43"/>
      <c r="K12684" s="43"/>
      <c r="L12684" s="43"/>
      <c r="M12684" s="43"/>
      <c r="N12684" s="43"/>
      <c r="O12684" s="43"/>
      <c r="P12684" s="43"/>
      <c r="Q12684" s="43"/>
      <c r="R12684" s="43"/>
      <c r="S12684" s="43"/>
      <c r="T12684" s="43"/>
      <c r="U12684" s="43"/>
      <c r="V12684" s="43"/>
      <c r="W12684" s="43"/>
      <c r="X12684" s="43"/>
      <c r="Y12684" s="43"/>
      <c r="Z12684" s="43"/>
      <c r="AA12684" s="43"/>
      <c r="AB12684" s="43"/>
      <c r="AC12684" s="43"/>
      <c r="AD12684" s="43"/>
      <c r="AE12684" s="43"/>
      <c r="AF12684" s="43"/>
      <c r="AG12684" s="43"/>
      <c r="AH12684" s="43"/>
      <c r="AI12684" s="43"/>
    </row>
    <row r="12685" spans="6:55" x14ac:dyDescent="0.25">
      <c r="F12685" s="42"/>
      <c r="G12685" s="43"/>
      <c r="H12685" s="43"/>
      <c r="I12685" s="43"/>
      <c r="J12685" s="43"/>
      <c r="K12685" s="43"/>
      <c r="L12685" s="43"/>
      <c r="M12685" s="43"/>
      <c r="N12685" s="43"/>
      <c r="O12685" s="43"/>
      <c r="P12685" s="43"/>
      <c r="Q12685" s="43"/>
      <c r="R12685" s="43"/>
      <c r="S12685" s="43"/>
      <c r="T12685" s="43"/>
      <c r="U12685" s="43"/>
      <c r="V12685" s="43"/>
      <c r="W12685" s="43"/>
      <c r="X12685" s="43"/>
      <c r="Y12685" s="43"/>
      <c r="Z12685" s="43"/>
      <c r="AA12685" s="43"/>
      <c r="AB12685" s="43"/>
      <c r="AC12685" s="43"/>
      <c r="AD12685" s="43"/>
      <c r="AE12685" s="43"/>
      <c r="AF12685" s="43"/>
      <c r="AG12685" s="43"/>
      <c r="AH12685" s="43"/>
      <c r="AI12685" s="43"/>
    </row>
    <row r="12686" spans="6:55" x14ac:dyDescent="0.25">
      <c r="F12686" s="42" t="s">
        <v>2259</v>
      </c>
      <c r="G12686" s="43"/>
      <c r="H12686" s="43"/>
      <c r="I12686" s="43"/>
      <c r="J12686" s="43"/>
      <c r="K12686" s="43"/>
      <c r="L12686" s="43"/>
      <c r="M12686" s="43"/>
      <c r="N12686" s="43"/>
      <c r="O12686" s="43"/>
      <c r="P12686" s="43"/>
      <c r="Q12686" s="43"/>
      <c r="R12686" s="43"/>
      <c r="S12686" s="43"/>
      <c r="T12686" s="43"/>
      <c r="U12686" s="43"/>
      <c r="V12686" s="43"/>
      <c r="W12686" s="43"/>
      <c r="X12686" s="43"/>
      <c r="Y12686" s="43"/>
      <c r="Z12686" s="43"/>
      <c r="AA12686" s="43"/>
      <c r="AB12686" s="43"/>
      <c r="AC12686" s="43"/>
      <c r="AD12686" s="43"/>
      <c r="AE12686" s="43"/>
      <c r="AF12686" s="43"/>
      <c r="AG12686" s="43"/>
      <c r="AH12686" s="43"/>
      <c r="AI12686" s="43"/>
    </row>
    <row r="12687" spans="6:55" x14ac:dyDescent="0.25">
      <c r="F12687" s="42" t="s">
        <v>1031</v>
      </c>
      <c r="G12687" s="43"/>
      <c r="H12687" s="43"/>
      <c r="I12687" s="43"/>
      <c r="J12687" s="43"/>
      <c r="K12687" s="43"/>
      <c r="L12687" s="43"/>
      <c r="M12687" s="43"/>
      <c r="N12687" s="43"/>
      <c r="O12687" s="43"/>
      <c r="P12687" s="43"/>
      <c r="Q12687" s="43"/>
      <c r="R12687" s="43"/>
      <c r="S12687" s="43"/>
      <c r="T12687" s="43"/>
      <c r="U12687" s="43"/>
      <c r="V12687" s="43"/>
      <c r="W12687" s="43"/>
      <c r="X12687" s="43"/>
      <c r="Y12687" s="43"/>
      <c r="Z12687" s="43"/>
      <c r="AA12687" s="43"/>
      <c r="AB12687" s="43"/>
      <c r="AC12687" s="43"/>
      <c r="AD12687" s="43"/>
      <c r="AE12687" s="43"/>
      <c r="AF12687" s="43"/>
      <c r="AG12687" s="43"/>
      <c r="AH12687" s="43"/>
      <c r="AI12687" s="43"/>
    </row>
    <row r="12688" spans="6:55" x14ac:dyDescent="0.25">
      <c r="F12688" s="42" t="s">
        <v>2260</v>
      </c>
      <c r="G12688" s="43"/>
      <c r="H12688" s="43"/>
      <c r="I12688" s="43"/>
      <c r="J12688" s="43"/>
      <c r="K12688" s="43"/>
      <c r="L12688" s="43"/>
      <c r="M12688" s="43"/>
      <c r="N12688" s="43"/>
      <c r="O12688" s="43"/>
      <c r="P12688" s="43"/>
      <c r="Q12688" s="43"/>
      <c r="R12688" s="43"/>
      <c r="S12688" s="43"/>
      <c r="T12688" s="43"/>
      <c r="U12688" s="43"/>
      <c r="V12688" s="43"/>
      <c r="W12688" s="43"/>
      <c r="X12688" s="43"/>
      <c r="Y12688" s="43"/>
      <c r="Z12688" s="43"/>
      <c r="AA12688" s="43"/>
      <c r="AB12688" s="43"/>
      <c r="AC12688" s="43"/>
      <c r="AD12688" s="43"/>
      <c r="AE12688" s="43"/>
      <c r="AF12688" s="43"/>
      <c r="AG12688" s="43"/>
      <c r="AH12688" s="43"/>
      <c r="AI12688" s="43"/>
    </row>
    <row r="12689" spans="6:35" x14ac:dyDescent="0.25">
      <c r="F12689" s="42" t="s">
        <v>2261</v>
      </c>
      <c r="G12689" s="43"/>
      <c r="H12689" s="43"/>
      <c r="I12689" s="43"/>
      <c r="J12689" s="43"/>
      <c r="K12689" s="43"/>
      <c r="L12689" s="43"/>
      <c r="M12689" s="43"/>
      <c r="N12689" s="43"/>
      <c r="O12689" s="43"/>
      <c r="P12689" s="43"/>
      <c r="Q12689" s="43"/>
      <c r="R12689" s="43"/>
      <c r="S12689" s="43"/>
      <c r="T12689" s="43"/>
      <c r="U12689" s="43"/>
      <c r="V12689" s="43"/>
      <c r="W12689" s="43"/>
      <c r="X12689" s="43"/>
      <c r="Y12689" s="43"/>
      <c r="Z12689" s="43"/>
      <c r="AA12689" s="43"/>
      <c r="AB12689" s="43"/>
      <c r="AC12689" s="43"/>
      <c r="AD12689" s="43"/>
      <c r="AE12689" s="43"/>
      <c r="AF12689" s="43"/>
      <c r="AG12689" s="43"/>
      <c r="AH12689" s="43"/>
      <c r="AI12689" s="43"/>
    </row>
    <row r="12690" spans="6:35" x14ac:dyDescent="0.25">
      <c r="F12690" s="42" t="s">
        <v>2262</v>
      </c>
      <c r="G12690" s="43"/>
      <c r="H12690" s="43"/>
      <c r="I12690" s="43"/>
      <c r="J12690" s="43"/>
      <c r="K12690" s="43"/>
      <c r="L12690" s="43"/>
      <c r="M12690" s="43"/>
      <c r="N12690" s="43"/>
      <c r="O12690" s="43"/>
      <c r="P12690" s="43"/>
      <c r="Q12690" s="43"/>
      <c r="R12690" s="43"/>
      <c r="S12690" s="43"/>
      <c r="T12690" s="43"/>
      <c r="U12690" s="43"/>
      <c r="V12690" s="43"/>
      <c r="W12690" s="43"/>
      <c r="X12690" s="43"/>
      <c r="Y12690" s="43"/>
      <c r="Z12690" s="43"/>
      <c r="AA12690" s="43"/>
      <c r="AB12690" s="43"/>
      <c r="AC12690" s="43"/>
      <c r="AD12690" s="43"/>
      <c r="AE12690" s="43"/>
      <c r="AF12690" s="43"/>
      <c r="AG12690" s="43"/>
      <c r="AH12690" s="43"/>
      <c r="AI12690" s="43"/>
    </row>
    <row r="12691" spans="6:35" x14ac:dyDescent="0.25">
      <c r="F12691" s="42" t="s">
        <v>2263</v>
      </c>
      <c r="G12691" s="43"/>
      <c r="H12691" s="43"/>
      <c r="I12691" s="43"/>
      <c r="J12691" s="43"/>
      <c r="K12691" s="43"/>
      <c r="L12691" s="43"/>
      <c r="M12691" s="43"/>
      <c r="N12691" s="43"/>
      <c r="O12691" s="43"/>
      <c r="P12691" s="43"/>
      <c r="Q12691" s="43"/>
      <c r="R12691" s="43"/>
      <c r="S12691" s="43"/>
      <c r="T12691" s="43"/>
      <c r="U12691" s="43"/>
      <c r="V12691" s="43"/>
      <c r="W12691" s="43"/>
      <c r="X12691" s="43"/>
      <c r="Y12691" s="43"/>
      <c r="Z12691" s="43"/>
      <c r="AA12691" s="43"/>
      <c r="AB12691" s="43"/>
      <c r="AC12691" s="43"/>
      <c r="AD12691" s="43"/>
      <c r="AE12691" s="43"/>
      <c r="AF12691" s="43"/>
      <c r="AG12691" s="43"/>
      <c r="AH12691" s="43"/>
      <c r="AI12691" s="43"/>
    </row>
    <row r="12692" spans="6:35" x14ac:dyDescent="0.25">
      <c r="F12692" s="42" t="s">
        <v>2264</v>
      </c>
      <c r="G12692" s="43"/>
      <c r="H12692" s="43"/>
      <c r="I12692" s="43"/>
      <c r="J12692" s="43"/>
      <c r="K12692" s="43"/>
      <c r="L12692" s="43"/>
      <c r="M12692" s="43"/>
      <c r="N12692" s="43"/>
      <c r="O12692" s="43"/>
      <c r="P12692" s="43"/>
      <c r="Q12692" s="43"/>
      <c r="R12692" s="43"/>
      <c r="S12692" s="43"/>
      <c r="T12692" s="43"/>
      <c r="U12692" s="43"/>
      <c r="V12692" s="43"/>
      <c r="W12692" s="43"/>
      <c r="X12692" s="43"/>
      <c r="Y12692" s="43"/>
      <c r="Z12692" s="43"/>
      <c r="AA12692" s="43"/>
      <c r="AB12692" s="43"/>
      <c r="AC12692" s="43"/>
      <c r="AD12692" s="43"/>
      <c r="AE12692" s="43"/>
      <c r="AF12692" s="43"/>
      <c r="AG12692" s="43"/>
      <c r="AH12692" s="43"/>
      <c r="AI12692" s="43"/>
    </row>
    <row r="12693" spans="6:35" x14ac:dyDescent="0.25">
      <c r="F12693" s="42" t="s">
        <v>711</v>
      </c>
      <c r="G12693" s="43"/>
      <c r="H12693" s="43"/>
      <c r="I12693" s="43"/>
      <c r="J12693" s="43"/>
      <c r="K12693" s="43"/>
      <c r="L12693" s="43"/>
      <c r="M12693" s="43"/>
      <c r="N12693" s="43"/>
      <c r="O12693" s="43"/>
      <c r="P12693" s="43"/>
      <c r="Q12693" s="43"/>
      <c r="R12693" s="43"/>
      <c r="S12693" s="43"/>
      <c r="T12693" s="43"/>
      <c r="U12693" s="43"/>
      <c r="V12693" s="43"/>
      <c r="W12693" s="43"/>
      <c r="X12693" s="43"/>
      <c r="Y12693" s="43"/>
      <c r="Z12693" s="43"/>
      <c r="AA12693" s="43"/>
      <c r="AB12693" s="43"/>
      <c r="AC12693" s="43"/>
      <c r="AD12693" s="43"/>
      <c r="AE12693" s="43"/>
      <c r="AF12693" s="43"/>
      <c r="AG12693" s="43"/>
      <c r="AH12693" s="43"/>
      <c r="AI12693" s="43"/>
    </row>
    <row r="12694" spans="6:35" x14ac:dyDescent="0.25">
      <c r="F12694" s="42"/>
      <c r="G12694" s="43"/>
      <c r="H12694" s="43"/>
      <c r="I12694" s="43"/>
      <c r="J12694" s="43"/>
      <c r="K12694" s="43"/>
      <c r="L12694" s="43"/>
      <c r="M12694" s="43"/>
      <c r="N12694" s="43"/>
      <c r="O12694" s="43"/>
      <c r="P12694" s="43"/>
      <c r="Q12694" s="43"/>
      <c r="R12694" s="43"/>
      <c r="S12694" s="43"/>
      <c r="T12694" s="43"/>
      <c r="U12694" s="43"/>
      <c r="V12694" s="43"/>
      <c r="W12694" s="43"/>
      <c r="X12694" s="43"/>
      <c r="Y12694" s="43"/>
      <c r="Z12694" s="43"/>
      <c r="AA12694" s="43"/>
      <c r="AB12694" s="43"/>
      <c r="AC12694" s="43"/>
      <c r="AD12694" s="43"/>
      <c r="AE12694" s="43"/>
      <c r="AF12694" s="43"/>
      <c r="AG12694" s="43"/>
      <c r="AH12694" s="43"/>
      <c r="AI12694" s="43"/>
    </row>
    <row r="12695" spans="6:35" x14ac:dyDescent="0.25">
      <c r="F12695" s="42" t="s">
        <v>732</v>
      </c>
      <c r="G12695" s="43"/>
      <c r="H12695" s="43"/>
      <c r="I12695" s="43"/>
      <c r="J12695" s="43"/>
      <c r="K12695" s="43"/>
      <c r="L12695" s="43"/>
      <c r="M12695" s="43"/>
      <c r="N12695" s="43"/>
      <c r="O12695" s="43"/>
      <c r="P12695" s="43"/>
      <c r="Q12695" s="43"/>
      <c r="R12695" s="43"/>
      <c r="S12695" s="43"/>
      <c r="T12695" s="43"/>
      <c r="U12695" s="43"/>
      <c r="V12695" s="43"/>
      <c r="W12695" s="43"/>
      <c r="X12695" s="43"/>
      <c r="Y12695" s="43"/>
      <c r="Z12695" s="43"/>
      <c r="AA12695" s="43"/>
      <c r="AB12695" s="43"/>
      <c r="AC12695" s="43"/>
      <c r="AD12695" s="43"/>
      <c r="AE12695" s="43"/>
      <c r="AF12695" s="43"/>
      <c r="AG12695" s="43"/>
      <c r="AH12695" s="43"/>
      <c r="AI12695" s="43"/>
    </row>
    <row r="12696" spans="6:35" x14ac:dyDescent="0.25">
      <c r="F12696" s="42"/>
      <c r="G12696" s="43"/>
      <c r="H12696" s="43"/>
      <c r="I12696" s="43"/>
      <c r="J12696" s="43"/>
      <c r="K12696" s="43"/>
      <c r="L12696" s="43"/>
      <c r="M12696" s="43"/>
      <c r="N12696" s="43"/>
      <c r="O12696" s="43"/>
      <c r="P12696" s="43"/>
      <c r="Q12696" s="43"/>
      <c r="R12696" s="43"/>
      <c r="S12696" s="43"/>
      <c r="T12696" s="43"/>
      <c r="U12696" s="43"/>
      <c r="V12696" s="43"/>
      <c r="W12696" s="43"/>
      <c r="X12696" s="43"/>
      <c r="Y12696" s="43"/>
      <c r="Z12696" s="43"/>
      <c r="AA12696" s="43"/>
      <c r="AB12696" s="43"/>
      <c r="AC12696" s="43"/>
      <c r="AD12696" s="43"/>
      <c r="AE12696" s="43"/>
      <c r="AF12696" s="43"/>
      <c r="AG12696" s="43"/>
      <c r="AH12696" s="43"/>
      <c r="AI12696" s="43"/>
    </row>
    <row r="12697" spans="6:35" x14ac:dyDescent="0.25">
      <c r="F12697" s="42" t="s">
        <v>2194</v>
      </c>
      <c r="G12697" s="43"/>
      <c r="H12697" s="43"/>
      <c r="I12697" s="43"/>
      <c r="J12697" s="43"/>
      <c r="K12697" s="43"/>
      <c r="L12697" s="43"/>
      <c r="M12697" s="43"/>
      <c r="N12697" s="43"/>
      <c r="O12697" s="43"/>
      <c r="P12697" s="43"/>
      <c r="Q12697" s="43"/>
      <c r="R12697" s="43"/>
      <c r="S12697" s="43"/>
      <c r="T12697" s="43"/>
      <c r="U12697" s="43"/>
      <c r="V12697" s="43"/>
      <c r="W12697" s="43"/>
      <c r="X12697" s="43"/>
      <c r="Y12697" s="43"/>
      <c r="Z12697" s="43"/>
      <c r="AA12697" s="43"/>
      <c r="AB12697" s="43"/>
      <c r="AC12697" s="43"/>
      <c r="AD12697" s="43"/>
      <c r="AE12697" s="43"/>
      <c r="AF12697" s="43"/>
      <c r="AG12697" s="43"/>
      <c r="AH12697" s="43"/>
      <c r="AI12697" s="43"/>
    </row>
    <row r="12698" spans="6:35" x14ac:dyDescent="0.25">
      <c r="F12698" s="42" t="s">
        <v>734</v>
      </c>
      <c r="G12698" s="43"/>
      <c r="H12698" s="43"/>
      <c r="I12698" s="43"/>
      <c r="J12698" s="43"/>
      <c r="K12698" s="43"/>
      <c r="L12698" s="43"/>
      <c r="M12698" s="43"/>
      <c r="N12698" s="43"/>
      <c r="O12698" s="43"/>
      <c r="P12698" s="43"/>
      <c r="Q12698" s="43"/>
      <c r="R12698" s="43"/>
      <c r="S12698" s="43"/>
      <c r="T12698" s="43"/>
      <c r="U12698" s="43"/>
      <c r="V12698" s="43"/>
      <c r="W12698" s="43"/>
      <c r="X12698" s="43"/>
      <c r="Y12698" s="43"/>
      <c r="Z12698" s="43"/>
      <c r="AA12698" s="43"/>
      <c r="AB12698" s="43"/>
      <c r="AC12698" s="43"/>
      <c r="AD12698" s="43"/>
      <c r="AE12698" s="43"/>
      <c r="AF12698" s="43"/>
      <c r="AG12698" s="43"/>
      <c r="AH12698" s="43"/>
      <c r="AI12698" s="43"/>
    </row>
    <row r="12699" spans="6:35" x14ac:dyDescent="0.25">
      <c r="F12699" s="42" t="s">
        <v>2265</v>
      </c>
      <c r="G12699" s="43"/>
      <c r="H12699" s="43"/>
      <c r="I12699" s="43"/>
      <c r="J12699" s="43"/>
      <c r="K12699" s="43"/>
      <c r="L12699" s="43"/>
      <c r="M12699" s="43"/>
      <c r="N12699" s="43"/>
      <c r="O12699" s="43"/>
      <c r="P12699" s="43"/>
      <c r="Q12699" s="43"/>
      <c r="R12699" s="43"/>
      <c r="S12699" s="43"/>
      <c r="T12699" s="43"/>
      <c r="U12699" s="43"/>
      <c r="V12699" s="43"/>
      <c r="W12699" s="43"/>
      <c r="X12699" s="43"/>
      <c r="Y12699" s="43"/>
      <c r="Z12699" s="43"/>
      <c r="AA12699" s="43"/>
      <c r="AB12699" s="43"/>
      <c r="AC12699" s="43"/>
      <c r="AD12699" s="43"/>
      <c r="AE12699" s="43"/>
      <c r="AF12699" s="43"/>
      <c r="AG12699" s="43"/>
      <c r="AH12699" s="43"/>
      <c r="AI12699" s="43"/>
    </row>
    <row r="12700" spans="6:35" x14ac:dyDescent="0.25">
      <c r="F12700" s="42" t="s">
        <v>2266</v>
      </c>
      <c r="G12700" s="43"/>
      <c r="H12700" s="43"/>
      <c r="I12700" s="43"/>
      <c r="J12700" s="43"/>
      <c r="K12700" s="43"/>
      <c r="L12700" s="43"/>
      <c r="M12700" s="43"/>
      <c r="N12700" s="43"/>
      <c r="O12700" s="43"/>
      <c r="P12700" s="43"/>
      <c r="Q12700" s="43"/>
      <c r="R12700" s="43"/>
      <c r="S12700" s="43"/>
      <c r="T12700" s="43"/>
      <c r="U12700" s="43"/>
      <c r="V12700" s="43"/>
      <c r="W12700" s="43"/>
      <c r="X12700" s="43"/>
      <c r="Y12700" s="43"/>
      <c r="Z12700" s="43"/>
      <c r="AA12700" s="43"/>
      <c r="AB12700" s="43"/>
      <c r="AC12700" s="43"/>
      <c r="AD12700" s="43"/>
      <c r="AE12700" s="43"/>
      <c r="AF12700" s="43"/>
      <c r="AG12700" s="43"/>
      <c r="AH12700" s="43"/>
      <c r="AI12700" s="43"/>
    </row>
    <row r="12701" spans="6:35" x14ac:dyDescent="0.25">
      <c r="F12701" s="42" t="s">
        <v>2267</v>
      </c>
      <c r="G12701" s="43"/>
      <c r="H12701" s="43"/>
      <c r="I12701" s="43"/>
      <c r="J12701" s="43"/>
      <c r="K12701" s="43"/>
      <c r="L12701" s="43"/>
      <c r="M12701" s="43"/>
      <c r="N12701" s="43"/>
      <c r="O12701" s="43"/>
      <c r="P12701" s="43"/>
      <c r="Q12701" s="43"/>
      <c r="R12701" s="43"/>
      <c r="S12701" s="43"/>
      <c r="T12701" s="43"/>
      <c r="U12701" s="43"/>
      <c r="V12701" s="43"/>
      <c r="W12701" s="43"/>
      <c r="X12701" s="43"/>
      <c r="Y12701" s="43"/>
      <c r="Z12701" s="43"/>
      <c r="AA12701" s="43"/>
      <c r="AB12701" s="43"/>
      <c r="AC12701" s="43"/>
      <c r="AD12701" s="43"/>
      <c r="AE12701" s="43"/>
      <c r="AF12701" s="43"/>
      <c r="AG12701" s="43"/>
      <c r="AH12701" s="43"/>
      <c r="AI12701" s="43"/>
    </row>
    <row r="12702" spans="6:35" x14ac:dyDescent="0.25">
      <c r="F12702" s="42" t="s">
        <v>2268</v>
      </c>
      <c r="G12702" s="43"/>
      <c r="H12702" s="43"/>
      <c r="I12702" s="43"/>
      <c r="J12702" s="43"/>
      <c r="K12702" s="43"/>
      <c r="L12702" s="43"/>
      <c r="M12702" s="43"/>
      <c r="N12702" s="43"/>
      <c r="O12702" s="43"/>
      <c r="P12702" s="43"/>
      <c r="Q12702" s="43"/>
      <c r="R12702" s="43"/>
      <c r="S12702" s="43"/>
      <c r="T12702" s="43"/>
      <c r="U12702" s="43"/>
      <c r="V12702" s="43"/>
      <c r="W12702" s="43"/>
      <c r="X12702" s="43"/>
      <c r="Y12702" s="43"/>
      <c r="Z12702" s="43"/>
      <c r="AA12702" s="43"/>
      <c r="AB12702" s="43"/>
      <c r="AC12702" s="43"/>
      <c r="AD12702" s="43"/>
      <c r="AE12702" s="43"/>
      <c r="AF12702" s="43"/>
      <c r="AG12702" s="43"/>
      <c r="AH12702" s="43"/>
      <c r="AI12702" s="43"/>
    </row>
    <row r="12703" spans="6:35" x14ac:dyDescent="0.25">
      <c r="F12703" s="42" t="s">
        <v>2262</v>
      </c>
      <c r="G12703" s="43"/>
      <c r="H12703" s="43"/>
      <c r="I12703" s="43"/>
      <c r="J12703" s="43"/>
      <c r="K12703" s="43"/>
      <c r="L12703" s="43"/>
      <c r="M12703" s="43"/>
      <c r="N12703" s="43"/>
      <c r="O12703" s="43"/>
      <c r="P12703" s="43"/>
      <c r="Q12703" s="43"/>
      <c r="R12703" s="43"/>
      <c r="S12703" s="43"/>
      <c r="T12703" s="43"/>
      <c r="U12703" s="43"/>
      <c r="V12703" s="43"/>
      <c r="W12703" s="43"/>
      <c r="X12703" s="43"/>
      <c r="Y12703" s="43"/>
      <c r="Z12703" s="43"/>
      <c r="AA12703" s="43"/>
      <c r="AB12703" s="43"/>
      <c r="AC12703" s="43"/>
      <c r="AD12703" s="43"/>
      <c r="AE12703" s="43"/>
      <c r="AF12703" s="43"/>
      <c r="AG12703" s="43"/>
      <c r="AH12703" s="43"/>
      <c r="AI12703" s="43"/>
    </row>
    <row r="12704" spans="6:35" x14ac:dyDescent="0.25">
      <c r="F12704" s="42" t="s">
        <v>2263</v>
      </c>
      <c r="G12704" s="43"/>
      <c r="H12704" s="43"/>
      <c r="I12704" s="43"/>
      <c r="J12704" s="43"/>
      <c r="K12704" s="43"/>
      <c r="L12704" s="43"/>
      <c r="M12704" s="43"/>
      <c r="N12704" s="43"/>
      <c r="O12704" s="43"/>
      <c r="P12704" s="43"/>
      <c r="Q12704" s="43"/>
      <c r="R12704" s="43"/>
      <c r="S12704" s="43"/>
      <c r="T12704" s="43"/>
      <c r="U12704" s="43"/>
      <c r="V12704" s="43"/>
      <c r="W12704" s="43"/>
      <c r="X12704" s="43"/>
      <c r="Y12704" s="43"/>
      <c r="Z12704" s="43"/>
      <c r="AA12704" s="43"/>
      <c r="AB12704" s="43"/>
      <c r="AC12704" s="43"/>
      <c r="AD12704" s="43"/>
      <c r="AE12704" s="43"/>
      <c r="AF12704" s="43"/>
      <c r="AG12704" s="43"/>
      <c r="AH12704" s="43"/>
      <c r="AI12704" s="43"/>
    </row>
    <row r="12705" spans="6:35" x14ac:dyDescent="0.25">
      <c r="F12705" s="42" t="s">
        <v>2264</v>
      </c>
      <c r="G12705" s="43"/>
      <c r="H12705" s="43"/>
      <c r="I12705" s="43"/>
      <c r="J12705" s="43"/>
      <c r="K12705" s="43"/>
      <c r="L12705" s="43"/>
      <c r="M12705" s="43"/>
      <c r="N12705" s="43"/>
      <c r="O12705" s="43"/>
      <c r="P12705" s="43"/>
      <c r="Q12705" s="43"/>
      <c r="R12705" s="43"/>
      <c r="S12705" s="43"/>
      <c r="T12705" s="43"/>
      <c r="U12705" s="43"/>
      <c r="V12705" s="43"/>
      <c r="W12705" s="43"/>
      <c r="X12705" s="43"/>
      <c r="Y12705" s="43"/>
      <c r="Z12705" s="43"/>
      <c r="AA12705" s="43"/>
      <c r="AB12705" s="43"/>
      <c r="AC12705" s="43"/>
      <c r="AD12705" s="43"/>
      <c r="AE12705" s="43"/>
      <c r="AF12705" s="43"/>
      <c r="AG12705" s="43"/>
      <c r="AH12705" s="43"/>
      <c r="AI12705" s="43"/>
    </row>
    <row r="12706" spans="6:35" x14ac:dyDescent="0.25">
      <c r="F12706" s="42" t="s">
        <v>711</v>
      </c>
      <c r="G12706" s="43"/>
      <c r="H12706" s="43"/>
      <c r="I12706" s="43"/>
      <c r="J12706" s="43"/>
      <c r="K12706" s="43"/>
      <c r="L12706" s="43"/>
      <c r="M12706" s="43"/>
      <c r="N12706" s="43"/>
      <c r="O12706" s="43"/>
      <c r="P12706" s="43"/>
      <c r="Q12706" s="43"/>
      <c r="R12706" s="43"/>
      <c r="S12706" s="43"/>
      <c r="T12706" s="43"/>
      <c r="U12706" s="43"/>
      <c r="V12706" s="43"/>
      <c r="W12706" s="43"/>
      <c r="X12706" s="43"/>
      <c r="Y12706" s="43"/>
      <c r="Z12706" s="43"/>
      <c r="AA12706" s="43"/>
      <c r="AB12706" s="43"/>
      <c r="AC12706" s="43"/>
      <c r="AD12706" s="43"/>
      <c r="AE12706" s="43"/>
      <c r="AF12706" s="43"/>
      <c r="AG12706" s="43"/>
      <c r="AH12706" s="43"/>
      <c r="AI12706" s="43"/>
    </row>
    <row r="12707" spans="6:35" x14ac:dyDescent="0.25">
      <c r="F12707" s="42"/>
      <c r="G12707" s="43"/>
      <c r="H12707" s="43"/>
      <c r="I12707" s="43"/>
      <c r="J12707" s="43"/>
      <c r="K12707" s="43"/>
      <c r="L12707" s="43"/>
      <c r="M12707" s="43"/>
      <c r="N12707" s="43"/>
      <c r="O12707" s="43"/>
      <c r="P12707" s="43"/>
      <c r="Q12707" s="43"/>
      <c r="R12707" s="43"/>
      <c r="S12707" s="43"/>
      <c r="T12707" s="43"/>
      <c r="U12707" s="43"/>
      <c r="V12707" s="43"/>
      <c r="W12707" s="43"/>
      <c r="X12707" s="43"/>
      <c r="Y12707" s="43"/>
      <c r="Z12707" s="43"/>
      <c r="AA12707" s="43"/>
      <c r="AB12707" s="43"/>
      <c r="AC12707" s="43"/>
      <c r="AD12707" s="43"/>
      <c r="AE12707" s="43"/>
      <c r="AF12707" s="43"/>
      <c r="AG12707" s="43"/>
      <c r="AH12707" s="43"/>
      <c r="AI12707" s="43"/>
    </row>
    <row r="12708" spans="6:35" x14ac:dyDescent="0.25">
      <c r="F12708" s="42" t="s">
        <v>2259</v>
      </c>
      <c r="G12708" s="43"/>
      <c r="H12708" s="43"/>
      <c r="I12708" s="43"/>
      <c r="J12708" s="43"/>
      <c r="K12708" s="43"/>
      <c r="L12708" s="43"/>
      <c r="M12708" s="43"/>
      <c r="N12708" s="43"/>
      <c r="O12708" s="43"/>
      <c r="P12708" s="43"/>
      <c r="Q12708" s="43"/>
      <c r="R12708" s="43"/>
      <c r="S12708" s="43"/>
      <c r="T12708" s="43"/>
      <c r="U12708" s="43"/>
      <c r="V12708" s="43"/>
      <c r="W12708" s="43"/>
      <c r="X12708" s="43"/>
      <c r="Y12708" s="43"/>
      <c r="Z12708" s="43"/>
      <c r="AA12708" s="43"/>
      <c r="AB12708" s="43"/>
      <c r="AC12708" s="43"/>
      <c r="AD12708" s="43"/>
      <c r="AE12708" s="43"/>
      <c r="AF12708" s="43"/>
      <c r="AG12708" s="43"/>
      <c r="AH12708" s="43"/>
      <c r="AI12708" s="43"/>
    </row>
    <row r="12709" spans="6:35" x14ac:dyDescent="0.25">
      <c r="F12709" s="42" t="s">
        <v>1031</v>
      </c>
      <c r="G12709" s="43"/>
      <c r="H12709" s="43"/>
      <c r="I12709" s="43"/>
      <c r="J12709" s="43"/>
      <c r="K12709" s="43"/>
      <c r="L12709" s="43"/>
      <c r="M12709" s="43"/>
      <c r="N12709" s="43"/>
      <c r="O12709" s="43"/>
      <c r="P12709" s="43"/>
      <c r="Q12709" s="43"/>
      <c r="R12709" s="43"/>
      <c r="S12709" s="43"/>
      <c r="T12709" s="43"/>
      <c r="U12709" s="43"/>
      <c r="V12709" s="43"/>
      <c r="W12709" s="43"/>
      <c r="X12709" s="43"/>
      <c r="Y12709" s="43"/>
      <c r="Z12709" s="43"/>
      <c r="AA12709" s="43"/>
      <c r="AB12709" s="43"/>
      <c r="AC12709" s="43"/>
      <c r="AD12709" s="43"/>
      <c r="AE12709" s="43"/>
      <c r="AF12709" s="43"/>
      <c r="AG12709" s="43"/>
      <c r="AH12709" s="43"/>
      <c r="AI12709" s="43"/>
    </row>
    <row r="12710" spans="6:35" x14ac:dyDescent="0.25">
      <c r="F12710" s="42" t="s">
        <v>2260</v>
      </c>
      <c r="G12710" s="43"/>
      <c r="H12710" s="43"/>
      <c r="I12710" s="43"/>
      <c r="J12710" s="43"/>
      <c r="K12710" s="43"/>
      <c r="L12710" s="43"/>
      <c r="M12710" s="43"/>
      <c r="N12710" s="43"/>
      <c r="O12710" s="43"/>
      <c r="P12710" s="43"/>
      <c r="Q12710" s="43"/>
      <c r="R12710" s="43"/>
      <c r="S12710" s="43"/>
      <c r="T12710" s="43"/>
      <c r="U12710" s="43"/>
      <c r="V12710" s="43"/>
      <c r="W12710" s="43"/>
      <c r="X12710" s="43"/>
      <c r="Y12710" s="43"/>
      <c r="Z12710" s="43"/>
      <c r="AA12710" s="43"/>
      <c r="AB12710" s="43"/>
      <c r="AC12710" s="43"/>
      <c r="AD12710" s="43"/>
      <c r="AE12710" s="43"/>
      <c r="AF12710" s="43"/>
      <c r="AG12710" s="43"/>
      <c r="AH12710" s="43"/>
      <c r="AI12710" s="43"/>
    </row>
    <row r="12711" spans="6:35" x14ac:dyDescent="0.25">
      <c r="F12711" s="42" t="s">
        <v>2261</v>
      </c>
      <c r="G12711" s="43"/>
      <c r="H12711" s="43"/>
      <c r="I12711" s="43"/>
      <c r="J12711" s="43"/>
      <c r="K12711" s="43"/>
      <c r="L12711" s="43"/>
      <c r="M12711" s="43"/>
      <c r="N12711" s="43"/>
      <c r="O12711" s="43"/>
      <c r="P12711" s="43"/>
      <c r="Q12711" s="43"/>
      <c r="R12711" s="43"/>
      <c r="S12711" s="43"/>
      <c r="T12711" s="43"/>
      <c r="U12711" s="43"/>
      <c r="V12711" s="43"/>
      <c r="W12711" s="43"/>
      <c r="X12711" s="43"/>
      <c r="Y12711" s="43"/>
      <c r="Z12711" s="43"/>
      <c r="AA12711" s="43"/>
      <c r="AB12711" s="43"/>
      <c r="AC12711" s="43"/>
      <c r="AD12711" s="43"/>
      <c r="AE12711" s="43"/>
      <c r="AF12711" s="43"/>
      <c r="AG12711" s="43"/>
      <c r="AH12711" s="43"/>
      <c r="AI12711" s="43"/>
    </row>
    <row r="12712" spans="6:35" x14ac:dyDescent="0.25">
      <c r="F12712" s="42" t="s">
        <v>2262</v>
      </c>
      <c r="G12712" s="43"/>
      <c r="H12712" s="43"/>
      <c r="I12712" s="43"/>
      <c r="J12712" s="43"/>
      <c r="K12712" s="43"/>
      <c r="L12712" s="43"/>
      <c r="M12712" s="43"/>
      <c r="N12712" s="43"/>
      <c r="O12712" s="43"/>
      <c r="P12712" s="43"/>
      <c r="Q12712" s="43"/>
      <c r="R12712" s="43"/>
      <c r="S12712" s="43"/>
      <c r="T12712" s="43"/>
      <c r="U12712" s="43"/>
      <c r="V12712" s="43"/>
      <c r="W12712" s="43"/>
      <c r="X12712" s="43"/>
      <c r="Y12712" s="43"/>
      <c r="Z12712" s="43"/>
      <c r="AA12712" s="43"/>
      <c r="AB12712" s="43"/>
      <c r="AC12712" s="43"/>
      <c r="AD12712" s="43"/>
      <c r="AE12712" s="43"/>
      <c r="AF12712" s="43"/>
      <c r="AG12712" s="43"/>
      <c r="AH12712" s="43"/>
      <c r="AI12712" s="43"/>
    </row>
    <row r="12713" spans="6:35" x14ac:dyDescent="0.25">
      <c r="F12713" s="42" t="s">
        <v>2263</v>
      </c>
      <c r="G12713" s="43"/>
      <c r="H12713" s="43"/>
      <c r="I12713" s="43"/>
      <c r="J12713" s="43"/>
      <c r="K12713" s="43"/>
      <c r="L12713" s="43"/>
      <c r="M12713" s="43"/>
      <c r="N12713" s="43"/>
      <c r="O12713" s="43"/>
      <c r="P12713" s="43"/>
      <c r="Q12713" s="43"/>
      <c r="R12713" s="43"/>
      <c r="S12713" s="43"/>
      <c r="T12713" s="43"/>
      <c r="U12713" s="43"/>
      <c r="V12713" s="43"/>
      <c r="W12713" s="43"/>
      <c r="X12713" s="43"/>
      <c r="Y12713" s="43"/>
      <c r="Z12713" s="43"/>
      <c r="AA12713" s="43"/>
      <c r="AB12713" s="43"/>
      <c r="AC12713" s="43"/>
      <c r="AD12713" s="43"/>
      <c r="AE12713" s="43"/>
      <c r="AF12713" s="43"/>
      <c r="AG12713" s="43"/>
      <c r="AH12713" s="43"/>
      <c r="AI12713" s="43"/>
    </row>
    <row r="12714" spans="6:35" x14ac:dyDescent="0.25">
      <c r="F12714" s="42" t="s">
        <v>2264</v>
      </c>
      <c r="G12714" s="43"/>
      <c r="H12714" s="43"/>
      <c r="I12714" s="43"/>
      <c r="J12714" s="43"/>
      <c r="K12714" s="43"/>
      <c r="L12714" s="43"/>
      <c r="M12714" s="43"/>
      <c r="N12714" s="43"/>
      <c r="O12714" s="43"/>
      <c r="P12714" s="43"/>
      <c r="Q12714" s="43"/>
      <c r="R12714" s="43"/>
      <c r="S12714" s="43"/>
      <c r="T12714" s="43"/>
      <c r="U12714" s="43"/>
      <c r="V12714" s="43"/>
      <c r="W12714" s="43"/>
      <c r="X12714" s="43"/>
      <c r="Y12714" s="43"/>
      <c r="Z12714" s="43"/>
      <c r="AA12714" s="43"/>
      <c r="AB12714" s="43"/>
      <c r="AC12714" s="43"/>
      <c r="AD12714" s="43"/>
      <c r="AE12714" s="43"/>
      <c r="AF12714" s="43"/>
      <c r="AG12714" s="43"/>
      <c r="AH12714" s="43"/>
      <c r="AI12714" s="43"/>
    </row>
    <row r="12715" spans="6:35" x14ac:dyDescent="0.25">
      <c r="F12715" s="42" t="s">
        <v>711</v>
      </c>
      <c r="G12715" s="43"/>
      <c r="H12715" s="43"/>
      <c r="I12715" s="43"/>
      <c r="J12715" s="43"/>
      <c r="K12715" s="43"/>
      <c r="L12715" s="43"/>
      <c r="M12715" s="43"/>
      <c r="N12715" s="43"/>
      <c r="O12715" s="43"/>
      <c r="P12715" s="43"/>
      <c r="Q12715" s="43"/>
      <c r="R12715" s="43"/>
      <c r="S12715" s="43"/>
      <c r="T12715" s="43"/>
      <c r="U12715" s="43"/>
      <c r="V12715" s="43"/>
      <c r="W12715" s="43"/>
      <c r="X12715" s="43"/>
      <c r="Y12715" s="43"/>
      <c r="Z12715" s="43"/>
      <c r="AA12715" s="43"/>
      <c r="AB12715" s="43"/>
      <c r="AC12715" s="43"/>
      <c r="AD12715" s="43"/>
      <c r="AE12715" s="43"/>
      <c r="AF12715" s="43"/>
      <c r="AG12715" s="43"/>
      <c r="AH12715" s="43"/>
      <c r="AI12715" s="43"/>
    </row>
    <row r="12716" spans="6:35" x14ac:dyDescent="0.25">
      <c r="F12716" s="42"/>
      <c r="G12716" s="43"/>
      <c r="H12716" s="43"/>
      <c r="I12716" s="43"/>
      <c r="J12716" s="43"/>
      <c r="K12716" s="43"/>
      <c r="L12716" s="43"/>
      <c r="M12716" s="43"/>
      <c r="N12716" s="43"/>
      <c r="O12716" s="43"/>
      <c r="P12716" s="43"/>
      <c r="Q12716" s="43"/>
      <c r="R12716" s="43"/>
      <c r="S12716" s="43"/>
      <c r="T12716" s="43"/>
      <c r="U12716" s="43"/>
      <c r="V12716" s="43"/>
      <c r="W12716" s="43"/>
      <c r="X12716" s="43"/>
      <c r="Y12716" s="43"/>
      <c r="Z12716" s="43"/>
      <c r="AA12716" s="43"/>
      <c r="AB12716" s="43"/>
      <c r="AC12716" s="43"/>
      <c r="AD12716" s="43"/>
      <c r="AE12716" s="43"/>
      <c r="AF12716" s="43"/>
      <c r="AG12716" s="43"/>
      <c r="AH12716" s="43"/>
      <c r="AI12716" s="43"/>
    </row>
    <row r="12717" spans="6:35" x14ac:dyDescent="0.25">
      <c r="F12717" s="42" t="s">
        <v>956</v>
      </c>
      <c r="G12717" s="43"/>
      <c r="H12717" s="43"/>
      <c r="I12717" s="43"/>
      <c r="J12717" s="43"/>
      <c r="K12717" s="43"/>
      <c r="L12717" s="43"/>
      <c r="M12717" s="43"/>
      <c r="N12717" s="43"/>
      <c r="O12717" s="43"/>
      <c r="P12717" s="43"/>
      <c r="Q12717" s="43"/>
      <c r="R12717" s="43"/>
      <c r="S12717" s="43"/>
      <c r="T12717" s="43"/>
      <c r="U12717" s="43"/>
      <c r="V12717" s="43"/>
      <c r="W12717" s="43"/>
      <c r="X12717" s="43"/>
      <c r="Y12717" s="43"/>
      <c r="Z12717" s="43"/>
      <c r="AA12717" s="43"/>
      <c r="AB12717" s="43"/>
      <c r="AC12717" s="43"/>
      <c r="AD12717" s="43"/>
      <c r="AE12717" s="43"/>
      <c r="AF12717" s="43"/>
      <c r="AG12717" s="43"/>
      <c r="AH12717" s="43"/>
      <c r="AI12717" s="43"/>
    </row>
    <row r="12718" spans="6:35" x14ac:dyDescent="0.25">
      <c r="F12718" s="42" t="s">
        <v>738</v>
      </c>
      <c r="G12718" s="43"/>
      <c r="H12718" s="43"/>
      <c r="I12718" s="43"/>
      <c r="J12718" s="43"/>
      <c r="K12718" s="43"/>
      <c r="L12718" s="43"/>
      <c r="M12718" s="43"/>
      <c r="N12718" s="43"/>
      <c r="O12718" s="43"/>
      <c r="P12718" s="43"/>
      <c r="Q12718" s="43"/>
      <c r="R12718" s="43"/>
      <c r="S12718" s="43"/>
      <c r="T12718" s="43"/>
      <c r="U12718" s="43"/>
      <c r="V12718" s="43"/>
      <c r="W12718" s="43"/>
      <c r="X12718" s="43"/>
      <c r="Y12718" s="43"/>
      <c r="Z12718" s="43"/>
      <c r="AA12718" s="43"/>
      <c r="AB12718" s="43"/>
      <c r="AC12718" s="43"/>
      <c r="AD12718" s="43"/>
      <c r="AE12718" s="43"/>
      <c r="AF12718" s="43"/>
      <c r="AG12718" s="43"/>
      <c r="AH12718" s="43"/>
      <c r="AI12718" s="43"/>
    </row>
    <row r="12719" spans="6:35" x14ac:dyDescent="0.25">
      <c r="F12719" s="42"/>
      <c r="G12719" s="43"/>
      <c r="H12719" s="43"/>
      <c r="I12719" s="43"/>
      <c r="J12719" s="43"/>
      <c r="K12719" s="43"/>
      <c r="L12719" s="43"/>
      <c r="M12719" s="43"/>
      <c r="N12719" s="43"/>
      <c r="O12719" s="43"/>
      <c r="P12719" s="43"/>
      <c r="Q12719" s="43"/>
      <c r="R12719" s="43"/>
      <c r="S12719" s="43"/>
      <c r="T12719" s="43"/>
      <c r="U12719" s="43"/>
      <c r="V12719" s="43"/>
      <c r="W12719" s="43"/>
      <c r="X12719" s="43"/>
      <c r="Y12719" s="43"/>
      <c r="Z12719" s="43"/>
      <c r="AA12719" s="43"/>
      <c r="AB12719" s="43"/>
      <c r="AC12719" s="43"/>
      <c r="AD12719" s="43"/>
      <c r="AE12719" s="43"/>
      <c r="AF12719" s="43"/>
      <c r="AG12719" s="43"/>
      <c r="AH12719" s="43"/>
      <c r="AI12719" s="43"/>
    </row>
    <row r="12720" spans="6:35" x14ac:dyDescent="0.25">
      <c r="F12720" s="42" t="s">
        <v>900</v>
      </c>
      <c r="G12720" s="43"/>
      <c r="H12720" s="43"/>
      <c r="I12720" s="43"/>
      <c r="J12720" s="43"/>
      <c r="K12720" s="43"/>
      <c r="L12720" s="43"/>
      <c r="M12720" s="43"/>
      <c r="N12720" s="43"/>
      <c r="O12720" s="43"/>
      <c r="P12720" s="43"/>
      <c r="Q12720" s="43"/>
      <c r="R12720" s="43"/>
      <c r="S12720" s="43"/>
      <c r="T12720" s="43"/>
      <c r="U12720" s="43"/>
      <c r="V12720" s="43"/>
      <c r="W12720" s="43"/>
      <c r="X12720" s="43"/>
      <c r="Y12720" s="43"/>
      <c r="Z12720" s="43"/>
      <c r="AA12720" s="43"/>
      <c r="AB12720" s="43"/>
      <c r="AC12720" s="43"/>
      <c r="AD12720" s="43"/>
      <c r="AE12720" s="43"/>
      <c r="AF12720" s="43"/>
      <c r="AG12720" s="43"/>
      <c r="AH12720" s="43"/>
      <c r="AI12720" s="43"/>
    </row>
    <row r="12722" spans="6:6" x14ac:dyDescent="0.25">
      <c r="F12722" s="4" t="s">
        <v>2258</v>
      </c>
    </row>
    <row r="12801" spans="6:76" x14ac:dyDescent="0.25">
      <c r="AW12801" s="40" t="s">
        <v>128</v>
      </c>
      <c r="AX12801" s="41"/>
      <c r="AY12801" s="41"/>
      <c r="AZ12801" s="41"/>
      <c r="BA12801" s="41"/>
      <c r="BB12801" s="41"/>
      <c r="BC12801" s="41"/>
      <c r="BD12801" s="41"/>
      <c r="BE12801" s="41"/>
      <c r="BF12801" s="41"/>
      <c r="BG12801" s="41"/>
      <c r="BH12801" s="41"/>
      <c r="BI12801" s="41"/>
      <c r="BJ12801" s="41"/>
      <c r="BK12801" s="41"/>
      <c r="BL12801" s="41"/>
      <c r="BM12801" s="41"/>
      <c r="BN12801" s="41"/>
      <c r="BO12801" s="41"/>
      <c r="BP12801" s="41"/>
      <c r="BQ12801" s="41"/>
      <c r="BR12801" s="41"/>
      <c r="BS12801" s="41"/>
      <c r="BT12801" s="41"/>
      <c r="BU12801" s="41"/>
      <c r="BV12801" s="41"/>
      <c r="BW12801" s="41"/>
      <c r="BX12801" s="41"/>
    </row>
    <row r="12802" spans="6:76" x14ac:dyDescent="0.25">
      <c r="AW12802" s="40" t="s">
        <v>845</v>
      </c>
      <c r="AX12802" s="41"/>
      <c r="AY12802" s="41"/>
      <c r="AZ12802" s="41"/>
      <c r="BA12802" s="41"/>
      <c r="BB12802" s="41"/>
      <c r="BC12802" s="41"/>
      <c r="BD12802" s="41"/>
      <c r="BE12802" s="41"/>
      <c r="BF12802" s="41"/>
      <c r="BG12802" s="41"/>
      <c r="BH12802" s="41"/>
      <c r="BI12802" s="41"/>
      <c r="BJ12802" s="41"/>
      <c r="BK12802" s="41"/>
      <c r="BL12802" s="41"/>
      <c r="BM12802" s="41"/>
      <c r="BN12802" s="41"/>
      <c r="BO12802" s="41"/>
      <c r="BP12802" s="41"/>
      <c r="BQ12802" s="41"/>
      <c r="BR12802" s="41"/>
      <c r="BS12802" s="41"/>
      <c r="BT12802" s="41"/>
      <c r="BU12802" s="41"/>
      <c r="BV12802" s="41"/>
      <c r="BW12802" s="41"/>
      <c r="BX12802" s="41"/>
    </row>
    <row r="12803" spans="6:76" x14ac:dyDescent="0.25">
      <c r="AW12803" s="40" t="s">
        <v>2287</v>
      </c>
      <c r="AX12803" s="41"/>
      <c r="AY12803" s="41"/>
      <c r="AZ12803" s="41"/>
      <c r="BA12803" s="41"/>
      <c r="BB12803" s="41"/>
      <c r="BC12803" s="41"/>
      <c r="BD12803" s="41"/>
      <c r="BE12803" s="41"/>
      <c r="BF12803" s="41"/>
      <c r="BG12803" s="41"/>
      <c r="BH12803" s="41"/>
      <c r="BI12803" s="41"/>
      <c r="BJ12803" s="41"/>
      <c r="BK12803" s="41"/>
      <c r="BL12803" s="41"/>
      <c r="BM12803" s="41"/>
      <c r="BN12803" s="41"/>
      <c r="BO12803" s="41"/>
      <c r="BP12803" s="41"/>
      <c r="BQ12803" s="41"/>
      <c r="BR12803" s="41"/>
      <c r="BS12803" s="41"/>
      <c r="BT12803" s="41"/>
      <c r="BU12803" s="41"/>
      <c r="BV12803" s="41"/>
      <c r="BW12803" s="41"/>
      <c r="BX12803" s="41"/>
    </row>
    <row r="12804" spans="6:76" x14ac:dyDescent="0.25">
      <c r="AW12804" s="40" t="s">
        <v>831</v>
      </c>
      <c r="AX12804" s="41"/>
      <c r="AY12804" s="41"/>
      <c r="AZ12804" s="41"/>
      <c r="BA12804" s="41"/>
      <c r="BB12804" s="41"/>
      <c r="BC12804" s="41"/>
      <c r="BD12804" s="41"/>
      <c r="BE12804" s="41"/>
      <c r="BF12804" s="41"/>
      <c r="BG12804" s="41"/>
      <c r="BH12804" s="41"/>
      <c r="BI12804" s="41"/>
      <c r="BJ12804" s="41"/>
      <c r="BK12804" s="41"/>
      <c r="BL12804" s="41"/>
      <c r="BM12804" s="41"/>
      <c r="BN12804" s="41"/>
      <c r="BO12804" s="41"/>
      <c r="BP12804" s="41"/>
      <c r="BQ12804" s="41"/>
      <c r="BR12804" s="41"/>
      <c r="BS12804" s="41"/>
      <c r="BT12804" s="41"/>
      <c r="BU12804" s="41"/>
      <c r="BV12804" s="41"/>
      <c r="BW12804" s="41"/>
      <c r="BX12804" s="41"/>
    </row>
    <row r="12805" spans="6:76" x14ac:dyDescent="0.25">
      <c r="AW12805" s="40" t="s">
        <v>2193</v>
      </c>
      <c r="AX12805" s="41"/>
      <c r="AY12805" s="41"/>
      <c r="AZ12805" s="41"/>
      <c r="BA12805" s="41"/>
      <c r="BB12805" s="41"/>
      <c r="BC12805" s="41"/>
      <c r="BD12805" s="41"/>
      <c r="BE12805" s="41"/>
      <c r="BF12805" s="41"/>
      <c r="BG12805" s="41"/>
      <c r="BH12805" s="41"/>
      <c r="BI12805" s="41"/>
      <c r="BJ12805" s="41"/>
      <c r="BK12805" s="41"/>
      <c r="BL12805" s="41"/>
      <c r="BM12805" s="41"/>
      <c r="BN12805" s="41"/>
      <c r="BO12805" s="41"/>
      <c r="BP12805" s="41"/>
      <c r="BQ12805" s="41"/>
      <c r="BR12805" s="41"/>
      <c r="BS12805" s="41"/>
      <c r="BT12805" s="41"/>
      <c r="BU12805" s="41"/>
      <c r="BV12805" s="41"/>
      <c r="BW12805" s="41"/>
      <c r="BX12805" s="41"/>
    </row>
    <row r="12809" spans="6:76" x14ac:dyDescent="0.25">
      <c r="F12809" s="42" t="s">
        <v>864</v>
      </c>
      <c r="G12809" s="43"/>
      <c r="H12809" s="43"/>
      <c r="I12809" s="43"/>
      <c r="J12809" s="43"/>
      <c r="K12809" s="43"/>
      <c r="L12809" s="43"/>
      <c r="M12809" s="43"/>
      <c r="N12809" s="43"/>
      <c r="O12809" s="43"/>
      <c r="P12809" s="43"/>
      <c r="Q12809" s="43"/>
      <c r="R12809" s="43"/>
      <c r="S12809" s="43"/>
      <c r="T12809" s="43"/>
      <c r="U12809" s="43"/>
      <c r="V12809" s="43"/>
      <c r="W12809" s="43"/>
      <c r="X12809" s="43"/>
      <c r="Y12809" s="43"/>
      <c r="Z12809" s="43"/>
      <c r="AA12809" s="43"/>
      <c r="AB12809" s="43"/>
      <c r="AC12809" s="43"/>
      <c r="AD12809" s="43"/>
      <c r="AE12809" s="43"/>
      <c r="AF12809" s="43"/>
      <c r="AG12809" s="43"/>
    </row>
    <row r="12810" spans="6:76" x14ac:dyDescent="0.25">
      <c r="F12810" s="42"/>
      <c r="G12810" s="43"/>
      <c r="H12810" s="43"/>
      <c r="I12810" s="43"/>
      <c r="J12810" s="43"/>
      <c r="K12810" s="43"/>
      <c r="L12810" s="43"/>
      <c r="M12810" s="43"/>
      <c r="N12810" s="43"/>
      <c r="O12810" s="43"/>
      <c r="P12810" s="43"/>
      <c r="Q12810" s="43"/>
      <c r="R12810" s="43"/>
      <c r="S12810" s="43"/>
      <c r="T12810" s="43"/>
      <c r="U12810" s="43"/>
      <c r="V12810" s="43"/>
      <c r="W12810" s="43"/>
      <c r="X12810" s="43"/>
      <c r="Y12810" s="43"/>
      <c r="Z12810" s="43"/>
      <c r="AA12810" s="43"/>
      <c r="AB12810" s="43"/>
      <c r="AC12810" s="43"/>
      <c r="AD12810" s="43"/>
      <c r="AE12810" s="43"/>
      <c r="AF12810" s="43"/>
      <c r="AG12810" s="43"/>
    </row>
    <row r="12811" spans="6:76" x14ac:dyDescent="0.25">
      <c r="F12811" s="42" t="s">
        <v>128</v>
      </c>
      <c r="G12811" s="43"/>
      <c r="H12811" s="43"/>
      <c r="I12811" s="43"/>
      <c r="J12811" s="43"/>
      <c r="K12811" s="43"/>
      <c r="L12811" s="43"/>
      <c r="M12811" s="43"/>
      <c r="N12811" s="43"/>
      <c r="O12811" s="43"/>
      <c r="P12811" s="43"/>
      <c r="Q12811" s="43"/>
      <c r="R12811" s="43"/>
      <c r="S12811" s="43"/>
      <c r="T12811" s="43"/>
      <c r="U12811" s="43"/>
      <c r="V12811" s="43"/>
      <c r="W12811" s="43"/>
      <c r="X12811" s="43"/>
      <c r="Y12811" s="43"/>
      <c r="Z12811" s="43"/>
      <c r="AA12811" s="43"/>
      <c r="AB12811" s="43"/>
      <c r="AC12811" s="43"/>
      <c r="AD12811" s="43"/>
      <c r="AE12811" s="43"/>
      <c r="AF12811" s="43"/>
      <c r="AG12811" s="43"/>
    </row>
    <row r="12812" spans="6:76" x14ac:dyDescent="0.25">
      <c r="F12812" s="42" t="s">
        <v>2271</v>
      </c>
      <c r="G12812" s="43"/>
      <c r="H12812" s="43"/>
      <c r="I12812" s="43"/>
      <c r="J12812" s="43"/>
      <c r="K12812" s="43"/>
      <c r="L12812" s="43"/>
      <c r="M12812" s="43"/>
      <c r="N12812" s="43"/>
      <c r="O12812" s="43"/>
      <c r="P12812" s="43"/>
      <c r="Q12812" s="43"/>
      <c r="R12812" s="43"/>
      <c r="S12812" s="43"/>
      <c r="T12812" s="43"/>
      <c r="U12812" s="43"/>
      <c r="V12812" s="43"/>
      <c r="W12812" s="43"/>
      <c r="X12812" s="43"/>
      <c r="Y12812" s="43"/>
      <c r="Z12812" s="43"/>
      <c r="AA12812" s="43"/>
      <c r="AB12812" s="43"/>
      <c r="AC12812" s="43"/>
      <c r="AD12812" s="43"/>
      <c r="AE12812" s="43"/>
      <c r="AF12812" s="43"/>
      <c r="AG12812" s="43"/>
    </row>
    <row r="12813" spans="6:76" x14ac:dyDescent="0.25">
      <c r="F12813" s="42" t="s">
        <v>805</v>
      </c>
      <c r="G12813" s="43"/>
      <c r="H12813" s="43"/>
      <c r="I12813" s="43"/>
      <c r="J12813" s="43"/>
      <c r="K12813" s="43"/>
      <c r="L12813" s="43"/>
      <c r="M12813" s="43"/>
      <c r="N12813" s="43"/>
      <c r="O12813" s="43"/>
      <c r="P12813" s="43"/>
      <c r="Q12813" s="43"/>
      <c r="R12813" s="43"/>
      <c r="S12813" s="43"/>
      <c r="T12813" s="43"/>
      <c r="U12813" s="43"/>
      <c r="V12813" s="43"/>
      <c r="W12813" s="43"/>
      <c r="X12813" s="43"/>
      <c r="Y12813" s="43"/>
      <c r="Z12813" s="43"/>
      <c r="AA12813" s="43"/>
      <c r="AB12813" s="43"/>
      <c r="AC12813" s="43"/>
      <c r="AD12813" s="43"/>
      <c r="AE12813" s="43"/>
      <c r="AF12813" s="43"/>
      <c r="AG12813" s="43"/>
    </row>
    <row r="12814" spans="6:76" x14ac:dyDescent="0.25">
      <c r="F12814" s="42" t="s">
        <v>1940</v>
      </c>
      <c r="G12814" s="43"/>
      <c r="H12814" s="43"/>
      <c r="I12814" s="43"/>
      <c r="J12814" s="43"/>
      <c r="K12814" s="43"/>
      <c r="L12814" s="43"/>
      <c r="M12814" s="43"/>
      <c r="N12814" s="43"/>
      <c r="O12814" s="43"/>
      <c r="P12814" s="43"/>
      <c r="Q12814" s="43"/>
      <c r="R12814" s="43"/>
      <c r="S12814" s="43"/>
      <c r="T12814" s="43"/>
      <c r="U12814" s="43"/>
      <c r="V12814" s="43"/>
      <c r="W12814" s="43"/>
      <c r="X12814" s="43"/>
      <c r="Y12814" s="43"/>
      <c r="Z12814" s="43"/>
      <c r="AA12814" s="43"/>
      <c r="AB12814" s="43"/>
      <c r="AC12814" s="43"/>
      <c r="AD12814" s="43"/>
      <c r="AE12814" s="43"/>
      <c r="AF12814" s="43"/>
      <c r="AG12814" s="43"/>
    </row>
    <row r="12815" spans="6:76" x14ac:dyDescent="0.25">
      <c r="F12815" s="42" t="s">
        <v>1939</v>
      </c>
      <c r="G12815" s="43"/>
      <c r="H12815" s="43"/>
      <c r="I12815" s="43"/>
      <c r="J12815" s="43"/>
      <c r="K12815" s="43"/>
      <c r="L12815" s="43"/>
      <c r="M12815" s="43"/>
      <c r="N12815" s="43"/>
      <c r="O12815" s="43"/>
      <c r="P12815" s="43"/>
      <c r="Q12815" s="43"/>
      <c r="R12815" s="43"/>
      <c r="S12815" s="43"/>
      <c r="T12815" s="43"/>
      <c r="U12815" s="43"/>
      <c r="V12815" s="43"/>
      <c r="W12815" s="43"/>
      <c r="X12815" s="43"/>
      <c r="Y12815" s="43"/>
      <c r="Z12815" s="43"/>
      <c r="AA12815" s="43"/>
      <c r="AB12815" s="43"/>
      <c r="AC12815" s="43"/>
      <c r="AD12815" s="43"/>
      <c r="AE12815" s="43"/>
      <c r="AF12815" s="43"/>
      <c r="AG12815" s="43"/>
    </row>
    <row r="12816" spans="6:76" x14ac:dyDescent="0.25">
      <c r="F12816" s="42" t="s">
        <v>811</v>
      </c>
      <c r="G12816" s="43"/>
      <c r="H12816" s="43"/>
      <c r="I12816" s="43"/>
      <c r="J12816" s="43"/>
      <c r="K12816" s="43"/>
      <c r="L12816" s="43"/>
      <c r="M12816" s="43"/>
      <c r="N12816" s="43"/>
      <c r="O12816" s="43"/>
      <c r="P12816" s="43"/>
      <c r="Q12816" s="43"/>
      <c r="R12816" s="43"/>
      <c r="S12816" s="43"/>
      <c r="T12816" s="43"/>
      <c r="U12816" s="43"/>
      <c r="V12816" s="43"/>
      <c r="W12816" s="43"/>
      <c r="X12816" s="43"/>
      <c r="Y12816" s="43"/>
      <c r="Z12816" s="43"/>
      <c r="AA12816" s="43"/>
      <c r="AB12816" s="43"/>
      <c r="AC12816" s="43"/>
      <c r="AD12816" s="43"/>
      <c r="AE12816" s="43"/>
      <c r="AF12816" s="43"/>
      <c r="AG12816" s="43"/>
    </row>
    <row r="12817" spans="6:33" x14ac:dyDescent="0.25">
      <c r="F12817" s="42" t="s">
        <v>1031</v>
      </c>
      <c r="G12817" s="43"/>
      <c r="H12817" s="43"/>
      <c r="I12817" s="43"/>
      <c r="J12817" s="43"/>
      <c r="K12817" s="43"/>
      <c r="L12817" s="43"/>
      <c r="M12817" s="43"/>
      <c r="N12817" s="43"/>
      <c r="O12817" s="43"/>
      <c r="P12817" s="43"/>
      <c r="Q12817" s="43"/>
      <c r="R12817" s="43"/>
      <c r="S12817" s="43"/>
      <c r="T12817" s="43"/>
      <c r="U12817" s="43"/>
      <c r="V12817" s="43"/>
      <c r="W12817" s="43"/>
      <c r="X12817" s="43"/>
      <c r="Y12817" s="43"/>
      <c r="Z12817" s="43"/>
      <c r="AA12817" s="43"/>
      <c r="AB12817" s="43"/>
      <c r="AC12817" s="43"/>
      <c r="AD12817" s="43"/>
      <c r="AE12817" s="43"/>
      <c r="AF12817" s="43"/>
      <c r="AG12817" s="43"/>
    </row>
    <row r="12818" spans="6:33" x14ac:dyDescent="0.25">
      <c r="F12818" s="42" t="s">
        <v>2286</v>
      </c>
      <c r="G12818" s="43"/>
      <c r="H12818" s="43"/>
      <c r="I12818" s="43"/>
      <c r="J12818" s="43"/>
      <c r="K12818" s="43"/>
      <c r="L12818" s="43"/>
      <c r="M12818" s="43"/>
      <c r="N12818" s="43"/>
      <c r="O12818" s="43"/>
      <c r="P12818" s="43"/>
      <c r="Q12818" s="43"/>
      <c r="R12818" s="43"/>
      <c r="S12818" s="43"/>
      <c r="T12818" s="43"/>
      <c r="U12818" s="43"/>
      <c r="V12818" s="43"/>
      <c r="W12818" s="43"/>
      <c r="X12818" s="43"/>
      <c r="Y12818" s="43"/>
      <c r="Z12818" s="43"/>
      <c r="AA12818" s="43"/>
      <c r="AB12818" s="43"/>
      <c r="AC12818" s="43"/>
      <c r="AD12818" s="43"/>
      <c r="AE12818" s="43"/>
      <c r="AF12818" s="43"/>
      <c r="AG12818" s="43"/>
    </row>
    <row r="12819" spans="6:33" x14ac:dyDescent="0.25">
      <c r="F12819" s="42"/>
      <c r="G12819" s="43"/>
      <c r="H12819" s="43"/>
      <c r="I12819" s="43"/>
      <c r="J12819" s="43"/>
      <c r="K12819" s="43"/>
      <c r="L12819" s="43"/>
      <c r="M12819" s="43"/>
      <c r="N12819" s="43"/>
      <c r="O12819" s="43"/>
      <c r="P12819" s="43"/>
      <c r="Q12819" s="43"/>
      <c r="R12819" s="43"/>
      <c r="S12819" s="43"/>
      <c r="T12819" s="43"/>
      <c r="U12819" s="43"/>
      <c r="V12819" s="43"/>
      <c r="W12819" s="43"/>
      <c r="X12819" s="43"/>
      <c r="Y12819" s="43"/>
      <c r="Z12819" s="43"/>
      <c r="AA12819" s="43"/>
      <c r="AB12819" s="43"/>
      <c r="AC12819" s="43"/>
      <c r="AD12819" s="43"/>
      <c r="AE12819" s="43"/>
      <c r="AF12819" s="43"/>
      <c r="AG12819" s="43"/>
    </row>
    <row r="12820" spans="6:33" x14ac:dyDescent="0.25">
      <c r="F12820" s="42" t="s">
        <v>732</v>
      </c>
      <c r="G12820" s="43"/>
      <c r="H12820" s="43"/>
      <c r="I12820" s="43"/>
      <c r="J12820" s="43"/>
      <c r="K12820" s="43"/>
      <c r="L12820" s="43"/>
      <c r="M12820" s="43"/>
      <c r="N12820" s="43"/>
      <c r="O12820" s="43"/>
      <c r="P12820" s="43"/>
      <c r="Q12820" s="43"/>
      <c r="R12820" s="43"/>
      <c r="S12820" s="43"/>
      <c r="T12820" s="43"/>
      <c r="U12820" s="43"/>
      <c r="V12820" s="43"/>
      <c r="W12820" s="43"/>
      <c r="X12820" s="43"/>
      <c r="Y12820" s="43"/>
      <c r="Z12820" s="43"/>
      <c r="AA12820" s="43"/>
      <c r="AB12820" s="43"/>
      <c r="AC12820" s="43"/>
      <c r="AD12820" s="43"/>
      <c r="AE12820" s="43"/>
      <c r="AF12820" s="43"/>
      <c r="AG12820" s="43"/>
    </row>
    <row r="12821" spans="6:33" x14ac:dyDescent="0.25">
      <c r="F12821" s="42"/>
      <c r="G12821" s="43"/>
      <c r="H12821" s="43"/>
      <c r="I12821" s="43"/>
      <c r="J12821" s="43"/>
      <c r="K12821" s="43"/>
      <c r="L12821" s="43"/>
      <c r="M12821" s="43"/>
      <c r="N12821" s="43"/>
      <c r="O12821" s="43"/>
      <c r="P12821" s="43"/>
      <c r="Q12821" s="43"/>
      <c r="R12821" s="43"/>
      <c r="S12821" s="43"/>
      <c r="T12821" s="43"/>
      <c r="U12821" s="43"/>
      <c r="V12821" s="43"/>
      <c r="W12821" s="43"/>
      <c r="X12821" s="43"/>
      <c r="Y12821" s="43"/>
      <c r="Z12821" s="43"/>
      <c r="AA12821" s="43"/>
      <c r="AB12821" s="43"/>
      <c r="AC12821" s="43"/>
      <c r="AD12821" s="43"/>
      <c r="AE12821" s="43"/>
      <c r="AF12821" s="43"/>
      <c r="AG12821" s="43"/>
    </row>
    <row r="12822" spans="6:33" x14ac:dyDescent="0.25">
      <c r="F12822" s="42" t="s">
        <v>2194</v>
      </c>
      <c r="G12822" s="43"/>
      <c r="H12822" s="43"/>
      <c r="I12822" s="43"/>
      <c r="J12822" s="43"/>
      <c r="K12822" s="43"/>
      <c r="L12822" s="43"/>
      <c r="M12822" s="43"/>
      <c r="N12822" s="43"/>
      <c r="O12822" s="43"/>
      <c r="P12822" s="43"/>
      <c r="Q12822" s="43"/>
      <c r="R12822" s="43"/>
      <c r="S12822" s="43"/>
      <c r="T12822" s="43"/>
      <c r="U12822" s="43"/>
      <c r="V12822" s="43"/>
      <c r="W12822" s="43"/>
      <c r="X12822" s="43"/>
      <c r="Y12822" s="43"/>
      <c r="Z12822" s="43"/>
      <c r="AA12822" s="43"/>
      <c r="AB12822" s="43"/>
      <c r="AC12822" s="43"/>
      <c r="AD12822" s="43"/>
      <c r="AE12822" s="43"/>
      <c r="AF12822" s="43"/>
      <c r="AG12822" s="43"/>
    </row>
    <row r="12823" spans="6:33" x14ac:dyDescent="0.25">
      <c r="F12823" s="42" t="s">
        <v>734</v>
      </c>
      <c r="G12823" s="43"/>
      <c r="H12823" s="43"/>
      <c r="I12823" s="43"/>
      <c r="J12823" s="43"/>
      <c r="K12823" s="43"/>
      <c r="L12823" s="43"/>
      <c r="M12823" s="43"/>
      <c r="N12823" s="43"/>
      <c r="O12823" s="43"/>
      <c r="P12823" s="43"/>
      <c r="Q12823" s="43"/>
      <c r="R12823" s="43"/>
      <c r="S12823" s="43"/>
      <c r="T12823" s="43"/>
      <c r="U12823" s="43"/>
      <c r="V12823" s="43"/>
      <c r="W12823" s="43"/>
      <c r="X12823" s="43"/>
      <c r="Y12823" s="43"/>
      <c r="Z12823" s="43"/>
      <c r="AA12823" s="43"/>
      <c r="AB12823" s="43"/>
      <c r="AC12823" s="43"/>
      <c r="AD12823" s="43"/>
      <c r="AE12823" s="43"/>
      <c r="AF12823" s="43"/>
      <c r="AG12823" s="43"/>
    </row>
    <row r="12824" spans="6:33" x14ac:dyDescent="0.25">
      <c r="F12824" s="42" t="s">
        <v>2279</v>
      </c>
      <c r="G12824" s="43"/>
      <c r="H12824" s="43"/>
      <c r="I12824" s="43"/>
      <c r="J12824" s="43"/>
      <c r="K12824" s="43"/>
      <c r="L12824" s="43"/>
      <c r="M12824" s="43"/>
      <c r="N12824" s="43"/>
      <c r="O12824" s="43"/>
      <c r="P12824" s="43"/>
      <c r="Q12824" s="43"/>
      <c r="R12824" s="43"/>
      <c r="S12824" s="43"/>
      <c r="T12824" s="43"/>
      <c r="U12824" s="43"/>
      <c r="V12824" s="43"/>
      <c r="W12824" s="43"/>
      <c r="X12824" s="43"/>
      <c r="Y12824" s="43"/>
      <c r="Z12824" s="43"/>
      <c r="AA12824" s="43"/>
      <c r="AB12824" s="43"/>
      <c r="AC12824" s="43"/>
      <c r="AD12824" s="43"/>
      <c r="AE12824" s="43"/>
      <c r="AF12824" s="43"/>
      <c r="AG12824" s="43"/>
    </row>
    <row r="12825" spans="6:33" x14ac:dyDescent="0.25">
      <c r="F12825" s="42" t="s">
        <v>2285</v>
      </c>
      <c r="G12825" s="43"/>
      <c r="H12825" s="43"/>
      <c r="I12825" s="43"/>
      <c r="J12825" s="43"/>
      <c r="K12825" s="43"/>
      <c r="L12825" s="43"/>
      <c r="M12825" s="43"/>
      <c r="N12825" s="43"/>
      <c r="O12825" s="43"/>
      <c r="P12825" s="43"/>
      <c r="Q12825" s="43"/>
      <c r="R12825" s="43"/>
      <c r="S12825" s="43"/>
      <c r="T12825" s="43"/>
      <c r="U12825" s="43"/>
      <c r="V12825" s="43"/>
      <c r="W12825" s="43"/>
      <c r="X12825" s="43"/>
      <c r="Y12825" s="43"/>
      <c r="Z12825" s="43"/>
      <c r="AA12825" s="43"/>
      <c r="AB12825" s="43"/>
      <c r="AC12825" s="43"/>
      <c r="AD12825" s="43"/>
      <c r="AE12825" s="43"/>
      <c r="AF12825" s="43"/>
      <c r="AG12825" s="43"/>
    </row>
    <row r="12826" spans="6:33" x14ac:dyDescent="0.25">
      <c r="F12826" s="42" t="s">
        <v>2265</v>
      </c>
      <c r="G12826" s="43"/>
      <c r="H12826" s="43"/>
      <c r="I12826" s="43"/>
      <c r="J12826" s="43"/>
      <c r="K12826" s="43"/>
      <c r="L12826" s="43"/>
      <c r="M12826" s="43"/>
      <c r="N12826" s="43"/>
      <c r="O12826" s="43"/>
      <c r="P12826" s="43"/>
      <c r="Q12826" s="43"/>
      <c r="R12826" s="43"/>
      <c r="S12826" s="43"/>
      <c r="T12826" s="43"/>
      <c r="U12826" s="43"/>
      <c r="V12826" s="43"/>
      <c r="W12826" s="43"/>
      <c r="X12826" s="43"/>
      <c r="Y12826" s="43"/>
      <c r="Z12826" s="43"/>
      <c r="AA12826" s="43"/>
      <c r="AB12826" s="43"/>
      <c r="AC12826" s="43"/>
      <c r="AD12826" s="43"/>
      <c r="AE12826" s="43"/>
      <c r="AF12826" s="43"/>
      <c r="AG12826" s="43"/>
    </row>
    <row r="12827" spans="6:33" x14ac:dyDescent="0.25">
      <c r="F12827" s="42" t="s">
        <v>2266</v>
      </c>
      <c r="G12827" s="43"/>
      <c r="H12827" s="43"/>
      <c r="I12827" s="43"/>
      <c r="J12827" s="43"/>
      <c r="K12827" s="43"/>
      <c r="L12827" s="43"/>
      <c r="M12827" s="43"/>
      <c r="N12827" s="43"/>
      <c r="O12827" s="43"/>
      <c r="P12827" s="43"/>
      <c r="Q12827" s="43"/>
      <c r="R12827" s="43"/>
      <c r="S12827" s="43"/>
      <c r="T12827" s="43"/>
      <c r="U12827" s="43"/>
      <c r="V12827" s="43"/>
      <c r="W12827" s="43"/>
      <c r="X12827" s="43"/>
      <c r="Y12827" s="43"/>
      <c r="Z12827" s="43"/>
      <c r="AA12827" s="43"/>
      <c r="AB12827" s="43"/>
      <c r="AC12827" s="43"/>
      <c r="AD12827" s="43"/>
      <c r="AE12827" s="43"/>
      <c r="AF12827" s="43"/>
      <c r="AG12827" s="43"/>
    </row>
    <row r="12828" spans="6:33" x14ac:dyDescent="0.25">
      <c r="F12828" s="42" t="s">
        <v>2195</v>
      </c>
      <c r="G12828" s="43"/>
      <c r="H12828" s="43"/>
      <c r="I12828" s="43"/>
      <c r="J12828" s="43"/>
      <c r="K12828" s="43"/>
      <c r="L12828" s="43"/>
      <c r="M12828" s="43"/>
      <c r="N12828" s="43"/>
      <c r="O12828" s="43"/>
      <c r="P12828" s="43"/>
      <c r="Q12828" s="43"/>
      <c r="R12828" s="43"/>
      <c r="S12828" s="43"/>
      <c r="T12828" s="43"/>
      <c r="U12828" s="43"/>
      <c r="V12828" s="43"/>
      <c r="W12828" s="43"/>
      <c r="X12828" s="43"/>
      <c r="Y12828" s="43"/>
      <c r="Z12828" s="43"/>
      <c r="AA12828" s="43"/>
      <c r="AB12828" s="43"/>
      <c r="AC12828" s="43"/>
      <c r="AD12828" s="43"/>
      <c r="AE12828" s="43"/>
      <c r="AF12828" s="43"/>
      <c r="AG12828" s="43"/>
    </row>
    <row r="12829" spans="6:33" x14ac:dyDescent="0.25">
      <c r="F12829" s="42"/>
      <c r="G12829" s="43"/>
      <c r="H12829" s="43"/>
      <c r="I12829" s="43"/>
      <c r="J12829" s="43"/>
      <c r="K12829" s="43"/>
      <c r="L12829" s="43"/>
      <c r="M12829" s="43"/>
      <c r="N12829" s="43"/>
      <c r="O12829" s="43"/>
      <c r="P12829" s="43"/>
      <c r="Q12829" s="43"/>
      <c r="R12829" s="43"/>
      <c r="S12829" s="43"/>
      <c r="T12829" s="43"/>
      <c r="U12829" s="43"/>
      <c r="V12829" s="43"/>
      <c r="W12829" s="43"/>
      <c r="X12829" s="43"/>
      <c r="Y12829" s="43"/>
      <c r="Z12829" s="43"/>
      <c r="AA12829" s="43"/>
      <c r="AB12829" s="43"/>
      <c r="AC12829" s="43"/>
      <c r="AD12829" s="43"/>
      <c r="AE12829" s="43"/>
      <c r="AF12829" s="43"/>
      <c r="AG12829" s="43"/>
    </row>
    <row r="12830" spans="6:33" x14ac:dyDescent="0.25">
      <c r="F12830" s="42" t="s">
        <v>128</v>
      </c>
      <c r="G12830" s="43"/>
      <c r="H12830" s="43"/>
      <c r="I12830" s="43"/>
      <c r="J12830" s="43"/>
      <c r="K12830" s="43"/>
      <c r="L12830" s="43"/>
      <c r="M12830" s="43"/>
      <c r="N12830" s="43"/>
      <c r="O12830" s="43"/>
      <c r="P12830" s="43"/>
      <c r="Q12830" s="43"/>
      <c r="R12830" s="43"/>
      <c r="S12830" s="43"/>
      <c r="T12830" s="43"/>
      <c r="U12830" s="43"/>
      <c r="V12830" s="43"/>
      <c r="W12830" s="43"/>
      <c r="X12830" s="43"/>
      <c r="Y12830" s="43"/>
      <c r="Z12830" s="43"/>
      <c r="AA12830" s="43"/>
      <c r="AB12830" s="43"/>
      <c r="AC12830" s="43"/>
      <c r="AD12830" s="43"/>
      <c r="AE12830" s="43"/>
      <c r="AF12830" s="43"/>
      <c r="AG12830" s="43"/>
    </row>
    <row r="12831" spans="6:33" x14ac:dyDescent="0.25">
      <c r="F12831" s="42" t="s">
        <v>2271</v>
      </c>
      <c r="G12831" s="43"/>
      <c r="H12831" s="43"/>
      <c r="I12831" s="43"/>
      <c r="J12831" s="43"/>
      <c r="K12831" s="43"/>
      <c r="L12831" s="43"/>
      <c r="M12831" s="43"/>
      <c r="N12831" s="43"/>
      <c r="O12831" s="43"/>
      <c r="P12831" s="43"/>
      <c r="Q12831" s="43"/>
      <c r="R12831" s="43"/>
      <c r="S12831" s="43"/>
      <c r="T12831" s="43"/>
      <c r="U12831" s="43"/>
      <c r="V12831" s="43"/>
      <c r="W12831" s="43"/>
      <c r="X12831" s="43"/>
      <c r="Y12831" s="43"/>
      <c r="Z12831" s="43"/>
      <c r="AA12831" s="43"/>
      <c r="AB12831" s="43"/>
      <c r="AC12831" s="43"/>
      <c r="AD12831" s="43"/>
      <c r="AE12831" s="43"/>
      <c r="AF12831" s="43"/>
      <c r="AG12831" s="43"/>
    </row>
    <row r="12832" spans="6:33" x14ac:dyDescent="0.25">
      <c r="F12832" s="42" t="s">
        <v>805</v>
      </c>
      <c r="G12832" s="43"/>
      <c r="H12832" s="43"/>
      <c r="I12832" s="43"/>
      <c r="J12832" s="43"/>
      <c r="K12832" s="43"/>
      <c r="L12832" s="43"/>
      <c r="M12832" s="43"/>
      <c r="N12832" s="43"/>
      <c r="O12832" s="43"/>
      <c r="P12832" s="43"/>
      <c r="Q12832" s="43"/>
      <c r="R12832" s="43"/>
      <c r="S12832" s="43"/>
      <c r="T12832" s="43"/>
      <c r="U12832" s="43"/>
      <c r="V12832" s="43"/>
      <c r="W12832" s="43"/>
      <c r="X12832" s="43"/>
      <c r="Y12832" s="43"/>
      <c r="Z12832" s="43"/>
      <c r="AA12832" s="43"/>
      <c r="AB12832" s="43"/>
      <c r="AC12832" s="43"/>
      <c r="AD12832" s="43"/>
      <c r="AE12832" s="43"/>
      <c r="AF12832" s="43"/>
      <c r="AG12832" s="43"/>
    </row>
    <row r="12833" spans="6:33" x14ac:dyDescent="0.25">
      <c r="F12833" s="42" t="s">
        <v>1940</v>
      </c>
      <c r="G12833" s="43"/>
      <c r="H12833" s="43"/>
      <c r="I12833" s="43"/>
      <c r="J12833" s="43"/>
      <c r="K12833" s="43"/>
      <c r="L12833" s="43"/>
      <c r="M12833" s="43"/>
      <c r="N12833" s="43"/>
      <c r="O12833" s="43"/>
      <c r="P12833" s="43"/>
      <c r="Q12833" s="43"/>
      <c r="R12833" s="43"/>
      <c r="S12833" s="43"/>
      <c r="T12833" s="43"/>
      <c r="U12833" s="43"/>
      <c r="V12833" s="43"/>
      <c r="W12833" s="43"/>
      <c r="X12833" s="43"/>
      <c r="Y12833" s="43"/>
      <c r="Z12833" s="43"/>
      <c r="AA12833" s="43"/>
      <c r="AB12833" s="43"/>
      <c r="AC12833" s="43"/>
      <c r="AD12833" s="43"/>
      <c r="AE12833" s="43"/>
      <c r="AF12833" s="43"/>
      <c r="AG12833" s="43"/>
    </row>
    <row r="12834" spans="6:33" x14ac:dyDescent="0.25">
      <c r="F12834" s="42" t="s">
        <v>1939</v>
      </c>
      <c r="G12834" s="43"/>
      <c r="H12834" s="43"/>
      <c r="I12834" s="43"/>
      <c r="J12834" s="43"/>
      <c r="K12834" s="43"/>
      <c r="L12834" s="43"/>
      <c r="M12834" s="43"/>
      <c r="N12834" s="43"/>
      <c r="O12834" s="43"/>
      <c r="P12834" s="43"/>
      <c r="Q12834" s="43"/>
      <c r="R12834" s="43"/>
      <c r="S12834" s="43"/>
      <c r="T12834" s="43"/>
      <c r="U12834" s="43"/>
      <c r="V12834" s="43"/>
      <c r="W12834" s="43"/>
      <c r="X12834" s="43"/>
      <c r="Y12834" s="43"/>
      <c r="Z12834" s="43"/>
      <c r="AA12834" s="43"/>
      <c r="AB12834" s="43"/>
      <c r="AC12834" s="43"/>
      <c r="AD12834" s="43"/>
      <c r="AE12834" s="43"/>
      <c r="AF12834" s="43"/>
      <c r="AG12834" s="43"/>
    </row>
    <row r="12835" spans="6:33" x14ac:dyDescent="0.25">
      <c r="F12835" s="42" t="s">
        <v>811</v>
      </c>
      <c r="G12835" s="43"/>
      <c r="H12835" s="43"/>
      <c r="I12835" s="43"/>
      <c r="J12835" s="43"/>
      <c r="K12835" s="43"/>
      <c r="L12835" s="43"/>
      <c r="M12835" s="43"/>
      <c r="N12835" s="43"/>
      <c r="O12835" s="43"/>
      <c r="P12835" s="43"/>
      <c r="Q12835" s="43"/>
      <c r="R12835" s="43"/>
      <c r="S12835" s="43"/>
      <c r="T12835" s="43"/>
      <c r="U12835" s="43"/>
      <c r="V12835" s="43"/>
      <c r="W12835" s="43"/>
      <c r="X12835" s="43"/>
      <c r="Y12835" s="43"/>
      <c r="Z12835" s="43"/>
      <c r="AA12835" s="43"/>
      <c r="AB12835" s="43"/>
      <c r="AC12835" s="43"/>
      <c r="AD12835" s="43"/>
      <c r="AE12835" s="43"/>
      <c r="AF12835" s="43"/>
      <c r="AG12835" s="43"/>
    </row>
    <row r="12836" spans="6:33" x14ac:dyDescent="0.25">
      <c r="F12836" s="42" t="s">
        <v>1031</v>
      </c>
      <c r="G12836" s="43"/>
      <c r="H12836" s="43"/>
      <c r="I12836" s="43"/>
      <c r="J12836" s="43"/>
      <c r="K12836" s="43"/>
      <c r="L12836" s="43"/>
      <c r="M12836" s="43"/>
      <c r="N12836" s="43"/>
      <c r="O12836" s="43"/>
      <c r="P12836" s="43"/>
      <c r="Q12836" s="43"/>
      <c r="R12836" s="43"/>
      <c r="S12836" s="43"/>
      <c r="T12836" s="43"/>
      <c r="U12836" s="43"/>
      <c r="V12836" s="43"/>
      <c r="W12836" s="43"/>
      <c r="X12836" s="43"/>
      <c r="Y12836" s="43"/>
      <c r="Z12836" s="43"/>
      <c r="AA12836" s="43"/>
      <c r="AB12836" s="43"/>
      <c r="AC12836" s="43"/>
      <c r="AD12836" s="43"/>
      <c r="AE12836" s="43"/>
      <c r="AF12836" s="43"/>
      <c r="AG12836" s="43"/>
    </row>
    <row r="12837" spans="6:33" x14ac:dyDescent="0.25">
      <c r="F12837" s="42" t="s">
        <v>2193</v>
      </c>
      <c r="G12837" s="43"/>
      <c r="H12837" s="43"/>
      <c r="I12837" s="43"/>
      <c r="J12837" s="43"/>
      <c r="K12837" s="43"/>
      <c r="L12837" s="43"/>
      <c r="M12837" s="43"/>
      <c r="N12837" s="43"/>
      <c r="O12837" s="43"/>
      <c r="P12837" s="43"/>
      <c r="Q12837" s="43"/>
      <c r="R12837" s="43"/>
      <c r="S12837" s="43"/>
      <c r="T12837" s="43"/>
      <c r="U12837" s="43"/>
      <c r="V12837" s="43"/>
      <c r="W12837" s="43"/>
      <c r="X12837" s="43"/>
      <c r="Y12837" s="43"/>
      <c r="Z12837" s="43"/>
      <c r="AA12837" s="43"/>
      <c r="AB12837" s="43"/>
      <c r="AC12837" s="43"/>
      <c r="AD12837" s="43"/>
      <c r="AE12837" s="43"/>
      <c r="AF12837" s="43"/>
      <c r="AG12837" s="43"/>
    </row>
    <row r="12838" spans="6:33" x14ac:dyDescent="0.25">
      <c r="F12838" s="42"/>
      <c r="G12838" s="43"/>
      <c r="H12838" s="43"/>
      <c r="I12838" s="43"/>
      <c r="J12838" s="43"/>
      <c r="K12838" s="43"/>
      <c r="L12838" s="43"/>
      <c r="M12838" s="43"/>
      <c r="N12838" s="43"/>
      <c r="O12838" s="43"/>
      <c r="P12838" s="43"/>
      <c r="Q12838" s="43"/>
      <c r="R12838" s="43"/>
      <c r="S12838" s="43"/>
      <c r="T12838" s="43"/>
      <c r="U12838" s="43"/>
      <c r="V12838" s="43"/>
      <c r="W12838" s="43"/>
      <c r="X12838" s="43"/>
      <c r="Y12838" s="43"/>
      <c r="Z12838" s="43"/>
      <c r="AA12838" s="43"/>
      <c r="AB12838" s="43"/>
      <c r="AC12838" s="43"/>
      <c r="AD12838" s="43"/>
      <c r="AE12838" s="43"/>
      <c r="AF12838" s="43"/>
      <c r="AG12838" s="43"/>
    </row>
    <row r="12839" spans="6:33" x14ac:dyDescent="0.25">
      <c r="F12839" s="42" t="s">
        <v>956</v>
      </c>
      <c r="G12839" s="43"/>
      <c r="H12839" s="43"/>
      <c r="I12839" s="43"/>
      <c r="J12839" s="43"/>
      <c r="K12839" s="43"/>
      <c r="L12839" s="43"/>
      <c r="M12839" s="43"/>
      <c r="N12839" s="43"/>
      <c r="O12839" s="43"/>
      <c r="P12839" s="43"/>
      <c r="Q12839" s="43"/>
      <c r="R12839" s="43"/>
      <c r="S12839" s="43"/>
      <c r="T12839" s="43"/>
      <c r="U12839" s="43"/>
      <c r="V12839" s="43"/>
      <c r="W12839" s="43"/>
      <c r="X12839" s="43"/>
      <c r="Y12839" s="43"/>
      <c r="Z12839" s="43"/>
      <c r="AA12839" s="43"/>
      <c r="AB12839" s="43"/>
      <c r="AC12839" s="43"/>
      <c r="AD12839" s="43"/>
      <c r="AE12839" s="43"/>
      <c r="AF12839" s="43"/>
      <c r="AG12839" s="43"/>
    </row>
    <row r="12840" spans="6:33" x14ac:dyDescent="0.25">
      <c r="F12840" s="42" t="s">
        <v>738</v>
      </c>
      <c r="G12840" s="43"/>
      <c r="H12840" s="43"/>
      <c r="I12840" s="43"/>
      <c r="J12840" s="43"/>
      <c r="K12840" s="43"/>
      <c r="L12840" s="43"/>
      <c r="M12840" s="43"/>
      <c r="N12840" s="43"/>
      <c r="O12840" s="43"/>
      <c r="P12840" s="43"/>
      <c r="Q12840" s="43"/>
      <c r="R12840" s="43"/>
      <c r="S12840" s="43"/>
      <c r="T12840" s="43"/>
      <c r="U12840" s="43"/>
      <c r="V12840" s="43"/>
      <c r="W12840" s="43"/>
      <c r="X12840" s="43"/>
      <c r="Y12840" s="43"/>
      <c r="Z12840" s="43"/>
      <c r="AA12840" s="43"/>
      <c r="AB12840" s="43"/>
      <c r="AC12840" s="43"/>
      <c r="AD12840" s="43"/>
      <c r="AE12840" s="43"/>
      <c r="AF12840" s="43"/>
      <c r="AG12840" s="43"/>
    </row>
    <row r="12841" spans="6:33" x14ac:dyDescent="0.25">
      <c r="F12841" s="42"/>
      <c r="G12841" s="43"/>
      <c r="H12841" s="43"/>
      <c r="I12841" s="43"/>
      <c r="J12841" s="43"/>
      <c r="K12841" s="43"/>
      <c r="L12841" s="43"/>
      <c r="M12841" s="43"/>
      <c r="N12841" s="43"/>
      <c r="O12841" s="43"/>
      <c r="P12841" s="43"/>
      <c r="Q12841" s="43"/>
      <c r="R12841" s="43"/>
      <c r="S12841" s="43"/>
      <c r="T12841" s="43"/>
      <c r="U12841" s="43"/>
      <c r="V12841" s="43"/>
      <c r="W12841" s="43"/>
      <c r="X12841" s="43"/>
      <c r="Y12841" s="43"/>
      <c r="Z12841" s="43"/>
      <c r="AA12841" s="43"/>
      <c r="AB12841" s="43"/>
      <c r="AC12841" s="43"/>
      <c r="AD12841" s="43"/>
      <c r="AE12841" s="43"/>
      <c r="AF12841" s="43"/>
      <c r="AG12841" s="43"/>
    </row>
    <row r="12842" spans="6:33" x14ac:dyDescent="0.25">
      <c r="F12842" s="42" t="s">
        <v>900</v>
      </c>
      <c r="G12842" s="43"/>
      <c r="H12842" s="43"/>
      <c r="I12842" s="43"/>
      <c r="J12842" s="43"/>
      <c r="K12842" s="43"/>
      <c r="L12842" s="43"/>
      <c r="M12842" s="43"/>
      <c r="N12842" s="43"/>
      <c r="O12842" s="43"/>
      <c r="P12842" s="43"/>
      <c r="Q12842" s="43"/>
      <c r="R12842" s="43"/>
      <c r="S12842" s="43"/>
      <c r="T12842" s="43"/>
      <c r="U12842" s="43"/>
      <c r="V12842" s="43"/>
      <c r="W12842" s="43"/>
      <c r="X12842" s="43"/>
      <c r="Y12842" s="43"/>
      <c r="Z12842" s="43"/>
      <c r="AA12842" s="43"/>
      <c r="AB12842" s="43"/>
      <c r="AC12842" s="43"/>
      <c r="AD12842" s="43"/>
      <c r="AE12842" s="43"/>
      <c r="AF12842" s="43"/>
      <c r="AG12842" s="43"/>
    </row>
    <row r="12844" spans="6:33" x14ac:dyDescent="0.25">
      <c r="F12844" s="42" t="s">
        <v>864</v>
      </c>
      <c r="G12844" s="43"/>
      <c r="H12844" s="43"/>
      <c r="I12844" s="43"/>
      <c r="J12844" s="43"/>
      <c r="K12844" s="43"/>
      <c r="L12844" s="43"/>
      <c r="M12844" s="43"/>
      <c r="N12844" s="43"/>
      <c r="O12844" s="43"/>
      <c r="P12844" s="43"/>
      <c r="Q12844" s="43"/>
      <c r="R12844" s="43"/>
      <c r="S12844" s="43"/>
      <c r="T12844" s="43"/>
      <c r="U12844" s="43"/>
      <c r="V12844" s="43"/>
      <c r="W12844" s="43"/>
      <c r="X12844" s="43"/>
      <c r="Y12844" s="43"/>
      <c r="Z12844" s="43"/>
      <c r="AA12844" s="43"/>
      <c r="AB12844" s="43"/>
      <c r="AC12844" s="43"/>
      <c r="AD12844" s="43"/>
      <c r="AE12844" s="43"/>
      <c r="AF12844" s="43"/>
      <c r="AG12844" s="43"/>
    </row>
    <row r="12845" spans="6:33" x14ac:dyDescent="0.25">
      <c r="F12845" s="42"/>
      <c r="G12845" s="43"/>
      <c r="H12845" s="43"/>
      <c r="I12845" s="43"/>
      <c r="J12845" s="43"/>
      <c r="K12845" s="43"/>
      <c r="L12845" s="43"/>
      <c r="M12845" s="43"/>
      <c r="N12845" s="43"/>
      <c r="O12845" s="43"/>
      <c r="P12845" s="43"/>
      <c r="Q12845" s="43"/>
      <c r="R12845" s="43"/>
      <c r="S12845" s="43"/>
      <c r="T12845" s="43"/>
      <c r="U12845" s="43"/>
      <c r="V12845" s="43"/>
      <c r="W12845" s="43"/>
      <c r="X12845" s="43"/>
      <c r="Y12845" s="43"/>
      <c r="Z12845" s="43"/>
      <c r="AA12845" s="43"/>
      <c r="AB12845" s="43"/>
      <c r="AC12845" s="43"/>
      <c r="AD12845" s="43"/>
      <c r="AE12845" s="43"/>
      <c r="AF12845" s="43"/>
      <c r="AG12845" s="43"/>
    </row>
    <row r="12846" spans="6:33" x14ac:dyDescent="0.25">
      <c r="F12846" s="42" t="s">
        <v>128</v>
      </c>
      <c r="G12846" s="43"/>
      <c r="H12846" s="43"/>
      <c r="I12846" s="43"/>
      <c r="J12846" s="43"/>
      <c r="K12846" s="43"/>
      <c r="L12846" s="43"/>
      <c r="M12846" s="43"/>
      <c r="N12846" s="43"/>
      <c r="O12846" s="43"/>
      <c r="P12846" s="43"/>
      <c r="Q12846" s="43"/>
      <c r="R12846" s="43"/>
      <c r="S12846" s="43"/>
      <c r="T12846" s="43"/>
      <c r="U12846" s="43"/>
      <c r="V12846" s="43"/>
      <c r="W12846" s="43"/>
      <c r="X12846" s="43"/>
      <c r="Y12846" s="43"/>
      <c r="Z12846" s="43"/>
      <c r="AA12846" s="43"/>
      <c r="AB12846" s="43"/>
      <c r="AC12846" s="43"/>
      <c r="AD12846" s="43"/>
      <c r="AE12846" s="43"/>
      <c r="AF12846" s="43"/>
      <c r="AG12846" s="43"/>
    </row>
    <row r="12847" spans="6:33" x14ac:dyDescent="0.25">
      <c r="F12847" s="42" t="s">
        <v>2281</v>
      </c>
      <c r="G12847" s="43"/>
      <c r="H12847" s="43"/>
      <c r="I12847" s="43"/>
      <c r="J12847" s="43"/>
      <c r="K12847" s="43"/>
      <c r="L12847" s="43"/>
      <c r="M12847" s="43"/>
      <c r="N12847" s="43"/>
      <c r="O12847" s="43"/>
      <c r="P12847" s="43"/>
      <c r="Q12847" s="43"/>
      <c r="R12847" s="43"/>
      <c r="S12847" s="43"/>
      <c r="T12847" s="43"/>
      <c r="U12847" s="43"/>
      <c r="V12847" s="43"/>
      <c r="W12847" s="43"/>
      <c r="X12847" s="43"/>
      <c r="Y12847" s="43"/>
      <c r="Z12847" s="43"/>
      <c r="AA12847" s="43"/>
      <c r="AB12847" s="43"/>
      <c r="AC12847" s="43"/>
      <c r="AD12847" s="43"/>
      <c r="AE12847" s="43"/>
      <c r="AF12847" s="43"/>
      <c r="AG12847" s="43"/>
    </row>
    <row r="12848" spans="6:33" x14ac:dyDescent="0.25">
      <c r="F12848" s="42" t="s">
        <v>2282</v>
      </c>
      <c r="G12848" s="43"/>
      <c r="H12848" s="43"/>
      <c r="I12848" s="43"/>
      <c r="J12848" s="43"/>
      <c r="K12848" s="43"/>
      <c r="L12848" s="43"/>
      <c r="M12848" s="43"/>
      <c r="N12848" s="43"/>
      <c r="O12848" s="43"/>
      <c r="P12848" s="43"/>
      <c r="Q12848" s="43"/>
      <c r="R12848" s="43"/>
      <c r="S12848" s="43"/>
      <c r="T12848" s="43"/>
      <c r="U12848" s="43"/>
      <c r="V12848" s="43"/>
      <c r="W12848" s="43"/>
      <c r="X12848" s="43"/>
      <c r="Y12848" s="43"/>
      <c r="Z12848" s="43"/>
      <c r="AA12848" s="43"/>
      <c r="AB12848" s="43"/>
      <c r="AC12848" s="43"/>
      <c r="AD12848" s="43"/>
      <c r="AE12848" s="43"/>
      <c r="AF12848" s="43"/>
      <c r="AG12848" s="43"/>
    </row>
    <row r="12849" spans="6:33" x14ac:dyDescent="0.25">
      <c r="F12849" s="42" t="s">
        <v>2260</v>
      </c>
      <c r="G12849" s="43"/>
      <c r="H12849" s="43"/>
      <c r="I12849" s="43"/>
      <c r="J12849" s="43"/>
      <c r="K12849" s="43"/>
      <c r="L12849" s="43"/>
      <c r="M12849" s="43"/>
      <c r="N12849" s="43"/>
      <c r="O12849" s="43"/>
      <c r="P12849" s="43"/>
      <c r="Q12849" s="43"/>
      <c r="R12849" s="43"/>
      <c r="S12849" s="43"/>
      <c r="T12849" s="43"/>
      <c r="U12849" s="43"/>
      <c r="V12849" s="43"/>
      <c r="W12849" s="43"/>
      <c r="X12849" s="43"/>
      <c r="Y12849" s="43"/>
      <c r="Z12849" s="43"/>
      <c r="AA12849" s="43"/>
      <c r="AB12849" s="43"/>
      <c r="AC12849" s="43"/>
      <c r="AD12849" s="43"/>
      <c r="AE12849" s="43"/>
      <c r="AF12849" s="43"/>
      <c r="AG12849" s="43"/>
    </row>
    <row r="12850" spans="6:33" x14ac:dyDescent="0.25">
      <c r="F12850" s="42" t="s">
        <v>857</v>
      </c>
      <c r="G12850" s="43"/>
      <c r="H12850" s="43"/>
      <c r="I12850" s="43"/>
      <c r="J12850" s="43"/>
      <c r="K12850" s="43"/>
      <c r="L12850" s="43"/>
      <c r="M12850" s="43"/>
      <c r="N12850" s="43"/>
      <c r="O12850" s="43"/>
      <c r="P12850" s="43"/>
      <c r="Q12850" s="43"/>
      <c r="R12850" s="43"/>
      <c r="S12850" s="43"/>
      <c r="T12850" s="43"/>
      <c r="U12850" s="43"/>
      <c r="V12850" s="43"/>
      <c r="W12850" s="43"/>
      <c r="X12850" s="43"/>
      <c r="Y12850" s="43"/>
      <c r="Z12850" s="43"/>
      <c r="AA12850" s="43"/>
      <c r="AB12850" s="43"/>
      <c r="AC12850" s="43"/>
      <c r="AD12850" s="43"/>
      <c r="AE12850" s="43"/>
      <c r="AF12850" s="43"/>
      <c r="AG12850" s="43"/>
    </row>
    <row r="12851" spans="6:33" x14ac:dyDescent="0.25">
      <c r="F12851" s="42"/>
      <c r="G12851" s="43"/>
      <c r="H12851" s="43"/>
      <c r="I12851" s="43"/>
      <c r="J12851" s="43"/>
      <c r="K12851" s="43"/>
      <c r="L12851" s="43"/>
      <c r="M12851" s="43"/>
      <c r="N12851" s="43"/>
      <c r="O12851" s="43"/>
      <c r="P12851" s="43"/>
      <c r="Q12851" s="43"/>
      <c r="R12851" s="43"/>
      <c r="S12851" s="43"/>
      <c r="T12851" s="43"/>
      <c r="U12851" s="43"/>
      <c r="V12851" s="43"/>
      <c r="W12851" s="43"/>
      <c r="X12851" s="43"/>
      <c r="Y12851" s="43"/>
      <c r="Z12851" s="43"/>
      <c r="AA12851" s="43"/>
      <c r="AB12851" s="43"/>
      <c r="AC12851" s="43"/>
      <c r="AD12851" s="43"/>
      <c r="AE12851" s="43"/>
      <c r="AF12851" s="43"/>
      <c r="AG12851" s="43"/>
    </row>
    <row r="12852" spans="6:33" x14ac:dyDescent="0.25">
      <c r="F12852" s="42" t="s">
        <v>732</v>
      </c>
      <c r="G12852" s="43"/>
      <c r="H12852" s="43"/>
      <c r="I12852" s="43"/>
      <c r="J12852" s="43"/>
      <c r="K12852" s="43"/>
      <c r="L12852" s="43"/>
      <c r="M12852" s="43"/>
      <c r="N12852" s="43"/>
      <c r="O12852" s="43"/>
      <c r="P12852" s="43"/>
      <c r="Q12852" s="43"/>
      <c r="R12852" s="43"/>
      <c r="S12852" s="43"/>
      <c r="T12852" s="43"/>
      <c r="U12852" s="43"/>
      <c r="V12852" s="43"/>
      <c r="W12852" s="43"/>
      <c r="X12852" s="43"/>
      <c r="Y12852" s="43"/>
      <c r="Z12852" s="43"/>
      <c r="AA12852" s="43"/>
      <c r="AB12852" s="43"/>
      <c r="AC12852" s="43"/>
      <c r="AD12852" s="43"/>
      <c r="AE12852" s="43"/>
      <c r="AF12852" s="43"/>
      <c r="AG12852" s="43"/>
    </row>
    <row r="12853" spans="6:33" x14ac:dyDescent="0.25">
      <c r="F12853" s="42"/>
      <c r="G12853" s="43"/>
      <c r="H12853" s="43"/>
      <c r="I12853" s="43"/>
      <c r="J12853" s="43"/>
      <c r="K12853" s="43"/>
      <c r="L12853" s="43"/>
      <c r="M12853" s="43"/>
      <c r="N12853" s="43"/>
      <c r="O12853" s="43"/>
      <c r="P12853" s="43"/>
      <c r="Q12853" s="43"/>
      <c r="R12853" s="43"/>
      <c r="S12853" s="43"/>
      <c r="T12853" s="43"/>
      <c r="U12853" s="43"/>
      <c r="V12853" s="43"/>
      <c r="W12853" s="43"/>
      <c r="X12853" s="43"/>
      <c r="Y12853" s="43"/>
      <c r="Z12853" s="43"/>
      <c r="AA12853" s="43"/>
      <c r="AB12853" s="43"/>
      <c r="AC12853" s="43"/>
      <c r="AD12853" s="43"/>
      <c r="AE12853" s="43"/>
      <c r="AF12853" s="43"/>
      <c r="AG12853" s="43"/>
    </row>
    <row r="12854" spans="6:33" x14ac:dyDescent="0.25">
      <c r="F12854" s="42" t="s">
        <v>2283</v>
      </c>
      <c r="G12854" s="43"/>
      <c r="H12854" s="43"/>
      <c r="I12854" s="43"/>
      <c r="J12854" s="43"/>
      <c r="K12854" s="43"/>
      <c r="L12854" s="43"/>
      <c r="M12854" s="43"/>
      <c r="N12854" s="43"/>
      <c r="O12854" s="43"/>
      <c r="P12854" s="43"/>
      <c r="Q12854" s="43"/>
      <c r="R12854" s="43"/>
      <c r="S12854" s="43"/>
      <c r="T12854" s="43"/>
      <c r="U12854" s="43"/>
      <c r="V12854" s="43"/>
      <c r="W12854" s="43"/>
      <c r="X12854" s="43"/>
      <c r="Y12854" s="43"/>
      <c r="Z12854" s="43"/>
      <c r="AA12854" s="43"/>
      <c r="AB12854" s="43"/>
      <c r="AC12854" s="43"/>
      <c r="AD12854" s="43"/>
      <c r="AE12854" s="43"/>
      <c r="AF12854" s="43"/>
      <c r="AG12854" s="43"/>
    </row>
    <row r="12855" spans="6:33" x14ac:dyDescent="0.25">
      <c r="F12855" s="42" t="s">
        <v>734</v>
      </c>
      <c r="G12855" s="43"/>
      <c r="H12855" s="43"/>
      <c r="I12855" s="43"/>
      <c r="J12855" s="43"/>
      <c r="K12855" s="43"/>
      <c r="L12855" s="43"/>
      <c r="M12855" s="43"/>
      <c r="N12855" s="43"/>
      <c r="O12855" s="43"/>
      <c r="P12855" s="43"/>
      <c r="Q12855" s="43"/>
      <c r="R12855" s="43"/>
      <c r="S12855" s="43"/>
      <c r="T12855" s="43"/>
      <c r="U12855" s="43"/>
      <c r="V12855" s="43"/>
      <c r="W12855" s="43"/>
      <c r="X12855" s="43"/>
      <c r="Y12855" s="43"/>
      <c r="Z12855" s="43"/>
      <c r="AA12855" s="43"/>
      <c r="AB12855" s="43"/>
      <c r="AC12855" s="43"/>
      <c r="AD12855" s="43"/>
      <c r="AE12855" s="43"/>
      <c r="AF12855" s="43"/>
      <c r="AG12855" s="43"/>
    </row>
    <row r="12856" spans="6:33" x14ac:dyDescent="0.25">
      <c r="F12856" s="42" t="s">
        <v>2284</v>
      </c>
      <c r="G12856" s="43"/>
      <c r="H12856" s="43"/>
      <c r="I12856" s="43"/>
      <c r="J12856" s="43"/>
      <c r="K12856" s="43"/>
      <c r="L12856" s="43"/>
      <c r="M12856" s="43"/>
      <c r="N12856" s="43"/>
      <c r="O12856" s="43"/>
      <c r="P12856" s="43"/>
      <c r="Q12856" s="43"/>
      <c r="R12856" s="43"/>
      <c r="S12856" s="43"/>
      <c r="T12856" s="43"/>
      <c r="U12856" s="43"/>
      <c r="V12856" s="43"/>
      <c r="W12856" s="43"/>
      <c r="X12856" s="43"/>
      <c r="Y12856" s="43"/>
      <c r="Z12856" s="43"/>
      <c r="AA12856" s="43"/>
      <c r="AB12856" s="43"/>
      <c r="AC12856" s="43"/>
      <c r="AD12856" s="43"/>
      <c r="AE12856" s="43"/>
      <c r="AF12856" s="43"/>
      <c r="AG12856" s="43"/>
    </row>
    <row r="12857" spans="6:33" x14ac:dyDescent="0.25">
      <c r="F12857" s="42" t="s">
        <v>2195</v>
      </c>
      <c r="G12857" s="43"/>
      <c r="H12857" s="43"/>
      <c r="I12857" s="43"/>
      <c r="J12857" s="43"/>
      <c r="K12857" s="43"/>
      <c r="L12857" s="43"/>
      <c r="M12857" s="43"/>
      <c r="N12857" s="43"/>
      <c r="O12857" s="43"/>
      <c r="P12857" s="43"/>
      <c r="Q12857" s="43"/>
      <c r="R12857" s="43"/>
      <c r="S12857" s="43"/>
      <c r="T12857" s="43"/>
      <c r="U12857" s="43"/>
      <c r="V12857" s="43"/>
      <c r="W12857" s="43"/>
      <c r="X12857" s="43"/>
      <c r="Y12857" s="43"/>
      <c r="Z12857" s="43"/>
      <c r="AA12857" s="43"/>
      <c r="AB12857" s="43"/>
      <c r="AC12857" s="43"/>
      <c r="AD12857" s="43"/>
      <c r="AE12857" s="43"/>
      <c r="AF12857" s="43"/>
      <c r="AG12857" s="43"/>
    </row>
    <row r="12858" spans="6:33" x14ac:dyDescent="0.25">
      <c r="F12858" s="42"/>
      <c r="G12858" s="43"/>
      <c r="H12858" s="43"/>
      <c r="I12858" s="43"/>
      <c r="J12858" s="43"/>
      <c r="K12858" s="43"/>
      <c r="L12858" s="43"/>
      <c r="M12858" s="43"/>
      <c r="N12858" s="43"/>
      <c r="O12858" s="43"/>
      <c r="P12858" s="43"/>
      <c r="Q12858" s="43"/>
      <c r="R12858" s="43"/>
      <c r="S12858" s="43"/>
      <c r="T12858" s="43"/>
      <c r="U12858" s="43"/>
      <c r="V12858" s="43"/>
      <c r="W12858" s="43"/>
      <c r="X12858" s="43"/>
      <c r="Y12858" s="43"/>
      <c r="Z12858" s="43"/>
      <c r="AA12858" s="43"/>
      <c r="AB12858" s="43"/>
      <c r="AC12858" s="43"/>
      <c r="AD12858" s="43"/>
      <c r="AE12858" s="43"/>
      <c r="AF12858" s="43"/>
      <c r="AG12858" s="43"/>
    </row>
    <row r="12859" spans="6:33" x14ac:dyDescent="0.25">
      <c r="F12859" s="42" t="s">
        <v>128</v>
      </c>
      <c r="G12859" s="43"/>
      <c r="H12859" s="43"/>
      <c r="I12859" s="43"/>
      <c r="J12859" s="43"/>
      <c r="K12859" s="43"/>
      <c r="L12859" s="43"/>
      <c r="M12859" s="43"/>
      <c r="N12859" s="43"/>
      <c r="O12859" s="43"/>
      <c r="P12859" s="43"/>
      <c r="Q12859" s="43"/>
      <c r="R12859" s="43"/>
      <c r="S12859" s="43"/>
      <c r="T12859" s="43"/>
      <c r="U12859" s="43"/>
      <c r="V12859" s="43"/>
      <c r="W12859" s="43"/>
      <c r="X12859" s="43"/>
      <c r="Y12859" s="43"/>
      <c r="Z12859" s="43"/>
      <c r="AA12859" s="43"/>
      <c r="AB12859" s="43"/>
      <c r="AC12859" s="43"/>
      <c r="AD12859" s="43"/>
      <c r="AE12859" s="43"/>
      <c r="AF12859" s="43"/>
      <c r="AG12859" s="43"/>
    </row>
    <row r="12860" spans="6:33" x14ac:dyDescent="0.25">
      <c r="F12860" s="42" t="s">
        <v>2281</v>
      </c>
      <c r="G12860" s="43"/>
      <c r="H12860" s="43"/>
      <c r="I12860" s="43"/>
      <c r="J12860" s="43"/>
      <c r="K12860" s="43"/>
      <c r="L12860" s="43"/>
      <c r="M12860" s="43"/>
      <c r="N12860" s="43"/>
      <c r="O12860" s="43"/>
      <c r="P12860" s="43"/>
      <c r="Q12860" s="43"/>
      <c r="R12860" s="43"/>
      <c r="S12860" s="43"/>
      <c r="T12860" s="43"/>
      <c r="U12860" s="43"/>
      <c r="V12860" s="43"/>
      <c r="W12860" s="43"/>
      <c r="X12860" s="43"/>
      <c r="Y12860" s="43"/>
      <c r="Z12860" s="43"/>
      <c r="AA12860" s="43"/>
      <c r="AB12860" s="43"/>
      <c r="AC12860" s="43"/>
      <c r="AD12860" s="43"/>
      <c r="AE12860" s="43"/>
      <c r="AF12860" s="43"/>
      <c r="AG12860" s="43"/>
    </row>
    <row r="12861" spans="6:33" x14ac:dyDescent="0.25">
      <c r="F12861" s="42" t="s">
        <v>2282</v>
      </c>
      <c r="G12861" s="43"/>
      <c r="H12861" s="43"/>
      <c r="I12861" s="43"/>
      <c r="J12861" s="43"/>
      <c r="K12861" s="43"/>
      <c r="L12861" s="43"/>
      <c r="M12861" s="43"/>
      <c r="N12861" s="43"/>
      <c r="O12861" s="43"/>
      <c r="P12861" s="43"/>
      <c r="Q12861" s="43"/>
      <c r="R12861" s="43"/>
      <c r="S12861" s="43"/>
      <c r="T12861" s="43"/>
      <c r="U12861" s="43"/>
      <c r="V12861" s="43"/>
      <c r="W12861" s="43"/>
      <c r="X12861" s="43"/>
      <c r="Y12861" s="43"/>
      <c r="Z12861" s="43"/>
      <c r="AA12861" s="43"/>
      <c r="AB12861" s="43"/>
      <c r="AC12861" s="43"/>
      <c r="AD12861" s="43"/>
      <c r="AE12861" s="43"/>
      <c r="AF12861" s="43"/>
      <c r="AG12861" s="43"/>
    </row>
    <row r="12862" spans="6:33" x14ac:dyDescent="0.25">
      <c r="F12862" s="42" t="s">
        <v>2260</v>
      </c>
      <c r="G12862" s="43"/>
      <c r="H12862" s="43"/>
      <c r="I12862" s="43"/>
      <c r="J12862" s="43"/>
      <c r="K12862" s="43"/>
      <c r="L12862" s="43"/>
      <c r="M12862" s="43"/>
      <c r="N12862" s="43"/>
      <c r="O12862" s="43"/>
      <c r="P12862" s="43"/>
      <c r="Q12862" s="43"/>
      <c r="R12862" s="43"/>
      <c r="S12862" s="43"/>
      <c r="T12862" s="43"/>
      <c r="U12862" s="43"/>
      <c r="V12862" s="43"/>
      <c r="W12862" s="43"/>
      <c r="X12862" s="43"/>
      <c r="Y12862" s="43"/>
      <c r="Z12862" s="43"/>
      <c r="AA12862" s="43"/>
      <c r="AB12862" s="43"/>
      <c r="AC12862" s="43"/>
      <c r="AD12862" s="43"/>
      <c r="AE12862" s="43"/>
      <c r="AF12862" s="43"/>
      <c r="AG12862" s="43"/>
    </row>
    <row r="12863" spans="6:33" x14ac:dyDescent="0.25">
      <c r="F12863" s="42" t="s">
        <v>857</v>
      </c>
      <c r="G12863" s="43"/>
      <c r="H12863" s="43"/>
      <c r="I12863" s="43"/>
      <c r="J12863" s="43"/>
      <c r="K12863" s="43"/>
      <c r="L12863" s="43"/>
      <c r="M12863" s="43"/>
      <c r="N12863" s="43"/>
      <c r="O12863" s="43"/>
      <c r="P12863" s="43"/>
      <c r="Q12863" s="43"/>
      <c r="R12863" s="43"/>
      <c r="S12863" s="43"/>
      <c r="T12863" s="43"/>
      <c r="U12863" s="43"/>
      <c r="V12863" s="43"/>
      <c r="W12863" s="43"/>
      <c r="X12863" s="43"/>
      <c r="Y12863" s="43"/>
      <c r="Z12863" s="43"/>
      <c r="AA12863" s="43"/>
      <c r="AB12863" s="43"/>
      <c r="AC12863" s="43"/>
      <c r="AD12863" s="43"/>
      <c r="AE12863" s="43"/>
      <c r="AF12863" s="43"/>
      <c r="AG12863" s="43"/>
    </row>
    <row r="12864" spans="6:33" x14ac:dyDescent="0.25">
      <c r="F12864" s="42"/>
      <c r="G12864" s="43"/>
      <c r="H12864" s="43"/>
      <c r="I12864" s="43"/>
      <c r="J12864" s="43"/>
      <c r="K12864" s="43"/>
      <c r="L12864" s="43"/>
      <c r="M12864" s="43"/>
      <c r="N12864" s="43"/>
      <c r="O12864" s="43"/>
      <c r="P12864" s="43"/>
      <c r="Q12864" s="43"/>
      <c r="R12864" s="43"/>
      <c r="S12864" s="43"/>
      <c r="T12864" s="43"/>
      <c r="U12864" s="43"/>
      <c r="V12864" s="43"/>
      <c r="W12864" s="43"/>
      <c r="X12864" s="43"/>
      <c r="Y12864" s="43"/>
      <c r="Z12864" s="43"/>
      <c r="AA12864" s="43"/>
      <c r="AB12864" s="43"/>
      <c r="AC12864" s="43"/>
      <c r="AD12864" s="43"/>
      <c r="AE12864" s="43"/>
      <c r="AF12864" s="43"/>
      <c r="AG12864" s="43"/>
    </row>
    <row r="12865" spans="4:33" x14ac:dyDescent="0.25">
      <c r="F12865" s="42" t="s">
        <v>956</v>
      </c>
      <c r="G12865" s="43"/>
      <c r="H12865" s="43"/>
      <c r="I12865" s="43"/>
      <c r="J12865" s="43"/>
      <c r="K12865" s="43"/>
      <c r="L12865" s="43"/>
      <c r="M12865" s="43"/>
      <c r="N12865" s="43"/>
      <c r="O12865" s="43"/>
      <c r="P12865" s="43"/>
      <c r="Q12865" s="43"/>
      <c r="R12865" s="43"/>
      <c r="S12865" s="43"/>
      <c r="T12865" s="43"/>
      <c r="U12865" s="43"/>
      <c r="V12865" s="43"/>
      <c r="W12865" s="43"/>
      <c r="X12865" s="43"/>
      <c r="Y12865" s="43"/>
      <c r="Z12865" s="43"/>
      <c r="AA12865" s="43"/>
      <c r="AB12865" s="43"/>
      <c r="AC12865" s="43"/>
      <c r="AD12865" s="43"/>
      <c r="AE12865" s="43"/>
      <c r="AF12865" s="43"/>
      <c r="AG12865" s="43"/>
    </row>
    <row r="12866" spans="4:33" x14ac:dyDescent="0.25">
      <c r="F12866" s="42" t="s">
        <v>738</v>
      </c>
      <c r="G12866" s="43"/>
      <c r="H12866" s="43"/>
      <c r="I12866" s="43"/>
      <c r="J12866" s="43"/>
      <c r="K12866" s="43"/>
      <c r="L12866" s="43"/>
      <c r="M12866" s="43"/>
      <c r="N12866" s="43"/>
      <c r="O12866" s="43"/>
      <c r="P12866" s="43"/>
      <c r="Q12866" s="43"/>
      <c r="R12866" s="43"/>
      <c r="S12866" s="43"/>
      <c r="T12866" s="43"/>
      <c r="U12866" s="43"/>
      <c r="V12866" s="43"/>
      <c r="W12866" s="43"/>
      <c r="X12866" s="43"/>
      <c r="Y12866" s="43"/>
      <c r="Z12866" s="43"/>
      <c r="AA12866" s="43"/>
      <c r="AB12866" s="43"/>
      <c r="AC12866" s="43"/>
      <c r="AD12866" s="43"/>
      <c r="AE12866" s="43"/>
      <c r="AF12866" s="43"/>
      <c r="AG12866" s="43"/>
    </row>
    <row r="12867" spans="4:33" x14ac:dyDescent="0.25">
      <c r="F12867" s="42"/>
      <c r="G12867" s="43"/>
      <c r="H12867" s="43"/>
      <c r="I12867" s="43"/>
      <c r="J12867" s="43"/>
      <c r="K12867" s="43"/>
      <c r="L12867" s="43"/>
      <c r="M12867" s="43"/>
      <c r="N12867" s="43"/>
      <c r="O12867" s="43"/>
      <c r="P12867" s="43"/>
      <c r="Q12867" s="43"/>
      <c r="R12867" s="43"/>
      <c r="S12867" s="43"/>
      <c r="T12867" s="43"/>
      <c r="U12867" s="43"/>
      <c r="V12867" s="43"/>
      <c r="W12867" s="43"/>
      <c r="X12867" s="43"/>
      <c r="Y12867" s="43"/>
      <c r="Z12867" s="43"/>
      <c r="AA12867" s="43"/>
      <c r="AB12867" s="43"/>
      <c r="AC12867" s="43"/>
      <c r="AD12867" s="43"/>
      <c r="AE12867" s="43"/>
      <c r="AF12867" s="43"/>
      <c r="AG12867" s="43"/>
    </row>
    <row r="12868" spans="4:33" x14ac:dyDescent="0.25">
      <c r="F12868" s="42" t="s">
        <v>900</v>
      </c>
      <c r="G12868" s="43"/>
      <c r="H12868" s="43"/>
      <c r="I12868" s="43"/>
      <c r="J12868" s="43"/>
      <c r="K12868" s="43"/>
      <c r="L12868" s="43"/>
      <c r="M12868" s="43"/>
      <c r="N12868" s="43"/>
      <c r="O12868" s="43"/>
      <c r="P12868" s="43"/>
      <c r="Q12868" s="43"/>
      <c r="R12868" s="43"/>
      <c r="S12868" s="43"/>
      <c r="T12868" s="43"/>
      <c r="U12868" s="43"/>
      <c r="V12868" s="43"/>
      <c r="W12868" s="43"/>
      <c r="X12868" s="43"/>
      <c r="Y12868" s="43"/>
      <c r="Z12868" s="43"/>
      <c r="AA12868" s="43"/>
      <c r="AB12868" s="43"/>
      <c r="AC12868" s="43"/>
      <c r="AD12868" s="43"/>
      <c r="AE12868" s="43"/>
      <c r="AF12868" s="43"/>
      <c r="AG12868" s="43"/>
    </row>
    <row r="12878" spans="4:33" x14ac:dyDescent="0.25">
      <c r="D12878" s="13">
        <v>0</v>
      </c>
      <c r="F12878" s="4" t="s">
        <v>2138</v>
      </c>
    </row>
    <row r="12894" spans="37:37" x14ac:dyDescent="0.25">
      <c r="AK12894" s="1" t="s">
        <v>2139</v>
      </c>
    </row>
    <row r="12916" spans="37:54" x14ac:dyDescent="0.25">
      <c r="AK12916" s="40" t="s">
        <v>2141</v>
      </c>
      <c r="AL12916" s="41"/>
      <c r="AM12916" s="41"/>
      <c r="AN12916" s="41"/>
      <c r="AO12916" s="41"/>
      <c r="AP12916" s="41"/>
      <c r="AQ12916" s="41"/>
      <c r="AR12916" s="41"/>
      <c r="AS12916" s="41"/>
      <c r="AT12916" s="41"/>
      <c r="AU12916" s="41"/>
      <c r="AV12916" s="41"/>
      <c r="AW12916" s="41"/>
      <c r="AX12916" s="41"/>
      <c r="AY12916" s="41"/>
      <c r="AZ12916" s="41"/>
      <c r="BA12916" s="41"/>
      <c r="BB12916" s="41"/>
    </row>
    <row r="12917" spans="37:54" x14ac:dyDescent="0.25">
      <c r="AK12917" s="40" t="s">
        <v>2142</v>
      </c>
      <c r="AL12917" s="41"/>
      <c r="AM12917" s="41"/>
      <c r="AN12917" s="41"/>
      <c r="AO12917" s="41"/>
      <c r="AP12917" s="41"/>
      <c r="AQ12917" s="41"/>
      <c r="AR12917" s="41"/>
      <c r="AS12917" s="41"/>
      <c r="AT12917" s="41"/>
      <c r="AU12917" s="41"/>
      <c r="AV12917" s="41"/>
      <c r="AW12917" s="41"/>
      <c r="AX12917" s="41"/>
      <c r="AY12917" s="41"/>
      <c r="AZ12917" s="41"/>
      <c r="BA12917" s="41"/>
      <c r="BB12917" s="41"/>
    </row>
    <row r="12918" spans="37:54" x14ac:dyDescent="0.25">
      <c r="AK12918" s="40" t="s">
        <v>2143</v>
      </c>
      <c r="AL12918" s="41"/>
      <c r="AM12918" s="41"/>
      <c r="AN12918" s="41"/>
      <c r="AO12918" s="41"/>
      <c r="AP12918" s="41"/>
      <c r="AQ12918" s="41"/>
      <c r="AR12918" s="41"/>
      <c r="AS12918" s="41"/>
      <c r="AT12918" s="41"/>
      <c r="AU12918" s="41"/>
      <c r="AV12918" s="41"/>
      <c r="AW12918" s="41"/>
      <c r="AX12918" s="41"/>
      <c r="AY12918" s="41"/>
      <c r="AZ12918" s="41"/>
      <c r="BA12918" s="41"/>
      <c r="BB12918" s="41"/>
    </row>
    <row r="12920" spans="37:54" x14ac:dyDescent="0.25">
      <c r="AK12920" s="4" t="s">
        <v>1816</v>
      </c>
    </row>
    <row r="12921" spans="37:54" x14ac:dyDescent="0.25">
      <c r="AK12921" s="1" t="s">
        <v>2145</v>
      </c>
    </row>
    <row r="12923" spans="37:54" x14ac:dyDescent="0.25">
      <c r="AK12923" s="4" t="s">
        <v>2144</v>
      </c>
    </row>
    <row r="12924" spans="37:54" x14ac:dyDescent="0.25">
      <c r="AK12924" s="1" t="s">
        <v>2146</v>
      </c>
    </row>
    <row r="12931" spans="4:52" x14ac:dyDescent="0.25">
      <c r="D12931" s="13">
        <v>0</v>
      </c>
    </row>
    <row r="12939" spans="4:52" x14ac:dyDescent="0.25">
      <c r="AH12939" s="4" t="s">
        <v>816</v>
      </c>
      <c r="AQ12939" s="4" t="s">
        <v>1148</v>
      </c>
      <c r="AZ12939" s="4" t="s">
        <v>1152</v>
      </c>
    </row>
    <row r="12940" spans="4:52" x14ac:dyDescent="0.25">
      <c r="AH12940" s="1" t="s">
        <v>2105</v>
      </c>
      <c r="AQ12940" s="1" t="s">
        <v>2148</v>
      </c>
      <c r="AZ12940" s="1" t="s">
        <v>2149</v>
      </c>
    </row>
    <row r="12941" spans="4:52" x14ac:dyDescent="0.25">
      <c r="AH12941" s="4" t="s">
        <v>2147</v>
      </c>
    </row>
    <row r="12959" spans="4:6" x14ac:dyDescent="0.25">
      <c r="D12959" s="13">
        <v>0</v>
      </c>
      <c r="F12959" s="4" t="s">
        <v>2150</v>
      </c>
    </row>
    <row r="12960" spans="4:6" x14ac:dyDescent="0.25">
      <c r="F12960" s="61" t="s">
        <v>2216</v>
      </c>
    </row>
    <row r="12969" spans="3:6" x14ac:dyDescent="0.25">
      <c r="C12969" s="1" t="s">
        <v>2196</v>
      </c>
    </row>
    <row r="12971" spans="3:6" x14ac:dyDescent="0.25">
      <c r="D12971" s="13">
        <v>0</v>
      </c>
      <c r="F12971" s="4" t="s">
        <v>2197</v>
      </c>
    </row>
    <row r="13007" spans="4:6" x14ac:dyDescent="0.25">
      <c r="D13007" s="13">
        <v>0</v>
      </c>
      <c r="F13007" t="s">
        <v>2198</v>
      </c>
    </row>
    <row r="13033" spans="6:49" x14ac:dyDescent="0.25">
      <c r="F13033" s="4" t="s">
        <v>2201</v>
      </c>
      <c r="AF13033" s="40" t="s">
        <v>2141</v>
      </c>
      <c r="AG13033" s="41"/>
      <c r="AH13033" s="41"/>
      <c r="AI13033" s="41"/>
      <c r="AJ13033" s="41"/>
      <c r="AK13033" s="41"/>
      <c r="AL13033" s="41"/>
      <c r="AM13033" s="41"/>
      <c r="AN13033" s="41"/>
      <c r="AO13033" s="41"/>
      <c r="AP13033" s="41"/>
      <c r="AQ13033" s="41"/>
      <c r="AR13033" s="41"/>
      <c r="AS13033" s="41"/>
      <c r="AT13033" s="41"/>
      <c r="AU13033" s="41"/>
      <c r="AV13033" s="41"/>
      <c r="AW13033" s="41"/>
    </row>
    <row r="13034" spans="6:49" x14ac:dyDescent="0.25">
      <c r="F13034" s="1" t="s">
        <v>2199</v>
      </c>
      <c r="AF13034" s="40" t="s">
        <v>2142</v>
      </c>
      <c r="AG13034" s="41"/>
      <c r="AH13034" s="41"/>
      <c r="AI13034" s="41"/>
      <c r="AJ13034" s="41"/>
      <c r="AK13034" s="41"/>
      <c r="AL13034" s="41"/>
      <c r="AM13034" s="41"/>
      <c r="AN13034" s="41"/>
      <c r="AO13034" s="41"/>
      <c r="AP13034" s="41"/>
      <c r="AQ13034" s="41"/>
      <c r="AR13034" s="41"/>
      <c r="AS13034" s="41"/>
      <c r="AT13034" s="41"/>
      <c r="AU13034" s="41"/>
      <c r="AV13034" s="41"/>
      <c r="AW13034" s="41"/>
    </row>
    <row r="13035" spans="6:49" x14ac:dyDescent="0.25">
      <c r="F13035" s="4" t="s">
        <v>2200</v>
      </c>
      <c r="AF13035" s="40" t="s">
        <v>2143</v>
      </c>
      <c r="AG13035" s="41"/>
      <c r="AH13035" s="41"/>
      <c r="AI13035" s="41"/>
      <c r="AJ13035" s="41"/>
      <c r="AK13035" s="41"/>
      <c r="AL13035" s="41"/>
      <c r="AM13035" s="41"/>
      <c r="AN13035" s="41"/>
      <c r="AO13035" s="41"/>
      <c r="AP13035" s="41"/>
      <c r="AQ13035" s="41"/>
      <c r="AR13035" s="41"/>
      <c r="AS13035" s="41"/>
      <c r="AT13035" s="41"/>
      <c r="AU13035" s="41"/>
      <c r="AV13035" s="41"/>
      <c r="AW13035" s="41"/>
    </row>
    <row r="13036" spans="6:49" x14ac:dyDescent="0.25">
      <c r="F13036" s="1" t="s">
        <v>2202</v>
      </c>
    </row>
    <row r="13037" spans="6:49" x14ac:dyDescent="0.25">
      <c r="F13037" s="4" t="s">
        <v>2203</v>
      </c>
    </row>
    <row r="13038" spans="6:49" x14ac:dyDescent="0.25">
      <c r="F13038" s="4" t="s">
        <v>2204</v>
      </c>
    </row>
    <row r="13040" spans="6:49" x14ac:dyDescent="0.25">
      <c r="F13040" s="4" t="s">
        <v>2209</v>
      </c>
    </row>
    <row r="13042" spans="6:32" x14ac:dyDescent="0.25">
      <c r="F13042" s="40" t="s">
        <v>706</v>
      </c>
      <c r="G13042" s="41"/>
      <c r="H13042" s="41"/>
      <c r="I13042" s="41"/>
      <c r="J13042" s="41"/>
      <c r="K13042" s="41"/>
      <c r="L13042" s="41"/>
      <c r="M13042" s="41"/>
      <c r="N13042" s="41"/>
      <c r="O13042" s="41"/>
      <c r="P13042" s="41"/>
      <c r="Q13042" s="41"/>
      <c r="R13042" s="41"/>
      <c r="S13042" s="41"/>
      <c r="T13042" s="41"/>
      <c r="U13042" s="41"/>
      <c r="V13042" s="41"/>
      <c r="W13042" s="41"/>
      <c r="X13042" s="41"/>
      <c r="Y13042" s="41"/>
      <c r="Z13042" s="41"/>
      <c r="AA13042" s="41"/>
      <c r="AB13042" s="41"/>
      <c r="AC13042" s="41"/>
      <c r="AD13042" s="41"/>
      <c r="AE13042" s="41"/>
      <c r="AF13042" s="41"/>
    </row>
    <row r="13043" spans="6:32" x14ac:dyDescent="0.25">
      <c r="F13043" s="40" t="s">
        <v>2210</v>
      </c>
      <c r="G13043" s="41"/>
      <c r="H13043" s="41"/>
      <c r="I13043" s="41"/>
      <c r="J13043" s="41"/>
      <c r="K13043" s="41"/>
      <c r="L13043" s="41"/>
      <c r="M13043" s="41"/>
      <c r="N13043" s="41"/>
      <c r="O13043" s="41"/>
      <c r="P13043" s="41"/>
      <c r="Q13043" s="41"/>
      <c r="R13043" s="41"/>
      <c r="S13043" s="41"/>
      <c r="T13043" s="41"/>
      <c r="U13043" s="41"/>
      <c r="V13043" s="41"/>
      <c r="W13043" s="41"/>
      <c r="X13043" s="41"/>
      <c r="Y13043" s="41"/>
      <c r="Z13043" s="41"/>
      <c r="AA13043" s="41"/>
      <c r="AB13043" s="41"/>
      <c r="AC13043" s="41"/>
      <c r="AD13043" s="41"/>
      <c r="AE13043" s="41"/>
      <c r="AF13043" s="41"/>
    </row>
    <row r="13044" spans="6:32" x14ac:dyDescent="0.25">
      <c r="F13044" s="40" t="s">
        <v>2211</v>
      </c>
      <c r="G13044" s="41"/>
      <c r="H13044" s="41"/>
      <c r="I13044" s="41"/>
      <c r="J13044" s="41"/>
      <c r="K13044" s="41"/>
      <c r="L13044" s="41"/>
      <c r="M13044" s="41"/>
      <c r="N13044" s="41"/>
      <c r="O13044" s="41"/>
      <c r="P13044" s="41"/>
      <c r="Q13044" s="41"/>
      <c r="R13044" s="41"/>
      <c r="S13044" s="41"/>
      <c r="T13044" s="41"/>
      <c r="U13044" s="41"/>
      <c r="V13044" s="41"/>
      <c r="W13044" s="41"/>
      <c r="X13044" s="41"/>
      <c r="Y13044" s="41"/>
      <c r="Z13044" s="41"/>
      <c r="AA13044" s="41"/>
      <c r="AB13044" s="41"/>
      <c r="AC13044" s="41"/>
      <c r="AD13044" s="41"/>
      <c r="AE13044" s="41"/>
      <c r="AF13044" s="41"/>
    </row>
    <row r="13055" spans="6:32" x14ac:dyDescent="0.25">
      <c r="F13055" s="4" t="s">
        <v>2205</v>
      </c>
    </row>
    <row r="13057" spans="6:64" x14ac:dyDescent="0.25">
      <c r="F13057" s="42" t="s">
        <v>1649</v>
      </c>
      <c r="G13057" s="43"/>
      <c r="H13057" s="43"/>
      <c r="I13057" s="43"/>
      <c r="J13057" s="43"/>
      <c r="K13057" s="43"/>
      <c r="L13057" s="43"/>
      <c r="M13057" s="43"/>
      <c r="N13057" s="43"/>
      <c r="O13057" s="43"/>
      <c r="P13057" s="43"/>
      <c r="Q13057" s="43"/>
      <c r="R13057" s="43"/>
      <c r="S13057" s="43"/>
      <c r="T13057" s="43"/>
      <c r="U13057" s="43"/>
      <c r="V13057" s="43"/>
      <c r="W13057" s="43"/>
      <c r="X13057" s="43"/>
      <c r="Y13057" s="43"/>
      <c r="Z13057" s="43"/>
      <c r="AA13057" s="43"/>
      <c r="AB13057" s="43"/>
      <c r="AC13057" s="43"/>
      <c r="AD13057" s="43"/>
      <c r="AE13057" s="43"/>
      <c r="AF13057" s="43"/>
      <c r="AG13057" s="43"/>
      <c r="AH13057" s="43"/>
      <c r="AI13057" s="43"/>
      <c r="AJ13057" s="43"/>
      <c r="AK13057" s="43"/>
      <c r="AL13057" s="43"/>
      <c r="AM13057" s="43"/>
      <c r="AN13057" s="43"/>
      <c r="AO13057" s="43"/>
      <c r="AP13057" s="43"/>
      <c r="AQ13057" s="43"/>
      <c r="AR13057" s="43"/>
      <c r="AS13057" s="43"/>
      <c r="AT13057" s="43"/>
      <c r="AU13057" s="43"/>
      <c r="AV13057" s="43"/>
      <c r="AW13057" s="43"/>
      <c r="AX13057" s="43"/>
      <c r="AY13057" s="43"/>
      <c r="AZ13057" s="43"/>
      <c r="BA13057" s="43"/>
      <c r="BB13057" s="43"/>
      <c r="BC13057" s="43"/>
      <c r="BD13057" s="43"/>
      <c r="BE13057" s="43"/>
      <c r="BF13057" s="43"/>
      <c r="BG13057" s="43"/>
      <c r="BH13057" s="43"/>
      <c r="BI13057" s="43"/>
      <c r="BJ13057" s="43"/>
      <c r="BK13057" s="43"/>
      <c r="BL13057" s="43"/>
    </row>
    <row r="13058" spans="6:64" x14ac:dyDescent="0.25">
      <c r="F13058" s="42" t="s">
        <v>865</v>
      </c>
      <c r="G13058" s="43"/>
      <c r="H13058" s="43"/>
      <c r="I13058" s="43"/>
      <c r="J13058" s="43"/>
      <c r="K13058" s="43"/>
      <c r="L13058" s="43"/>
      <c r="M13058" s="43"/>
      <c r="N13058" s="43"/>
      <c r="O13058" s="43"/>
      <c r="P13058" s="43"/>
      <c r="Q13058" s="43"/>
      <c r="R13058" s="43"/>
      <c r="S13058" s="43"/>
      <c r="T13058" s="43"/>
      <c r="U13058" s="43"/>
      <c r="V13058" s="43"/>
      <c r="W13058" s="43"/>
      <c r="X13058" s="43"/>
      <c r="Y13058" s="43"/>
      <c r="Z13058" s="43"/>
      <c r="AA13058" s="43"/>
      <c r="AB13058" s="43"/>
      <c r="AC13058" s="43"/>
      <c r="AD13058" s="43"/>
      <c r="AE13058" s="43"/>
      <c r="AF13058" s="43"/>
      <c r="AG13058" s="43"/>
      <c r="AH13058" s="43"/>
      <c r="AI13058" s="43"/>
      <c r="AJ13058" s="43"/>
      <c r="AK13058" s="43"/>
      <c r="AL13058" s="43"/>
      <c r="AM13058" s="43"/>
      <c r="AN13058" s="43"/>
      <c r="AO13058" s="43"/>
      <c r="AP13058" s="43"/>
      <c r="AQ13058" s="43"/>
      <c r="AR13058" s="43"/>
      <c r="AS13058" s="43"/>
      <c r="AT13058" s="43"/>
      <c r="AU13058" s="43"/>
      <c r="AV13058" s="43"/>
      <c r="AW13058" s="43"/>
      <c r="AX13058" s="43"/>
      <c r="AY13058" s="43"/>
      <c r="AZ13058" s="43"/>
      <c r="BA13058" s="43"/>
      <c r="BB13058" s="43"/>
      <c r="BC13058" s="43"/>
      <c r="BD13058" s="43"/>
      <c r="BE13058" s="43"/>
      <c r="BF13058" s="43"/>
      <c r="BG13058" s="43"/>
      <c r="BH13058" s="43"/>
      <c r="BI13058" s="43"/>
      <c r="BJ13058" s="43"/>
      <c r="BK13058" s="43"/>
      <c r="BL13058" s="43"/>
    </row>
    <row r="13059" spans="6:64" x14ac:dyDescent="0.25">
      <c r="F13059" s="46" t="s">
        <v>1104</v>
      </c>
      <c r="G13059" s="43"/>
      <c r="H13059" s="43"/>
      <c r="I13059" s="43"/>
      <c r="J13059" s="43"/>
      <c r="K13059" s="43"/>
      <c r="L13059" s="43"/>
      <c r="M13059" s="43"/>
      <c r="N13059" s="43"/>
      <c r="O13059" s="43"/>
      <c r="P13059" s="43"/>
      <c r="Q13059" s="43"/>
      <c r="R13059" s="43"/>
      <c r="S13059" s="43"/>
      <c r="T13059" s="43"/>
      <c r="U13059" s="43"/>
      <c r="V13059" s="43"/>
      <c r="W13059" s="43"/>
      <c r="X13059" s="43"/>
      <c r="Y13059" s="43"/>
      <c r="Z13059" s="43"/>
      <c r="AA13059" s="43"/>
      <c r="AB13059" s="43"/>
      <c r="AC13059" s="43"/>
      <c r="AD13059" s="43"/>
      <c r="AE13059" s="43"/>
      <c r="AF13059" s="43"/>
      <c r="AG13059" s="43"/>
      <c r="AH13059" s="43"/>
      <c r="AI13059" s="43"/>
      <c r="AJ13059" s="43"/>
      <c r="AK13059" s="43"/>
      <c r="AL13059" s="43"/>
      <c r="AM13059" s="43"/>
      <c r="AN13059" s="43"/>
      <c r="AO13059" s="43"/>
      <c r="AP13059" s="43"/>
      <c r="AQ13059" s="43"/>
      <c r="AR13059" s="43"/>
      <c r="AS13059" s="43"/>
      <c r="AT13059" s="43"/>
      <c r="AU13059" s="43"/>
      <c r="AV13059" s="43"/>
      <c r="AW13059" s="43"/>
      <c r="AX13059" s="43"/>
      <c r="AY13059" s="43"/>
      <c r="AZ13059" s="43"/>
      <c r="BA13059" s="43"/>
      <c r="BB13059" s="43"/>
      <c r="BC13059" s="43"/>
      <c r="BD13059" s="43"/>
      <c r="BE13059" s="43"/>
      <c r="BF13059" s="43"/>
      <c r="BG13059" s="43"/>
      <c r="BH13059" s="43"/>
      <c r="BI13059" s="43"/>
      <c r="BJ13059" s="43"/>
      <c r="BK13059" s="43"/>
      <c r="BL13059" s="43"/>
    </row>
    <row r="13060" spans="6:64" x14ac:dyDescent="0.25">
      <c r="F13060" s="46" t="s">
        <v>2208</v>
      </c>
      <c r="G13060" s="43"/>
      <c r="H13060" s="43"/>
      <c r="I13060" s="43"/>
      <c r="J13060" s="43"/>
      <c r="K13060" s="43"/>
      <c r="L13060" s="43"/>
      <c r="M13060" s="43"/>
      <c r="N13060" s="43"/>
      <c r="O13060" s="43"/>
      <c r="P13060" s="43"/>
      <c r="Q13060" s="43"/>
      <c r="R13060" s="43"/>
      <c r="S13060" s="43"/>
      <c r="T13060" s="43"/>
      <c r="U13060" s="43"/>
      <c r="V13060" s="43"/>
      <c r="W13060" s="43"/>
      <c r="X13060" s="43"/>
      <c r="Y13060" s="43"/>
      <c r="Z13060" s="43"/>
      <c r="AA13060" s="43"/>
      <c r="AB13060" s="43"/>
      <c r="AC13060" s="43"/>
      <c r="AD13060" s="43"/>
      <c r="AE13060" s="43"/>
      <c r="AF13060" s="43"/>
      <c r="AG13060" s="43"/>
      <c r="AH13060" s="43"/>
      <c r="AI13060" s="43"/>
      <c r="AJ13060" s="43"/>
      <c r="AK13060" s="43"/>
      <c r="AL13060" s="43"/>
      <c r="AM13060" s="43"/>
      <c r="AN13060" s="43"/>
      <c r="AO13060" s="43"/>
      <c r="AP13060" s="43"/>
      <c r="AQ13060" s="43"/>
      <c r="AR13060" s="43"/>
      <c r="AS13060" s="43"/>
      <c r="AT13060" s="43"/>
      <c r="AU13060" s="43"/>
      <c r="AV13060" s="43"/>
      <c r="AW13060" s="43"/>
      <c r="AX13060" s="43"/>
      <c r="AY13060" s="43"/>
      <c r="AZ13060" s="43"/>
      <c r="BA13060" s="43"/>
      <c r="BB13060" s="43"/>
      <c r="BC13060" s="43"/>
      <c r="BD13060" s="43"/>
      <c r="BE13060" s="43"/>
      <c r="BF13060" s="43"/>
      <c r="BG13060" s="43"/>
      <c r="BH13060" s="43"/>
      <c r="BI13060" s="43"/>
      <c r="BJ13060" s="43"/>
      <c r="BK13060" s="43"/>
      <c r="BL13060" s="43"/>
    </row>
    <row r="13061" spans="6:64" x14ac:dyDescent="0.25">
      <c r="F13061" s="46" t="s">
        <v>2206</v>
      </c>
      <c r="G13061" s="43"/>
      <c r="H13061" s="43"/>
      <c r="I13061" s="43"/>
      <c r="J13061" s="43"/>
      <c r="K13061" s="43"/>
      <c r="L13061" s="43"/>
      <c r="M13061" s="43"/>
      <c r="N13061" s="43"/>
      <c r="O13061" s="43"/>
      <c r="P13061" s="43"/>
      <c r="Q13061" s="43"/>
      <c r="R13061" s="43"/>
      <c r="S13061" s="43"/>
      <c r="T13061" s="43"/>
      <c r="U13061" s="43"/>
      <c r="V13061" s="43"/>
      <c r="W13061" s="43"/>
      <c r="X13061" s="43"/>
      <c r="Y13061" s="43"/>
      <c r="Z13061" s="43"/>
      <c r="AA13061" s="43"/>
      <c r="AB13061" s="43"/>
      <c r="AC13061" s="43"/>
      <c r="AD13061" s="43"/>
      <c r="AE13061" s="43"/>
      <c r="AF13061" s="43"/>
      <c r="AG13061" s="43"/>
      <c r="AH13061" s="43"/>
      <c r="AI13061" s="43"/>
      <c r="AJ13061" s="43"/>
      <c r="AK13061" s="43"/>
      <c r="AL13061" s="43"/>
      <c r="AM13061" s="43"/>
      <c r="AN13061" s="43"/>
      <c r="AO13061" s="43"/>
      <c r="AP13061" s="43"/>
      <c r="AQ13061" s="43"/>
      <c r="AR13061" s="43"/>
      <c r="AS13061" s="43"/>
      <c r="AT13061" s="43"/>
      <c r="AU13061" s="43"/>
      <c r="AV13061" s="43"/>
      <c r="AW13061" s="43"/>
      <c r="AX13061" s="43"/>
      <c r="AY13061" s="43"/>
      <c r="AZ13061" s="43"/>
      <c r="BA13061" s="43"/>
      <c r="BB13061" s="43"/>
      <c r="BC13061" s="43"/>
      <c r="BD13061" s="43"/>
      <c r="BE13061" s="43"/>
      <c r="BF13061" s="43"/>
      <c r="BG13061" s="43"/>
      <c r="BH13061" s="43"/>
      <c r="BI13061" s="43"/>
      <c r="BJ13061" s="43"/>
      <c r="BK13061" s="43"/>
      <c r="BL13061" s="43"/>
    </row>
    <row r="13062" spans="6:64" x14ac:dyDescent="0.25">
      <c r="F13062" s="42"/>
      <c r="G13062" s="43"/>
      <c r="H13062" s="43"/>
      <c r="I13062" s="43"/>
      <c r="J13062" s="43"/>
      <c r="K13062" s="43"/>
      <c r="L13062" s="43"/>
      <c r="M13062" s="43"/>
      <c r="N13062" s="43"/>
      <c r="O13062" s="43"/>
      <c r="P13062" s="43"/>
      <c r="Q13062" s="43"/>
      <c r="R13062" s="43"/>
      <c r="S13062" s="43"/>
      <c r="T13062" s="43"/>
      <c r="U13062" s="43"/>
      <c r="V13062" s="43"/>
      <c r="W13062" s="43"/>
      <c r="X13062" s="43"/>
      <c r="Y13062" s="43"/>
      <c r="Z13062" s="43"/>
      <c r="AA13062" s="43"/>
      <c r="AB13062" s="43"/>
      <c r="AC13062" s="43"/>
      <c r="AD13062" s="43"/>
      <c r="AE13062" s="43"/>
      <c r="AF13062" s="43"/>
      <c r="AG13062" s="43"/>
      <c r="AH13062" s="43"/>
      <c r="AI13062" s="43"/>
      <c r="AJ13062" s="43"/>
      <c r="AK13062" s="43"/>
      <c r="AL13062" s="43"/>
      <c r="AM13062" s="43"/>
      <c r="AN13062" s="43"/>
      <c r="AO13062" s="43"/>
      <c r="AP13062" s="43"/>
      <c r="AQ13062" s="43"/>
      <c r="AR13062" s="43"/>
      <c r="AS13062" s="43"/>
      <c r="AT13062" s="43"/>
      <c r="AU13062" s="43"/>
      <c r="AV13062" s="43"/>
      <c r="AW13062" s="43"/>
      <c r="AX13062" s="43"/>
      <c r="AY13062" s="43"/>
      <c r="AZ13062" s="43"/>
      <c r="BA13062" s="43"/>
      <c r="BB13062" s="43"/>
      <c r="BC13062" s="43"/>
      <c r="BD13062" s="43"/>
      <c r="BE13062" s="43"/>
      <c r="BF13062" s="43"/>
      <c r="BG13062" s="43"/>
      <c r="BH13062" s="43"/>
      <c r="BI13062" s="43"/>
      <c r="BJ13062" s="43"/>
      <c r="BK13062" s="43"/>
      <c r="BL13062" s="43"/>
    </row>
    <row r="13063" spans="6:64" x14ac:dyDescent="0.25">
      <c r="F13063" s="46" t="s">
        <v>731</v>
      </c>
      <c r="G13063" s="43"/>
      <c r="H13063" s="43"/>
      <c r="I13063" s="43"/>
      <c r="J13063" s="43"/>
      <c r="K13063" s="43"/>
      <c r="L13063" s="43"/>
      <c r="M13063" s="43"/>
      <c r="N13063" s="43"/>
      <c r="O13063" s="43"/>
      <c r="P13063" s="43"/>
      <c r="Q13063" s="43"/>
      <c r="R13063" s="43"/>
      <c r="S13063" s="43"/>
      <c r="T13063" s="43"/>
      <c r="U13063" s="43"/>
      <c r="V13063" s="43"/>
      <c r="W13063" s="43"/>
      <c r="X13063" s="43"/>
      <c r="Y13063" s="43"/>
      <c r="Z13063" s="43"/>
      <c r="AA13063" s="43"/>
      <c r="AB13063" s="43"/>
      <c r="AC13063" s="43"/>
      <c r="AD13063" s="43"/>
      <c r="AE13063" s="43"/>
      <c r="AF13063" s="43"/>
      <c r="AG13063" s="43"/>
      <c r="AH13063" s="43"/>
      <c r="AI13063" s="43"/>
      <c r="AJ13063" s="43"/>
      <c r="AK13063" s="43"/>
      <c r="AL13063" s="43"/>
      <c r="AM13063" s="43"/>
      <c r="AN13063" s="43"/>
      <c r="AO13063" s="43"/>
      <c r="AP13063" s="43"/>
      <c r="AQ13063" s="43"/>
      <c r="AR13063" s="43"/>
      <c r="AS13063" s="43"/>
      <c r="AT13063" s="43"/>
      <c r="AU13063" s="43"/>
      <c r="AV13063" s="43"/>
      <c r="AW13063" s="43"/>
      <c r="AX13063" s="43"/>
      <c r="AY13063" s="43"/>
      <c r="AZ13063" s="43"/>
      <c r="BA13063" s="43"/>
      <c r="BB13063" s="43"/>
      <c r="BC13063" s="43"/>
      <c r="BD13063" s="43"/>
      <c r="BE13063" s="43"/>
      <c r="BF13063" s="43"/>
      <c r="BG13063" s="43"/>
      <c r="BH13063" s="43"/>
      <c r="BI13063" s="43"/>
      <c r="BJ13063" s="43"/>
      <c r="BK13063" s="43"/>
      <c r="BL13063" s="43"/>
    </row>
    <row r="13064" spans="6:64" x14ac:dyDescent="0.25">
      <c r="F13064" s="42" t="s">
        <v>2207</v>
      </c>
      <c r="G13064" s="43"/>
      <c r="H13064" s="43"/>
      <c r="I13064" s="43"/>
      <c r="J13064" s="43"/>
      <c r="K13064" s="43"/>
      <c r="L13064" s="43"/>
      <c r="M13064" s="43"/>
      <c r="N13064" s="43"/>
      <c r="O13064" s="43"/>
      <c r="P13064" s="43"/>
      <c r="Q13064" s="43"/>
      <c r="R13064" s="43"/>
      <c r="S13064" s="43"/>
      <c r="T13064" s="43"/>
      <c r="U13064" s="43"/>
      <c r="V13064" s="43"/>
      <c r="W13064" s="43"/>
      <c r="X13064" s="43"/>
      <c r="Y13064" s="43"/>
      <c r="Z13064" s="43"/>
      <c r="AA13064" s="43"/>
      <c r="AB13064" s="43"/>
      <c r="AC13064" s="43"/>
      <c r="AD13064" s="43"/>
      <c r="AE13064" s="43"/>
      <c r="AF13064" s="43"/>
      <c r="AG13064" s="43"/>
      <c r="AH13064" s="43"/>
      <c r="AI13064" s="43"/>
      <c r="AJ13064" s="43"/>
      <c r="AK13064" s="43"/>
      <c r="AL13064" s="43"/>
      <c r="AM13064" s="43"/>
      <c r="AN13064" s="43"/>
      <c r="AO13064" s="43"/>
      <c r="AP13064" s="43"/>
      <c r="AQ13064" s="43"/>
      <c r="AR13064" s="43"/>
      <c r="AS13064" s="43"/>
      <c r="AT13064" s="43"/>
      <c r="AU13064" s="43"/>
      <c r="AV13064" s="43"/>
      <c r="AW13064" s="43"/>
      <c r="AX13064" s="43"/>
      <c r="AY13064" s="43"/>
      <c r="AZ13064" s="43"/>
      <c r="BA13064" s="43"/>
      <c r="BB13064" s="43"/>
      <c r="BC13064" s="43"/>
      <c r="BD13064" s="43"/>
      <c r="BE13064" s="43"/>
      <c r="BF13064" s="43"/>
      <c r="BG13064" s="43"/>
      <c r="BH13064" s="43"/>
      <c r="BI13064" s="43"/>
      <c r="BJ13064" s="43"/>
      <c r="BK13064" s="43"/>
      <c r="BL13064" s="43"/>
    </row>
    <row r="13065" spans="6:64" x14ac:dyDescent="0.25">
      <c r="F13065" s="42"/>
      <c r="G13065" s="43"/>
      <c r="H13065" s="43"/>
      <c r="I13065" s="43"/>
      <c r="J13065" s="43"/>
      <c r="K13065" s="43"/>
      <c r="L13065" s="43"/>
      <c r="M13065" s="43"/>
      <c r="N13065" s="43"/>
      <c r="O13065" s="43"/>
      <c r="P13065" s="43"/>
      <c r="Q13065" s="43"/>
      <c r="R13065" s="43"/>
      <c r="S13065" s="43"/>
      <c r="T13065" s="43"/>
      <c r="U13065" s="43"/>
      <c r="V13065" s="43"/>
      <c r="W13065" s="43"/>
      <c r="X13065" s="43"/>
      <c r="Y13065" s="43"/>
      <c r="Z13065" s="43"/>
      <c r="AA13065" s="43"/>
      <c r="AB13065" s="43"/>
      <c r="AC13065" s="43"/>
      <c r="AD13065" s="43"/>
      <c r="AE13065" s="43"/>
      <c r="AF13065" s="43"/>
      <c r="AG13065" s="43"/>
      <c r="AH13065" s="43"/>
      <c r="AI13065" s="43"/>
      <c r="AJ13065" s="43"/>
      <c r="AK13065" s="43"/>
      <c r="AL13065" s="43"/>
      <c r="AM13065" s="43"/>
      <c r="AN13065" s="43"/>
      <c r="AO13065" s="43"/>
      <c r="AP13065" s="43"/>
      <c r="AQ13065" s="43"/>
      <c r="AR13065" s="43"/>
      <c r="AS13065" s="43"/>
      <c r="AT13065" s="43"/>
      <c r="AU13065" s="43"/>
      <c r="AV13065" s="43"/>
      <c r="AW13065" s="43"/>
      <c r="AX13065" s="43"/>
      <c r="AY13065" s="43"/>
      <c r="AZ13065" s="43"/>
      <c r="BA13065" s="43"/>
      <c r="BB13065" s="43"/>
      <c r="BC13065" s="43"/>
      <c r="BD13065" s="43"/>
      <c r="BE13065" s="43"/>
      <c r="BF13065" s="43"/>
      <c r="BG13065" s="43"/>
      <c r="BH13065" s="43"/>
      <c r="BI13065" s="43"/>
      <c r="BJ13065" s="43"/>
      <c r="BK13065" s="43"/>
      <c r="BL13065" s="43"/>
    </row>
    <row r="13066" spans="6:64" x14ac:dyDescent="0.25">
      <c r="F13066" s="46" t="s">
        <v>739</v>
      </c>
      <c r="G13066" s="43"/>
      <c r="H13066" s="43"/>
      <c r="I13066" s="43"/>
      <c r="J13066" s="43"/>
      <c r="K13066" s="43"/>
      <c r="L13066" s="43"/>
      <c r="M13066" s="43"/>
      <c r="N13066" s="43"/>
      <c r="O13066" s="43"/>
      <c r="P13066" s="43"/>
      <c r="Q13066" s="43"/>
      <c r="R13066" s="43"/>
      <c r="S13066" s="43"/>
      <c r="T13066" s="43"/>
      <c r="U13066" s="43"/>
      <c r="V13066" s="43"/>
      <c r="W13066" s="43"/>
      <c r="X13066" s="43"/>
      <c r="Y13066" s="43"/>
      <c r="Z13066" s="43"/>
      <c r="AA13066" s="43"/>
      <c r="AB13066" s="43"/>
      <c r="AC13066" s="43"/>
      <c r="AD13066" s="43"/>
      <c r="AE13066" s="43"/>
      <c r="AF13066" s="43"/>
      <c r="AG13066" s="43"/>
      <c r="AH13066" s="43"/>
      <c r="AI13066" s="43"/>
      <c r="AJ13066" s="43"/>
      <c r="AK13066" s="43"/>
      <c r="AL13066" s="43"/>
      <c r="AM13066" s="43"/>
      <c r="AN13066" s="43"/>
      <c r="AO13066" s="43"/>
      <c r="AP13066" s="43"/>
      <c r="AQ13066" s="43"/>
      <c r="AR13066" s="43"/>
      <c r="AS13066" s="43"/>
      <c r="AT13066" s="43"/>
      <c r="AU13066" s="43"/>
      <c r="AV13066" s="43"/>
      <c r="AW13066" s="43"/>
      <c r="AX13066" s="43"/>
      <c r="AY13066" s="43"/>
      <c r="AZ13066" s="43"/>
      <c r="BA13066" s="43"/>
      <c r="BB13066" s="43"/>
      <c r="BC13066" s="43"/>
      <c r="BD13066" s="43"/>
      <c r="BE13066" s="43"/>
      <c r="BF13066" s="43"/>
      <c r="BG13066" s="43"/>
      <c r="BH13066" s="43"/>
      <c r="BI13066" s="43"/>
      <c r="BJ13066" s="43"/>
      <c r="BK13066" s="43"/>
      <c r="BL13066" s="43"/>
    </row>
    <row r="13067" spans="6:64" x14ac:dyDescent="0.25">
      <c r="F13067" s="42" t="s">
        <v>865</v>
      </c>
      <c r="G13067" s="43"/>
      <c r="H13067" s="43"/>
      <c r="I13067" s="43"/>
      <c r="J13067" s="43"/>
      <c r="K13067" s="43"/>
      <c r="L13067" s="43"/>
      <c r="M13067" s="43"/>
      <c r="N13067" s="43"/>
      <c r="O13067" s="43"/>
      <c r="P13067" s="43"/>
      <c r="Q13067" s="43"/>
      <c r="R13067" s="43"/>
      <c r="S13067" s="43"/>
      <c r="T13067" s="43"/>
      <c r="U13067" s="43"/>
      <c r="V13067" s="43"/>
      <c r="W13067" s="43"/>
      <c r="X13067" s="43"/>
      <c r="Y13067" s="43"/>
      <c r="Z13067" s="43"/>
      <c r="AA13067" s="43"/>
      <c r="AB13067" s="43"/>
      <c r="AC13067" s="43"/>
      <c r="AD13067" s="43"/>
      <c r="AE13067" s="43"/>
      <c r="AF13067" s="43"/>
      <c r="AG13067" s="43"/>
      <c r="AH13067" s="43"/>
      <c r="AI13067" s="43"/>
      <c r="AJ13067" s="43"/>
      <c r="AK13067" s="43"/>
      <c r="AL13067" s="43"/>
      <c r="AM13067" s="43"/>
      <c r="AN13067" s="43"/>
      <c r="AO13067" s="43"/>
      <c r="AP13067" s="43"/>
      <c r="AQ13067" s="43"/>
      <c r="AR13067" s="43"/>
      <c r="AS13067" s="43"/>
      <c r="AT13067" s="43"/>
      <c r="AU13067" s="43"/>
      <c r="AV13067" s="43"/>
      <c r="AW13067" s="43"/>
      <c r="AX13067" s="43"/>
      <c r="AY13067" s="43"/>
      <c r="AZ13067" s="43"/>
      <c r="BA13067" s="43"/>
      <c r="BB13067" s="43"/>
      <c r="BC13067" s="43"/>
      <c r="BD13067" s="43"/>
      <c r="BE13067" s="43"/>
      <c r="BF13067" s="43"/>
      <c r="BG13067" s="43"/>
      <c r="BH13067" s="43"/>
      <c r="BI13067" s="43"/>
      <c r="BJ13067" s="43"/>
      <c r="BK13067" s="43"/>
      <c r="BL13067" s="43"/>
    </row>
    <row r="13068" spans="6:64" x14ac:dyDescent="0.25">
      <c r="F13068" s="42" t="s">
        <v>2212</v>
      </c>
      <c r="G13068" s="43"/>
      <c r="H13068" s="43"/>
      <c r="I13068" s="43"/>
      <c r="J13068" s="43"/>
      <c r="K13068" s="43"/>
      <c r="L13068" s="43"/>
      <c r="M13068" s="43"/>
      <c r="N13068" s="43"/>
      <c r="O13068" s="43"/>
      <c r="P13068" s="43"/>
      <c r="Q13068" s="43"/>
      <c r="R13068" s="43"/>
      <c r="S13068" s="43"/>
      <c r="T13068" s="43"/>
      <c r="U13068" s="43"/>
      <c r="V13068" s="43"/>
      <c r="W13068" s="43"/>
      <c r="X13068" s="43"/>
      <c r="Y13068" s="43"/>
      <c r="Z13068" s="43"/>
      <c r="AA13068" s="43"/>
      <c r="AB13068" s="43"/>
      <c r="AC13068" s="43"/>
      <c r="AD13068" s="43"/>
      <c r="AE13068" s="43"/>
      <c r="AF13068" s="43"/>
      <c r="AG13068" s="43"/>
      <c r="AH13068" s="43"/>
      <c r="AI13068" s="43"/>
      <c r="AJ13068" s="43"/>
      <c r="AK13068" s="43"/>
      <c r="AL13068" s="43"/>
      <c r="AM13068" s="43"/>
      <c r="AN13068" s="43"/>
      <c r="AO13068" s="43"/>
      <c r="AP13068" s="43"/>
      <c r="AQ13068" s="43"/>
      <c r="AR13068" s="43"/>
      <c r="AS13068" s="43"/>
      <c r="AT13068" s="43"/>
      <c r="AU13068" s="43"/>
      <c r="AV13068" s="43"/>
      <c r="AW13068" s="43"/>
      <c r="AX13068" s="43"/>
      <c r="AY13068" s="43"/>
      <c r="AZ13068" s="43"/>
      <c r="BA13068" s="43"/>
      <c r="BB13068" s="43"/>
      <c r="BC13068" s="43"/>
      <c r="BD13068" s="43"/>
      <c r="BE13068" s="43"/>
      <c r="BF13068" s="43"/>
      <c r="BG13068" s="43"/>
      <c r="BH13068" s="43"/>
      <c r="BI13068" s="43"/>
      <c r="BJ13068" s="43"/>
      <c r="BK13068" s="43"/>
      <c r="BL13068" s="43"/>
    </row>
    <row r="13069" spans="6:64" x14ac:dyDescent="0.25">
      <c r="F13069" s="42" t="s">
        <v>2213</v>
      </c>
      <c r="G13069" s="43"/>
      <c r="H13069" s="43"/>
      <c r="I13069" s="43"/>
      <c r="J13069" s="43"/>
      <c r="K13069" s="43"/>
      <c r="L13069" s="43"/>
      <c r="M13069" s="43"/>
      <c r="N13069" s="43"/>
      <c r="O13069" s="43"/>
      <c r="P13069" s="43"/>
      <c r="Q13069" s="43"/>
      <c r="R13069" s="43"/>
      <c r="S13069" s="43"/>
      <c r="T13069" s="43"/>
      <c r="U13069" s="43"/>
      <c r="V13069" s="43"/>
      <c r="W13069" s="43"/>
      <c r="X13069" s="43"/>
      <c r="Y13069" s="43"/>
      <c r="Z13069" s="43"/>
      <c r="AA13069" s="43"/>
      <c r="AB13069" s="43"/>
      <c r="AC13069" s="43"/>
      <c r="AD13069" s="43"/>
      <c r="AE13069" s="43"/>
      <c r="AF13069" s="43"/>
      <c r="AG13069" s="43"/>
      <c r="AH13069" s="43"/>
      <c r="AI13069" s="43"/>
      <c r="AJ13069" s="43"/>
      <c r="AK13069" s="43"/>
      <c r="AL13069" s="43"/>
      <c r="AM13069" s="43"/>
      <c r="AN13069" s="43"/>
      <c r="AO13069" s="43"/>
      <c r="AP13069" s="43"/>
      <c r="AQ13069" s="43"/>
      <c r="AR13069" s="43"/>
      <c r="AS13069" s="43"/>
      <c r="AT13069" s="43"/>
      <c r="AU13069" s="43"/>
      <c r="AV13069" s="43"/>
      <c r="AW13069" s="43"/>
      <c r="AX13069" s="43"/>
      <c r="AY13069" s="43"/>
      <c r="AZ13069" s="43"/>
      <c r="BA13069" s="43"/>
      <c r="BB13069" s="43"/>
      <c r="BC13069" s="43"/>
      <c r="BD13069" s="43"/>
      <c r="BE13069" s="43"/>
      <c r="BF13069" s="43"/>
      <c r="BG13069" s="43"/>
      <c r="BH13069" s="43"/>
      <c r="BI13069" s="43"/>
      <c r="BJ13069" s="43"/>
      <c r="BK13069" s="43"/>
      <c r="BL13069" s="43"/>
    </row>
    <row r="13070" spans="6:64" x14ac:dyDescent="0.25">
      <c r="F13070" s="42" t="s">
        <v>2214</v>
      </c>
      <c r="G13070" s="43"/>
      <c r="H13070" s="43"/>
      <c r="I13070" s="43"/>
      <c r="J13070" s="43"/>
      <c r="K13070" s="43"/>
      <c r="L13070" s="43"/>
      <c r="M13070" s="43"/>
      <c r="N13070" s="43"/>
      <c r="O13070" s="43"/>
      <c r="P13070" s="43"/>
      <c r="Q13070" s="43"/>
      <c r="R13070" s="43"/>
      <c r="S13070" s="43"/>
      <c r="T13070" s="43"/>
      <c r="U13070" s="43"/>
      <c r="V13070" s="43"/>
      <c r="W13070" s="43"/>
      <c r="X13070" s="43"/>
      <c r="Y13070" s="43"/>
      <c r="Z13070" s="43"/>
      <c r="AA13070" s="43"/>
      <c r="AB13070" s="43"/>
      <c r="AC13070" s="43"/>
      <c r="AD13070" s="43"/>
      <c r="AE13070" s="43"/>
      <c r="AF13070" s="43"/>
      <c r="AG13070" s="43"/>
      <c r="AH13070" s="43"/>
      <c r="AI13070" s="43"/>
      <c r="AJ13070" s="43"/>
      <c r="AK13070" s="43"/>
      <c r="AL13070" s="43"/>
      <c r="AM13070" s="43"/>
      <c r="AN13070" s="43"/>
      <c r="AO13070" s="43"/>
      <c r="AP13070" s="43"/>
      <c r="AQ13070" s="43"/>
      <c r="AR13070" s="43"/>
      <c r="AS13070" s="43"/>
      <c r="AT13070" s="43"/>
      <c r="AU13070" s="43"/>
      <c r="AV13070" s="43"/>
      <c r="AW13070" s="43"/>
      <c r="AX13070" s="43"/>
      <c r="AY13070" s="43"/>
      <c r="AZ13070" s="43"/>
      <c r="BA13070" s="43"/>
      <c r="BB13070" s="43"/>
      <c r="BC13070" s="43"/>
      <c r="BD13070" s="43"/>
      <c r="BE13070" s="43"/>
      <c r="BF13070" s="43"/>
      <c r="BG13070" s="43"/>
      <c r="BH13070" s="43"/>
      <c r="BI13070" s="43"/>
      <c r="BJ13070" s="43"/>
      <c r="BK13070" s="43"/>
      <c r="BL13070" s="43"/>
    </row>
    <row r="13071" spans="6:64" x14ac:dyDescent="0.25">
      <c r="F13071" s="42" t="s">
        <v>2215</v>
      </c>
      <c r="G13071" s="43"/>
      <c r="H13071" s="43"/>
      <c r="I13071" s="43"/>
      <c r="J13071" s="43"/>
      <c r="K13071" s="43"/>
      <c r="L13071" s="43"/>
      <c r="M13071" s="43"/>
      <c r="N13071" s="43"/>
      <c r="O13071" s="43"/>
      <c r="P13071" s="43"/>
      <c r="Q13071" s="43"/>
      <c r="R13071" s="43"/>
      <c r="S13071" s="43"/>
      <c r="T13071" s="43"/>
      <c r="U13071" s="43"/>
      <c r="V13071" s="43"/>
      <c r="W13071" s="43"/>
      <c r="X13071" s="43"/>
      <c r="Y13071" s="43"/>
      <c r="Z13071" s="43"/>
      <c r="AA13071" s="43"/>
      <c r="AB13071" s="43"/>
      <c r="AC13071" s="43"/>
      <c r="AD13071" s="43"/>
      <c r="AE13071" s="43"/>
      <c r="AF13071" s="43"/>
      <c r="AG13071" s="43"/>
      <c r="AH13071" s="43"/>
      <c r="AI13071" s="43"/>
      <c r="AJ13071" s="43"/>
      <c r="AK13071" s="43"/>
      <c r="AL13071" s="43"/>
      <c r="AM13071" s="43"/>
      <c r="AN13071" s="43"/>
      <c r="AO13071" s="43"/>
      <c r="AP13071" s="43"/>
      <c r="AQ13071" s="43"/>
      <c r="AR13071" s="43"/>
      <c r="AS13071" s="43"/>
      <c r="AT13071" s="43"/>
      <c r="AU13071" s="43"/>
      <c r="AV13071" s="43"/>
      <c r="AW13071" s="43"/>
      <c r="AX13071" s="43"/>
      <c r="AY13071" s="43"/>
      <c r="AZ13071" s="43"/>
      <c r="BA13071" s="43"/>
      <c r="BB13071" s="43"/>
      <c r="BC13071" s="43"/>
      <c r="BD13071" s="43"/>
      <c r="BE13071" s="43"/>
      <c r="BF13071" s="43"/>
      <c r="BG13071" s="43"/>
      <c r="BH13071" s="43"/>
      <c r="BI13071" s="43"/>
      <c r="BJ13071" s="43"/>
      <c r="BK13071" s="43"/>
      <c r="BL13071" s="43"/>
    </row>
    <row r="13072" spans="6:64" x14ac:dyDescent="0.25">
      <c r="F13072" s="42" t="s">
        <v>865</v>
      </c>
      <c r="G13072" s="43"/>
      <c r="H13072" s="43"/>
      <c r="I13072" s="43"/>
      <c r="J13072" s="43"/>
      <c r="K13072" s="43"/>
      <c r="L13072" s="43"/>
      <c r="M13072" s="43"/>
      <c r="N13072" s="43"/>
      <c r="O13072" s="43"/>
      <c r="P13072" s="43"/>
      <c r="Q13072" s="43"/>
      <c r="R13072" s="43"/>
      <c r="S13072" s="43"/>
      <c r="T13072" s="43"/>
      <c r="U13072" s="43"/>
      <c r="V13072" s="43"/>
      <c r="W13072" s="43"/>
      <c r="X13072" s="43"/>
      <c r="Y13072" s="43"/>
      <c r="Z13072" s="43"/>
      <c r="AA13072" s="43"/>
      <c r="AB13072" s="43"/>
      <c r="AC13072" s="43"/>
      <c r="AD13072" s="43"/>
      <c r="AE13072" s="43"/>
      <c r="AF13072" s="43"/>
      <c r="AG13072" s="43"/>
      <c r="AH13072" s="43"/>
      <c r="AI13072" s="43"/>
      <c r="AJ13072" s="43"/>
      <c r="AK13072" s="43"/>
      <c r="AL13072" s="43"/>
      <c r="AM13072" s="43"/>
      <c r="AN13072" s="43"/>
      <c r="AO13072" s="43"/>
      <c r="AP13072" s="43"/>
      <c r="AQ13072" s="43"/>
      <c r="AR13072" s="43"/>
      <c r="AS13072" s="43"/>
      <c r="AT13072" s="43"/>
      <c r="AU13072" s="43"/>
      <c r="AV13072" s="43"/>
      <c r="AW13072" s="43"/>
      <c r="AX13072" s="43"/>
      <c r="AY13072" s="43"/>
      <c r="AZ13072" s="43"/>
      <c r="BA13072" s="43"/>
      <c r="BB13072" s="43"/>
      <c r="BC13072" s="43"/>
      <c r="BD13072" s="43"/>
      <c r="BE13072" s="43"/>
      <c r="BF13072" s="43"/>
      <c r="BG13072" s="43"/>
      <c r="BH13072" s="43"/>
      <c r="BI13072" s="43"/>
      <c r="BJ13072" s="43"/>
      <c r="BK13072" s="43"/>
      <c r="BL13072" s="43"/>
    </row>
    <row r="13073" spans="4:64" x14ac:dyDescent="0.25">
      <c r="F13073" s="42" t="s">
        <v>1650</v>
      </c>
      <c r="G13073" s="43"/>
      <c r="H13073" s="43"/>
      <c r="I13073" s="43"/>
      <c r="J13073" s="43"/>
      <c r="K13073" s="43"/>
      <c r="L13073" s="43"/>
      <c r="M13073" s="43"/>
      <c r="N13073" s="43"/>
      <c r="O13073" s="43"/>
      <c r="P13073" s="43"/>
      <c r="Q13073" s="43"/>
      <c r="R13073" s="43"/>
      <c r="S13073" s="43"/>
      <c r="T13073" s="43"/>
      <c r="U13073" s="43"/>
      <c r="V13073" s="43"/>
      <c r="W13073" s="43"/>
      <c r="X13073" s="43"/>
      <c r="Y13073" s="43"/>
      <c r="Z13073" s="43"/>
      <c r="AA13073" s="43"/>
      <c r="AB13073" s="43"/>
      <c r="AC13073" s="43"/>
      <c r="AD13073" s="43"/>
      <c r="AE13073" s="43"/>
      <c r="AF13073" s="43"/>
      <c r="AG13073" s="43"/>
      <c r="AH13073" s="43"/>
      <c r="AI13073" s="43"/>
      <c r="AJ13073" s="43"/>
      <c r="AK13073" s="43"/>
      <c r="AL13073" s="43"/>
      <c r="AM13073" s="43"/>
      <c r="AN13073" s="43"/>
      <c r="AO13073" s="43"/>
      <c r="AP13073" s="43"/>
      <c r="AQ13073" s="43"/>
      <c r="AR13073" s="43"/>
      <c r="AS13073" s="43"/>
      <c r="AT13073" s="43"/>
      <c r="AU13073" s="43"/>
      <c r="AV13073" s="43"/>
      <c r="AW13073" s="43"/>
      <c r="AX13073" s="43"/>
      <c r="AY13073" s="43"/>
      <c r="AZ13073" s="43"/>
      <c r="BA13073" s="43"/>
      <c r="BB13073" s="43"/>
      <c r="BC13073" s="43"/>
      <c r="BD13073" s="43"/>
      <c r="BE13073" s="43"/>
      <c r="BF13073" s="43"/>
      <c r="BG13073" s="43"/>
      <c r="BH13073" s="43"/>
      <c r="BI13073" s="43"/>
      <c r="BJ13073" s="43"/>
      <c r="BK13073" s="43"/>
      <c r="BL13073" s="43"/>
    </row>
    <row r="13078" spans="4:64" x14ac:dyDescent="0.25">
      <c r="D13078" s="13">
        <v>0</v>
      </c>
      <c r="F13078" s="4" t="s">
        <v>2150</v>
      </c>
    </row>
    <row r="13104" spans="6:6" x14ac:dyDescent="0.25">
      <c r="F13104" s="4" t="s">
        <v>1816</v>
      </c>
    </row>
    <row r="13105" spans="6:57" x14ac:dyDescent="0.25">
      <c r="F13105" s="1" t="s">
        <v>2151</v>
      </c>
      <c r="O13105" s="1" t="s">
        <v>2152</v>
      </c>
      <c r="T13105" s="4" t="s">
        <v>2156</v>
      </c>
      <c r="W13105" s="14" t="s">
        <v>567</v>
      </c>
      <c r="X13105" s="1" t="s">
        <v>2155</v>
      </c>
    </row>
    <row r="13106" spans="6:57" x14ac:dyDescent="0.25">
      <c r="F13106" s="1" t="s">
        <v>2153</v>
      </c>
      <c r="O13106" s="1" t="s">
        <v>2154</v>
      </c>
      <c r="T13106" s="4" t="s">
        <v>2156</v>
      </c>
      <c r="W13106" s="14" t="s">
        <v>567</v>
      </c>
      <c r="X13106" s="1" t="s">
        <v>2155</v>
      </c>
    </row>
    <row r="13108" spans="6:57" x14ac:dyDescent="0.25">
      <c r="F13108" s="40" t="s">
        <v>866</v>
      </c>
      <c r="G13108" s="41"/>
      <c r="H13108" s="41"/>
      <c r="I13108" s="41"/>
      <c r="J13108" s="41"/>
      <c r="K13108" s="41"/>
      <c r="L13108" s="41"/>
      <c r="M13108" s="41"/>
      <c r="N13108" s="41"/>
      <c r="O13108" s="41"/>
      <c r="P13108" s="41"/>
      <c r="Q13108" s="41"/>
      <c r="R13108" s="41"/>
      <c r="S13108" s="41"/>
      <c r="T13108" s="41"/>
      <c r="U13108" s="41"/>
      <c r="V13108" s="41"/>
      <c r="W13108" s="41"/>
      <c r="X13108" s="41"/>
      <c r="Y13108" s="41"/>
      <c r="Z13108" s="41"/>
      <c r="AA13108" s="41"/>
      <c r="AB13108" s="41"/>
      <c r="AC13108" s="41"/>
      <c r="AD13108" s="41"/>
      <c r="AG13108" s="40" t="s">
        <v>866</v>
      </c>
      <c r="AH13108" s="41"/>
      <c r="AI13108" s="41"/>
      <c r="AJ13108" s="41"/>
      <c r="AK13108" s="41"/>
      <c r="AL13108" s="41"/>
      <c r="AM13108" s="41"/>
      <c r="AN13108" s="41"/>
      <c r="AO13108" s="41"/>
      <c r="AP13108" s="41"/>
      <c r="AQ13108" s="41"/>
      <c r="AR13108" s="41"/>
      <c r="AS13108" s="41"/>
      <c r="AT13108" s="41"/>
      <c r="AU13108" s="41"/>
      <c r="AV13108" s="41"/>
      <c r="AW13108" s="41"/>
      <c r="AX13108" s="41"/>
      <c r="AY13108" s="41"/>
      <c r="AZ13108" s="41"/>
      <c r="BA13108" s="41"/>
      <c r="BB13108" s="41"/>
      <c r="BC13108" s="41"/>
      <c r="BD13108" s="41"/>
      <c r="BE13108" s="41"/>
    </row>
    <row r="13109" spans="6:57" x14ac:dyDescent="0.25">
      <c r="F13109" s="40"/>
      <c r="G13109" s="41"/>
      <c r="H13109" s="41"/>
      <c r="I13109" s="41"/>
      <c r="J13109" s="41"/>
      <c r="K13109" s="41"/>
      <c r="L13109" s="41"/>
      <c r="M13109" s="41"/>
      <c r="N13109" s="41"/>
      <c r="O13109" s="41"/>
      <c r="P13109" s="41"/>
      <c r="Q13109" s="41"/>
      <c r="R13109" s="41"/>
      <c r="S13109" s="41"/>
      <c r="T13109" s="41"/>
      <c r="U13109" s="41"/>
      <c r="V13109" s="41"/>
      <c r="W13109" s="41"/>
      <c r="X13109" s="41"/>
      <c r="Y13109" s="41"/>
      <c r="Z13109" s="41"/>
      <c r="AA13109" s="41"/>
      <c r="AB13109" s="41"/>
      <c r="AC13109" s="41"/>
      <c r="AD13109" s="41"/>
      <c r="AG13109" s="40"/>
      <c r="AH13109" s="41"/>
      <c r="AI13109" s="41"/>
      <c r="AJ13109" s="41"/>
      <c r="AK13109" s="41"/>
      <c r="AL13109" s="41"/>
      <c r="AM13109" s="41"/>
      <c r="AN13109" s="41"/>
      <c r="AO13109" s="41"/>
      <c r="AP13109" s="41"/>
      <c r="AQ13109" s="41"/>
      <c r="AR13109" s="41"/>
      <c r="AS13109" s="41"/>
      <c r="AT13109" s="41"/>
      <c r="AU13109" s="41"/>
      <c r="AV13109" s="41"/>
      <c r="AW13109" s="41"/>
      <c r="AX13109" s="41"/>
      <c r="AY13109" s="41"/>
      <c r="AZ13109" s="41"/>
      <c r="BA13109" s="41"/>
      <c r="BB13109" s="41"/>
      <c r="BC13109" s="41"/>
      <c r="BD13109" s="41"/>
      <c r="BE13109" s="41"/>
    </row>
    <row r="13110" spans="6:57" x14ac:dyDescent="0.25">
      <c r="F13110" s="40" t="s">
        <v>2157</v>
      </c>
      <c r="G13110" s="41"/>
      <c r="H13110" s="41"/>
      <c r="I13110" s="41"/>
      <c r="J13110" s="41"/>
      <c r="K13110" s="41"/>
      <c r="L13110" s="41"/>
      <c r="M13110" s="41"/>
      <c r="N13110" s="41"/>
      <c r="O13110" s="41"/>
      <c r="P13110" s="41"/>
      <c r="Q13110" s="41"/>
      <c r="R13110" s="41"/>
      <c r="S13110" s="41"/>
      <c r="T13110" s="41"/>
      <c r="U13110" s="41"/>
      <c r="V13110" s="41"/>
      <c r="W13110" s="41"/>
      <c r="X13110" s="41"/>
      <c r="Y13110" s="41"/>
      <c r="Z13110" s="41"/>
      <c r="AA13110" s="41"/>
      <c r="AB13110" s="41"/>
      <c r="AC13110" s="41"/>
      <c r="AD13110" s="41"/>
      <c r="AG13110" s="40" t="s">
        <v>2157</v>
      </c>
      <c r="AH13110" s="41"/>
      <c r="AI13110" s="41"/>
      <c r="AJ13110" s="41"/>
      <c r="AK13110" s="41"/>
      <c r="AL13110" s="41"/>
      <c r="AM13110" s="41"/>
      <c r="AN13110" s="41"/>
      <c r="AO13110" s="41"/>
      <c r="AP13110" s="41"/>
      <c r="AQ13110" s="41"/>
      <c r="AR13110" s="41"/>
      <c r="AS13110" s="41"/>
      <c r="AT13110" s="41"/>
      <c r="AU13110" s="41"/>
      <c r="AV13110" s="41"/>
      <c r="AW13110" s="41"/>
      <c r="AX13110" s="41"/>
      <c r="AY13110" s="41"/>
      <c r="AZ13110" s="41"/>
      <c r="BA13110" s="41"/>
      <c r="BB13110" s="41"/>
      <c r="BC13110" s="41"/>
      <c r="BD13110" s="41"/>
      <c r="BE13110" s="41"/>
    </row>
    <row r="13111" spans="6:57" x14ac:dyDescent="0.25">
      <c r="F13111" s="40" t="s">
        <v>2158</v>
      </c>
      <c r="G13111" s="41"/>
      <c r="H13111" s="41"/>
      <c r="I13111" s="41"/>
      <c r="J13111" s="41"/>
      <c r="K13111" s="41"/>
      <c r="L13111" s="41"/>
      <c r="M13111" s="41"/>
      <c r="N13111" s="41"/>
      <c r="O13111" s="41"/>
      <c r="P13111" s="41"/>
      <c r="Q13111" s="41"/>
      <c r="R13111" s="41"/>
      <c r="S13111" s="41"/>
      <c r="T13111" s="41"/>
      <c r="U13111" s="41"/>
      <c r="V13111" s="41"/>
      <c r="W13111" s="41"/>
      <c r="X13111" s="41"/>
      <c r="Y13111" s="41"/>
      <c r="Z13111" s="41"/>
      <c r="AA13111" s="41"/>
      <c r="AB13111" s="41"/>
      <c r="AC13111" s="41"/>
      <c r="AD13111" s="41"/>
      <c r="AG13111" s="40" t="s">
        <v>2158</v>
      </c>
      <c r="AH13111" s="41"/>
      <c r="AI13111" s="41"/>
      <c r="AJ13111" s="41"/>
      <c r="AK13111" s="41"/>
      <c r="AL13111" s="41"/>
      <c r="AM13111" s="41"/>
      <c r="AN13111" s="41"/>
      <c r="AO13111" s="41"/>
      <c r="AP13111" s="41"/>
      <c r="AQ13111" s="41"/>
      <c r="AR13111" s="41"/>
      <c r="AS13111" s="41"/>
      <c r="AT13111" s="41"/>
      <c r="AU13111" s="41"/>
      <c r="AV13111" s="41"/>
      <c r="AW13111" s="41"/>
      <c r="AX13111" s="41"/>
      <c r="AY13111" s="41"/>
      <c r="AZ13111" s="41"/>
      <c r="BA13111" s="41"/>
      <c r="BB13111" s="41"/>
      <c r="BC13111" s="41"/>
      <c r="BD13111" s="41"/>
      <c r="BE13111" s="41"/>
    </row>
    <row r="13112" spans="6:57" x14ac:dyDescent="0.25">
      <c r="F13112" s="40" t="s">
        <v>2159</v>
      </c>
      <c r="G13112" s="41"/>
      <c r="H13112" s="41"/>
      <c r="I13112" s="41"/>
      <c r="J13112" s="41"/>
      <c r="K13112" s="41"/>
      <c r="L13112" s="41"/>
      <c r="M13112" s="41"/>
      <c r="N13112" s="41"/>
      <c r="O13112" s="41"/>
      <c r="P13112" s="41"/>
      <c r="Q13112" s="41"/>
      <c r="R13112" s="41"/>
      <c r="S13112" s="41"/>
      <c r="T13112" s="41"/>
      <c r="U13112" s="41"/>
      <c r="V13112" s="41"/>
      <c r="W13112" s="41"/>
      <c r="X13112" s="41"/>
      <c r="Y13112" s="41"/>
      <c r="Z13112" s="41"/>
      <c r="AA13112" s="41"/>
      <c r="AB13112" s="41"/>
      <c r="AC13112" s="41"/>
      <c r="AD13112" s="41"/>
      <c r="AG13112" s="40" t="s">
        <v>2159</v>
      </c>
      <c r="AH13112" s="41"/>
      <c r="AI13112" s="41"/>
      <c r="AJ13112" s="41"/>
      <c r="AK13112" s="41"/>
      <c r="AL13112" s="41"/>
      <c r="AM13112" s="41"/>
      <c r="AN13112" s="41"/>
      <c r="AO13112" s="41"/>
      <c r="AP13112" s="41"/>
      <c r="AQ13112" s="41"/>
      <c r="AR13112" s="41"/>
      <c r="AS13112" s="41"/>
      <c r="AT13112" s="41"/>
      <c r="AU13112" s="41"/>
      <c r="AV13112" s="41"/>
      <c r="AW13112" s="41"/>
      <c r="AX13112" s="41"/>
      <c r="AY13112" s="41"/>
      <c r="AZ13112" s="41"/>
      <c r="BA13112" s="41"/>
      <c r="BB13112" s="41"/>
      <c r="BC13112" s="41"/>
      <c r="BD13112" s="41"/>
      <c r="BE13112" s="41"/>
    </row>
    <row r="13113" spans="6:57" x14ac:dyDescent="0.25">
      <c r="F13113" s="40" t="s">
        <v>2160</v>
      </c>
      <c r="G13113" s="41"/>
      <c r="H13113" s="41"/>
      <c r="I13113" s="41"/>
      <c r="J13113" s="41"/>
      <c r="K13113" s="41"/>
      <c r="L13113" s="41"/>
      <c r="M13113" s="41"/>
      <c r="N13113" s="41"/>
      <c r="O13113" s="41"/>
      <c r="P13113" s="41"/>
      <c r="Q13113" s="41"/>
      <c r="R13113" s="41"/>
      <c r="S13113" s="41"/>
      <c r="T13113" s="41"/>
      <c r="U13113" s="41"/>
      <c r="V13113" s="41"/>
      <c r="W13113" s="41"/>
      <c r="X13113" s="41"/>
      <c r="Y13113" s="41"/>
      <c r="Z13113" s="41"/>
      <c r="AA13113" s="41"/>
      <c r="AB13113" s="41"/>
      <c r="AC13113" s="41"/>
      <c r="AD13113" s="41"/>
      <c r="AG13113" s="40" t="s">
        <v>2160</v>
      </c>
      <c r="AH13113" s="41"/>
      <c r="AI13113" s="41"/>
      <c r="AJ13113" s="41"/>
      <c r="AK13113" s="41"/>
      <c r="AL13113" s="41"/>
      <c r="AM13113" s="41"/>
      <c r="AN13113" s="41"/>
      <c r="AO13113" s="41"/>
      <c r="AP13113" s="41"/>
      <c r="AQ13113" s="41"/>
      <c r="AR13113" s="41"/>
      <c r="AS13113" s="41"/>
      <c r="AT13113" s="41"/>
      <c r="AU13113" s="41"/>
      <c r="AV13113" s="41"/>
      <c r="AW13113" s="41"/>
      <c r="AX13113" s="41"/>
      <c r="AY13113" s="41"/>
      <c r="AZ13113" s="41"/>
      <c r="BA13113" s="41"/>
      <c r="BB13113" s="41"/>
      <c r="BC13113" s="41"/>
      <c r="BD13113" s="41"/>
      <c r="BE13113" s="41"/>
    </row>
    <row r="13114" spans="6:57" x14ac:dyDescent="0.25">
      <c r="F13114" s="40" t="s">
        <v>2161</v>
      </c>
      <c r="G13114" s="41"/>
      <c r="H13114" s="41"/>
      <c r="I13114" s="41"/>
      <c r="J13114" s="41"/>
      <c r="K13114" s="41"/>
      <c r="L13114" s="41"/>
      <c r="M13114" s="41"/>
      <c r="N13114" s="41"/>
      <c r="O13114" s="41"/>
      <c r="P13114" s="41"/>
      <c r="Q13114" s="41"/>
      <c r="R13114" s="41"/>
      <c r="S13114" s="41"/>
      <c r="T13114" s="41"/>
      <c r="U13114" s="41"/>
      <c r="V13114" s="41"/>
      <c r="W13114" s="41"/>
      <c r="X13114" s="41"/>
      <c r="Y13114" s="41"/>
      <c r="Z13114" s="41"/>
      <c r="AA13114" s="41"/>
      <c r="AB13114" s="41"/>
      <c r="AC13114" s="41"/>
      <c r="AD13114" s="41"/>
      <c r="AG13114" s="40" t="s">
        <v>2181</v>
      </c>
      <c r="AH13114" s="41"/>
      <c r="AI13114" s="41"/>
      <c r="AJ13114" s="41"/>
      <c r="AK13114" s="41"/>
      <c r="AL13114" s="41"/>
      <c r="AM13114" s="41"/>
      <c r="AN13114" s="41"/>
      <c r="AO13114" s="41"/>
      <c r="AP13114" s="41"/>
      <c r="AQ13114" s="41"/>
      <c r="AR13114" s="41"/>
      <c r="AS13114" s="41"/>
      <c r="AT13114" s="41"/>
      <c r="AU13114" s="41"/>
      <c r="AV13114" s="41"/>
      <c r="AW13114" s="41"/>
      <c r="AX13114" s="41"/>
      <c r="AY13114" s="41"/>
      <c r="AZ13114" s="41"/>
      <c r="BA13114" s="41"/>
      <c r="BB13114" s="41"/>
      <c r="BC13114" s="41"/>
      <c r="BD13114" s="41"/>
      <c r="BE13114" s="41"/>
    </row>
    <row r="13115" spans="6:57" x14ac:dyDescent="0.25">
      <c r="F13115" s="40" t="s">
        <v>2162</v>
      </c>
      <c r="G13115" s="41"/>
      <c r="H13115" s="41"/>
      <c r="I13115" s="41"/>
      <c r="J13115" s="41"/>
      <c r="K13115" s="41"/>
      <c r="L13115" s="41"/>
      <c r="M13115" s="41"/>
      <c r="N13115" s="41"/>
      <c r="O13115" s="41"/>
      <c r="P13115" s="41"/>
      <c r="Q13115" s="41"/>
      <c r="R13115" s="41"/>
      <c r="S13115" s="41"/>
      <c r="T13115" s="41"/>
      <c r="U13115" s="41"/>
      <c r="V13115" s="41"/>
      <c r="W13115" s="41"/>
      <c r="X13115" s="41"/>
      <c r="Y13115" s="41"/>
      <c r="Z13115" s="41"/>
      <c r="AA13115" s="41"/>
      <c r="AB13115" s="41"/>
      <c r="AC13115" s="41"/>
      <c r="AD13115" s="41"/>
      <c r="AG13115" s="40" t="s">
        <v>2182</v>
      </c>
      <c r="AH13115" s="41"/>
      <c r="AI13115" s="41"/>
      <c r="AJ13115" s="41"/>
      <c r="AK13115" s="41"/>
      <c r="AL13115" s="41"/>
      <c r="AM13115" s="41"/>
      <c r="AN13115" s="41"/>
      <c r="AO13115" s="41"/>
      <c r="AP13115" s="41"/>
      <c r="AQ13115" s="41"/>
      <c r="AR13115" s="41"/>
      <c r="AS13115" s="41"/>
      <c r="AT13115" s="41"/>
      <c r="AU13115" s="41"/>
      <c r="AV13115" s="41"/>
      <c r="AW13115" s="41"/>
      <c r="AX13115" s="41"/>
      <c r="AY13115" s="41"/>
      <c r="AZ13115" s="41"/>
      <c r="BA13115" s="41"/>
      <c r="BB13115" s="41"/>
      <c r="BC13115" s="41"/>
      <c r="BD13115" s="41"/>
      <c r="BE13115" s="41"/>
    </row>
    <row r="13116" spans="6:57" x14ac:dyDescent="0.25">
      <c r="F13116" s="40"/>
      <c r="G13116" s="41"/>
      <c r="H13116" s="41"/>
      <c r="I13116" s="41"/>
      <c r="J13116" s="41"/>
      <c r="K13116" s="41"/>
      <c r="L13116" s="41"/>
      <c r="M13116" s="41"/>
      <c r="N13116" s="41"/>
      <c r="O13116" s="41"/>
      <c r="P13116" s="41"/>
      <c r="Q13116" s="41"/>
      <c r="R13116" s="41"/>
      <c r="S13116" s="41"/>
      <c r="T13116" s="41"/>
      <c r="U13116" s="41"/>
      <c r="V13116" s="41"/>
      <c r="W13116" s="41"/>
      <c r="X13116" s="41"/>
      <c r="Y13116" s="41"/>
      <c r="Z13116" s="41"/>
      <c r="AA13116" s="41"/>
      <c r="AB13116" s="41"/>
      <c r="AC13116" s="41"/>
      <c r="AD13116" s="41"/>
      <c r="AG13116" s="40"/>
      <c r="AH13116" s="41"/>
      <c r="AI13116" s="41"/>
      <c r="AJ13116" s="41"/>
      <c r="AK13116" s="41"/>
      <c r="AL13116" s="41"/>
      <c r="AM13116" s="41"/>
      <c r="AN13116" s="41"/>
      <c r="AO13116" s="41"/>
      <c r="AP13116" s="41"/>
      <c r="AQ13116" s="41"/>
      <c r="AR13116" s="41"/>
      <c r="AS13116" s="41"/>
      <c r="AT13116" s="41"/>
      <c r="AU13116" s="41"/>
      <c r="AV13116" s="41"/>
      <c r="AW13116" s="41"/>
      <c r="AX13116" s="41"/>
      <c r="AY13116" s="41"/>
      <c r="AZ13116" s="41"/>
      <c r="BA13116" s="41"/>
      <c r="BB13116" s="41"/>
      <c r="BC13116" s="41"/>
      <c r="BD13116" s="41"/>
      <c r="BE13116" s="41"/>
    </row>
    <row r="13117" spans="6:57" x14ac:dyDescent="0.25">
      <c r="F13117" s="40" t="s">
        <v>2163</v>
      </c>
      <c r="G13117" s="41"/>
      <c r="H13117" s="41"/>
      <c r="I13117" s="41"/>
      <c r="J13117" s="41"/>
      <c r="K13117" s="41"/>
      <c r="L13117" s="41"/>
      <c r="M13117" s="41"/>
      <c r="N13117" s="41"/>
      <c r="O13117" s="41"/>
      <c r="P13117" s="41"/>
      <c r="Q13117" s="41"/>
      <c r="R13117" s="41"/>
      <c r="S13117" s="41"/>
      <c r="T13117" s="41"/>
      <c r="U13117" s="41"/>
      <c r="V13117" s="41"/>
      <c r="W13117" s="41"/>
      <c r="X13117" s="41"/>
      <c r="Y13117" s="41"/>
      <c r="Z13117" s="41"/>
      <c r="AA13117" s="41"/>
      <c r="AB13117" s="41"/>
      <c r="AC13117" s="41"/>
      <c r="AD13117" s="41"/>
      <c r="AG13117" s="40" t="s">
        <v>2163</v>
      </c>
      <c r="AH13117" s="41"/>
      <c r="AI13117" s="41"/>
      <c r="AJ13117" s="41"/>
      <c r="AK13117" s="41"/>
      <c r="AL13117" s="41"/>
      <c r="AM13117" s="41"/>
      <c r="AN13117" s="41"/>
      <c r="AO13117" s="41"/>
      <c r="AP13117" s="41"/>
      <c r="AQ13117" s="41"/>
      <c r="AR13117" s="41"/>
      <c r="AS13117" s="41"/>
      <c r="AT13117" s="41"/>
      <c r="AU13117" s="41"/>
      <c r="AV13117" s="41"/>
      <c r="AW13117" s="41"/>
      <c r="AX13117" s="41"/>
      <c r="AY13117" s="41"/>
      <c r="AZ13117" s="41"/>
      <c r="BA13117" s="41"/>
      <c r="BB13117" s="41"/>
      <c r="BC13117" s="41"/>
      <c r="BD13117" s="41"/>
      <c r="BE13117" s="41"/>
    </row>
    <row r="13118" spans="6:57" x14ac:dyDescent="0.25">
      <c r="F13118" s="40" t="s">
        <v>2164</v>
      </c>
      <c r="G13118" s="41"/>
      <c r="H13118" s="41"/>
      <c r="I13118" s="41"/>
      <c r="J13118" s="41"/>
      <c r="K13118" s="41"/>
      <c r="L13118" s="41"/>
      <c r="M13118" s="41"/>
      <c r="N13118" s="41"/>
      <c r="O13118" s="41"/>
      <c r="P13118" s="41"/>
      <c r="Q13118" s="41"/>
      <c r="R13118" s="41"/>
      <c r="S13118" s="41"/>
      <c r="T13118" s="41"/>
      <c r="U13118" s="41"/>
      <c r="V13118" s="41"/>
      <c r="W13118" s="41"/>
      <c r="X13118" s="41"/>
      <c r="Y13118" s="41"/>
      <c r="Z13118" s="41"/>
      <c r="AA13118" s="41"/>
      <c r="AB13118" s="41"/>
      <c r="AC13118" s="41"/>
      <c r="AD13118" s="41"/>
      <c r="AG13118" s="40" t="s">
        <v>2164</v>
      </c>
      <c r="AH13118" s="41"/>
      <c r="AI13118" s="41"/>
      <c r="AJ13118" s="41"/>
      <c r="AK13118" s="41"/>
      <c r="AL13118" s="41"/>
      <c r="AM13118" s="41"/>
      <c r="AN13118" s="41"/>
      <c r="AO13118" s="41"/>
      <c r="AP13118" s="41"/>
      <c r="AQ13118" s="41"/>
      <c r="AR13118" s="41"/>
      <c r="AS13118" s="41"/>
      <c r="AT13118" s="41"/>
      <c r="AU13118" s="41"/>
      <c r="AV13118" s="41"/>
      <c r="AW13118" s="41"/>
      <c r="AX13118" s="41"/>
      <c r="AY13118" s="41"/>
      <c r="AZ13118" s="41"/>
      <c r="BA13118" s="41"/>
      <c r="BB13118" s="41"/>
      <c r="BC13118" s="41"/>
      <c r="BD13118" s="41"/>
      <c r="BE13118" s="41"/>
    </row>
    <row r="13119" spans="6:57" x14ac:dyDescent="0.25">
      <c r="F13119" s="40" t="s">
        <v>2165</v>
      </c>
      <c r="G13119" s="41"/>
      <c r="H13119" s="41"/>
      <c r="I13119" s="41"/>
      <c r="J13119" s="41"/>
      <c r="K13119" s="41"/>
      <c r="L13119" s="41"/>
      <c r="M13119" s="41"/>
      <c r="N13119" s="41"/>
      <c r="O13119" s="41"/>
      <c r="P13119" s="41"/>
      <c r="Q13119" s="41"/>
      <c r="R13119" s="41"/>
      <c r="S13119" s="41"/>
      <c r="T13119" s="41"/>
      <c r="U13119" s="41"/>
      <c r="V13119" s="41"/>
      <c r="W13119" s="41"/>
      <c r="X13119" s="41"/>
      <c r="Y13119" s="41"/>
      <c r="Z13119" s="41"/>
      <c r="AA13119" s="41"/>
      <c r="AB13119" s="41"/>
      <c r="AC13119" s="41"/>
      <c r="AD13119" s="41"/>
      <c r="AG13119" s="40" t="s">
        <v>2165</v>
      </c>
      <c r="AH13119" s="41"/>
      <c r="AI13119" s="41"/>
      <c r="AJ13119" s="41"/>
      <c r="AK13119" s="41"/>
      <c r="AL13119" s="41"/>
      <c r="AM13119" s="41"/>
      <c r="AN13119" s="41"/>
      <c r="AO13119" s="41"/>
      <c r="AP13119" s="41"/>
      <c r="AQ13119" s="41"/>
      <c r="AR13119" s="41"/>
      <c r="AS13119" s="41"/>
      <c r="AT13119" s="41"/>
      <c r="AU13119" s="41"/>
      <c r="AV13119" s="41"/>
      <c r="AW13119" s="41"/>
      <c r="AX13119" s="41"/>
      <c r="AY13119" s="41"/>
      <c r="AZ13119" s="41"/>
      <c r="BA13119" s="41"/>
      <c r="BB13119" s="41"/>
      <c r="BC13119" s="41"/>
      <c r="BD13119" s="41"/>
      <c r="BE13119" s="41"/>
    </row>
    <row r="13120" spans="6:57" x14ac:dyDescent="0.25">
      <c r="F13120" s="40" t="s">
        <v>2166</v>
      </c>
      <c r="G13120" s="41"/>
      <c r="H13120" s="41"/>
      <c r="I13120" s="41"/>
      <c r="J13120" s="41"/>
      <c r="K13120" s="41"/>
      <c r="L13120" s="41"/>
      <c r="M13120" s="41"/>
      <c r="N13120" s="41"/>
      <c r="O13120" s="41"/>
      <c r="P13120" s="41"/>
      <c r="Q13120" s="41"/>
      <c r="R13120" s="41"/>
      <c r="S13120" s="41"/>
      <c r="T13120" s="41"/>
      <c r="U13120" s="41"/>
      <c r="V13120" s="41"/>
      <c r="W13120" s="41"/>
      <c r="X13120" s="41"/>
      <c r="Y13120" s="41"/>
      <c r="Z13120" s="41"/>
      <c r="AA13120" s="41"/>
      <c r="AB13120" s="41"/>
      <c r="AC13120" s="41"/>
      <c r="AD13120" s="41"/>
      <c r="AG13120" s="40" t="s">
        <v>2166</v>
      </c>
      <c r="AH13120" s="41"/>
      <c r="AI13120" s="41"/>
      <c r="AJ13120" s="41"/>
      <c r="AK13120" s="41"/>
      <c r="AL13120" s="41"/>
      <c r="AM13120" s="41"/>
      <c r="AN13120" s="41"/>
      <c r="AO13120" s="41"/>
      <c r="AP13120" s="41"/>
      <c r="AQ13120" s="41"/>
      <c r="AR13120" s="41"/>
      <c r="AS13120" s="41"/>
      <c r="AT13120" s="41"/>
      <c r="AU13120" s="41"/>
      <c r="AV13120" s="41"/>
      <c r="AW13120" s="41"/>
      <c r="AX13120" s="41"/>
      <c r="AY13120" s="41"/>
      <c r="AZ13120" s="41"/>
      <c r="BA13120" s="41"/>
      <c r="BB13120" s="41"/>
      <c r="BC13120" s="41"/>
      <c r="BD13120" s="41"/>
      <c r="BE13120" s="41"/>
    </row>
    <row r="13121" spans="6:57" x14ac:dyDescent="0.25">
      <c r="F13121" s="40" t="s">
        <v>2167</v>
      </c>
      <c r="G13121" s="41"/>
      <c r="H13121" s="41"/>
      <c r="I13121" s="41"/>
      <c r="J13121" s="41"/>
      <c r="K13121" s="41"/>
      <c r="L13121" s="41"/>
      <c r="M13121" s="41"/>
      <c r="N13121" s="41"/>
      <c r="O13121" s="41"/>
      <c r="P13121" s="41"/>
      <c r="Q13121" s="41"/>
      <c r="R13121" s="41"/>
      <c r="S13121" s="41"/>
      <c r="T13121" s="41"/>
      <c r="U13121" s="41"/>
      <c r="V13121" s="41"/>
      <c r="W13121" s="41"/>
      <c r="X13121" s="41"/>
      <c r="Y13121" s="41"/>
      <c r="Z13121" s="41"/>
      <c r="AA13121" s="41"/>
      <c r="AB13121" s="41"/>
      <c r="AC13121" s="41"/>
      <c r="AD13121" s="41"/>
      <c r="AG13121" s="40" t="s">
        <v>2167</v>
      </c>
      <c r="AH13121" s="41"/>
      <c r="AI13121" s="41"/>
      <c r="AJ13121" s="41"/>
      <c r="AK13121" s="41"/>
      <c r="AL13121" s="41"/>
      <c r="AM13121" s="41"/>
      <c r="AN13121" s="41"/>
      <c r="AO13121" s="41"/>
      <c r="AP13121" s="41"/>
      <c r="AQ13121" s="41"/>
      <c r="AR13121" s="41"/>
      <c r="AS13121" s="41"/>
      <c r="AT13121" s="41"/>
      <c r="AU13121" s="41"/>
      <c r="AV13121" s="41"/>
      <c r="AW13121" s="41"/>
      <c r="AX13121" s="41"/>
      <c r="AY13121" s="41"/>
      <c r="AZ13121" s="41"/>
      <c r="BA13121" s="41"/>
      <c r="BB13121" s="41"/>
      <c r="BC13121" s="41"/>
      <c r="BD13121" s="41"/>
      <c r="BE13121" s="41"/>
    </row>
    <row r="13122" spans="6:57" x14ac:dyDescent="0.25">
      <c r="F13122" s="40" t="s">
        <v>2168</v>
      </c>
      <c r="G13122" s="41"/>
      <c r="H13122" s="41"/>
      <c r="I13122" s="41"/>
      <c r="J13122" s="41"/>
      <c r="K13122" s="41"/>
      <c r="L13122" s="41"/>
      <c r="M13122" s="41"/>
      <c r="N13122" s="41"/>
      <c r="O13122" s="41"/>
      <c r="P13122" s="41"/>
      <c r="Q13122" s="41"/>
      <c r="R13122" s="41"/>
      <c r="S13122" s="41"/>
      <c r="T13122" s="41"/>
      <c r="U13122" s="41"/>
      <c r="V13122" s="41"/>
      <c r="W13122" s="41"/>
      <c r="X13122" s="41"/>
      <c r="Y13122" s="41"/>
      <c r="Z13122" s="41"/>
      <c r="AA13122" s="41"/>
      <c r="AB13122" s="41"/>
      <c r="AC13122" s="41"/>
      <c r="AD13122" s="41"/>
      <c r="AG13122" s="40" t="s">
        <v>2168</v>
      </c>
      <c r="AH13122" s="41"/>
      <c r="AI13122" s="41"/>
      <c r="AJ13122" s="41"/>
      <c r="AK13122" s="41"/>
      <c r="AL13122" s="41"/>
      <c r="AM13122" s="41"/>
      <c r="AN13122" s="41"/>
      <c r="AO13122" s="41"/>
      <c r="AP13122" s="41"/>
      <c r="AQ13122" s="41"/>
      <c r="AR13122" s="41"/>
      <c r="AS13122" s="41"/>
      <c r="AT13122" s="41"/>
      <c r="AU13122" s="41"/>
      <c r="AV13122" s="41"/>
      <c r="AW13122" s="41"/>
      <c r="AX13122" s="41"/>
      <c r="AY13122" s="41"/>
      <c r="AZ13122" s="41"/>
      <c r="BA13122" s="41"/>
      <c r="BB13122" s="41"/>
      <c r="BC13122" s="41"/>
      <c r="BD13122" s="41"/>
      <c r="BE13122" s="41"/>
    </row>
    <row r="13123" spans="6:57" x14ac:dyDescent="0.25">
      <c r="F13123" s="40" t="s">
        <v>2169</v>
      </c>
      <c r="G13123" s="41"/>
      <c r="H13123" s="41"/>
      <c r="I13123" s="41"/>
      <c r="J13123" s="41"/>
      <c r="K13123" s="41"/>
      <c r="L13123" s="41"/>
      <c r="M13123" s="41"/>
      <c r="N13123" s="41"/>
      <c r="O13123" s="41"/>
      <c r="P13123" s="41"/>
      <c r="Q13123" s="41"/>
      <c r="R13123" s="41"/>
      <c r="S13123" s="41"/>
      <c r="T13123" s="41"/>
      <c r="U13123" s="41"/>
      <c r="V13123" s="41"/>
      <c r="W13123" s="41"/>
      <c r="X13123" s="41"/>
      <c r="Y13123" s="41"/>
      <c r="Z13123" s="41"/>
      <c r="AA13123" s="41"/>
      <c r="AB13123" s="41"/>
      <c r="AC13123" s="41"/>
      <c r="AD13123" s="41"/>
      <c r="AG13123" s="40" t="s">
        <v>2169</v>
      </c>
      <c r="AH13123" s="41"/>
      <c r="AI13123" s="41"/>
      <c r="AJ13123" s="41"/>
      <c r="AK13123" s="41"/>
      <c r="AL13123" s="41"/>
      <c r="AM13123" s="41"/>
      <c r="AN13123" s="41"/>
      <c r="AO13123" s="41"/>
      <c r="AP13123" s="41"/>
      <c r="AQ13123" s="41"/>
      <c r="AR13123" s="41"/>
      <c r="AS13123" s="41"/>
      <c r="AT13123" s="41"/>
      <c r="AU13123" s="41"/>
      <c r="AV13123" s="41"/>
      <c r="AW13123" s="41"/>
      <c r="AX13123" s="41"/>
      <c r="AY13123" s="41"/>
      <c r="AZ13123" s="41"/>
      <c r="BA13123" s="41"/>
      <c r="BB13123" s="41"/>
      <c r="BC13123" s="41"/>
      <c r="BD13123" s="41"/>
      <c r="BE13123" s="41"/>
    </row>
    <row r="13124" spans="6:57" x14ac:dyDescent="0.25">
      <c r="F13124" s="40" t="s">
        <v>2170</v>
      </c>
      <c r="G13124" s="41"/>
      <c r="H13124" s="41"/>
      <c r="I13124" s="41"/>
      <c r="J13124" s="41"/>
      <c r="K13124" s="41"/>
      <c r="L13124" s="41"/>
      <c r="M13124" s="41"/>
      <c r="N13124" s="41"/>
      <c r="O13124" s="41"/>
      <c r="P13124" s="41"/>
      <c r="Q13124" s="41"/>
      <c r="R13124" s="41"/>
      <c r="S13124" s="41"/>
      <c r="T13124" s="41"/>
      <c r="U13124" s="41"/>
      <c r="V13124" s="41"/>
      <c r="W13124" s="41"/>
      <c r="X13124" s="41"/>
      <c r="Y13124" s="41"/>
      <c r="Z13124" s="41"/>
      <c r="AA13124" s="41"/>
      <c r="AB13124" s="41"/>
      <c r="AC13124" s="41"/>
      <c r="AD13124" s="41"/>
      <c r="AG13124" s="40" t="s">
        <v>2183</v>
      </c>
      <c r="AH13124" s="41"/>
      <c r="AI13124" s="41"/>
      <c r="AJ13124" s="41"/>
      <c r="AK13124" s="41"/>
      <c r="AL13124" s="41"/>
      <c r="AM13124" s="41"/>
      <c r="AN13124" s="41"/>
      <c r="AO13124" s="41"/>
      <c r="AP13124" s="41"/>
      <c r="AQ13124" s="41"/>
      <c r="AR13124" s="41"/>
      <c r="AS13124" s="41"/>
      <c r="AT13124" s="41"/>
      <c r="AU13124" s="41"/>
      <c r="AV13124" s="41"/>
      <c r="AW13124" s="41"/>
      <c r="AX13124" s="41"/>
      <c r="AY13124" s="41"/>
      <c r="AZ13124" s="41"/>
      <c r="BA13124" s="41"/>
      <c r="BB13124" s="41"/>
      <c r="BC13124" s="41"/>
      <c r="BD13124" s="41"/>
      <c r="BE13124" s="41"/>
    </row>
    <row r="13125" spans="6:57" x14ac:dyDescent="0.25">
      <c r="F13125" s="40"/>
      <c r="G13125" s="41"/>
      <c r="H13125" s="41"/>
      <c r="I13125" s="41"/>
      <c r="J13125" s="41"/>
      <c r="K13125" s="41"/>
      <c r="L13125" s="41"/>
      <c r="M13125" s="41"/>
      <c r="N13125" s="41"/>
      <c r="O13125" s="41"/>
      <c r="P13125" s="41"/>
      <c r="Q13125" s="41"/>
      <c r="R13125" s="41"/>
      <c r="S13125" s="41"/>
      <c r="T13125" s="41"/>
      <c r="U13125" s="41"/>
      <c r="V13125" s="41"/>
      <c r="W13125" s="41"/>
      <c r="X13125" s="41"/>
      <c r="Y13125" s="41"/>
      <c r="Z13125" s="41"/>
      <c r="AA13125" s="41"/>
      <c r="AB13125" s="41"/>
      <c r="AC13125" s="41"/>
      <c r="AD13125" s="41"/>
      <c r="AG13125" s="40"/>
      <c r="AH13125" s="41"/>
      <c r="AI13125" s="41"/>
      <c r="AJ13125" s="41"/>
      <c r="AK13125" s="41"/>
      <c r="AL13125" s="41"/>
      <c r="AM13125" s="41"/>
      <c r="AN13125" s="41"/>
      <c r="AO13125" s="41"/>
      <c r="AP13125" s="41"/>
      <c r="AQ13125" s="41"/>
      <c r="AR13125" s="41"/>
      <c r="AS13125" s="41"/>
      <c r="AT13125" s="41"/>
      <c r="AU13125" s="41"/>
      <c r="AV13125" s="41"/>
      <c r="AW13125" s="41"/>
      <c r="AX13125" s="41"/>
      <c r="AY13125" s="41"/>
      <c r="AZ13125" s="41"/>
      <c r="BA13125" s="41"/>
      <c r="BB13125" s="41"/>
      <c r="BC13125" s="41"/>
      <c r="BD13125" s="41"/>
      <c r="BE13125" s="41"/>
    </row>
    <row r="13126" spans="6:57" x14ac:dyDescent="0.25">
      <c r="F13126" s="42" t="s">
        <v>2171</v>
      </c>
      <c r="G13126" s="43"/>
      <c r="H13126" s="43"/>
      <c r="I13126" s="43"/>
      <c r="J13126" s="43"/>
      <c r="K13126" s="43"/>
      <c r="L13126" s="43"/>
      <c r="M13126" s="43"/>
      <c r="N13126" s="43"/>
      <c r="O13126" s="43"/>
      <c r="P13126" s="43"/>
      <c r="Q13126" s="43"/>
      <c r="R13126" s="43"/>
      <c r="S13126" s="43"/>
      <c r="T13126" s="43"/>
      <c r="U13126" s="43"/>
      <c r="V13126" s="43"/>
      <c r="W13126" s="43"/>
      <c r="X13126" s="43"/>
      <c r="Y13126" s="43"/>
      <c r="Z13126" s="43"/>
      <c r="AA13126" s="43"/>
      <c r="AB13126" s="43"/>
      <c r="AC13126" s="43"/>
      <c r="AD13126" s="43"/>
      <c r="AG13126" s="42" t="s">
        <v>2171</v>
      </c>
      <c r="AH13126" s="43"/>
      <c r="AI13126" s="43"/>
      <c r="AJ13126" s="43"/>
      <c r="AK13126" s="43"/>
      <c r="AL13126" s="43"/>
      <c r="AM13126" s="43"/>
      <c r="AN13126" s="43"/>
      <c r="AO13126" s="43"/>
      <c r="AP13126" s="43"/>
      <c r="AQ13126" s="43"/>
      <c r="AR13126" s="43"/>
      <c r="AS13126" s="43"/>
      <c r="AT13126" s="43"/>
      <c r="AU13126" s="43"/>
      <c r="AV13126" s="43"/>
      <c r="AW13126" s="43"/>
      <c r="AX13126" s="43"/>
      <c r="AY13126" s="43"/>
      <c r="AZ13126" s="43"/>
      <c r="BA13126" s="43"/>
      <c r="BB13126" s="43"/>
      <c r="BC13126" s="43"/>
      <c r="BD13126" s="43"/>
      <c r="BE13126" s="43"/>
    </row>
    <row r="13127" spans="6:57" x14ac:dyDescent="0.25">
      <c r="F13127" s="42" t="s">
        <v>734</v>
      </c>
      <c r="G13127" s="43"/>
      <c r="H13127" s="43"/>
      <c r="I13127" s="43"/>
      <c r="J13127" s="43"/>
      <c r="K13127" s="43"/>
      <c r="L13127" s="43"/>
      <c r="M13127" s="43"/>
      <c r="N13127" s="43"/>
      <c r="O13127" s="43"/>
      <c r="P13127" s="43"/>
      <c r="Q13127" s="43"/>
      <c r="R13127" s="43"/>
      <c r="S13127" s="43"/>
      <c r="T13127" s="43"/>
      <c r="U13127" s="43"/>
      <c r="V13127" s="43"/>
      <c r="W13127" s="43"/>
      <c r="X13127" s="43"/>
      <c r="Y13127" s="43"/>
      <c r="Z13127" s="43"/>
      <c r="AA13127" s="43"/>
      <c r="AB13127" s="43"/>
      <c r="AC13127" s="43"/>
      <c r="AD13127" s="43"/>
      <c r="AG13127" s="42" t="s">
        <v>734</v>
      </c>
      <c r="AH13127" s="43"/>
      <c r="AI13127" s="43"/>
      <c r="AJ13127" s="43"/>
      <c r="AK13127" s="43"/>
      <c r="AL13127" s="43"/>
      <c r="AM13127" s="43"/>
      <c r="AN13127" s="43"/>
      <c r="AO13127" s="43"/>
      <c r="AP13127" s="43"/>
      <c r="AQ13127" s="43"/>
      <c r="AR13127" s="43"/>
      <c r="AS13127" s="43"/>
      <c r="AT13127" s="43"/>
      <c r="AU13127" s="43"/>
      <c r="AV13127" s="43"/>
      <c r="AW13127" s="43"/>
      <c r="AX13127" s="43"/>
      <c r="AY13127" s="43"/>
      <c r="AZ13127" s="43"/>
      <c r="BA13127" s="43"/>
      <c r="BB13127" s="43"/>
      <c r="BC13127" s="43"/>
      <c r="BD13127" s="43"/>
      <c r="BE13127" s="43"/>
    </row>
    <row r="13128" spans="6:57" x14ac:dyDescent="0.25">
      <c r="F13128" s="42" t="s">
        <v>2172</v>
      </c>
      <c r="G13128" s="43"/>
      <c r="H13128" s="43"/>
      <c r="I13128" s="43"/>
      <c r="J13128" s="43"/>
      <c r="K13128" s="43"/>
      <c r="L13128" s="43"/>
      <c r="M13128" s="43"/>
      <c r="N13128" s="43"/>
      <c r="O13128" s="43"/>
      <c r="P13128" s="43"/>
      <c r="Q13128" s="43"/>
      <c r="R13128" s="43"/>
      <c r="S13128" s="43"/>
      <c r="T13128" s="43"/>
      <c r="U13128" s="43"/>
      <c r="V13128" s="43"/>
      <c r="W13128" s="43"/>
      <c r="X13128" s="43"/>
      <c r="Y13128" s="43"/>
      <c r="Z13128" s="43"/>
      <c r="AA13128" s="43"/>
      <c r="AB13128" s="43"/>
      <c r="AC13128" s="43"/>
      <c r="AD13128" s="43"/>
      <c r="AG13128" s="42" t="s">
        <v>2172</v>
      </c>
      <c r="AH13128" s="43"/>
      <c r="AI13128" s="43"/>
      <c r="AJ13128" s="43"/>
      <c r="AK13128" s="43"/>
      <c r="AL13128" s="43"/>
      <c r="AM13128" s="43"/>
      <c r="AN13128" s="43"/>
      <c r="AO13128" s="43"/>
      <c r="AP13128" s="43"/>
      <c r="AQ13128" s="43"/>
      <c r="AR13128" s="43"/>
      <c r="AS13128" s="43"/>
      <c r="AT13128" s="43"/>
      <c r="AU13128" s="43"/>
      <c r="AV13128" s="43"/>
      <c r="AW13128" s="43"/>
      <c r="AX13128" s="43"/>
      <c r="AY13128" s="43"/>
      <c r="AZ13128" s="43"/>
      <c r="BA13128" s="43"/>
      <c r="BB13128" s="43"/>
      <c r="BC13128" s="43"/>
      <c r="BD13128" s="43"/>
      <c r="BE13128" s="43"/>
    </row>
    <row r="13129" spans="6:57" x14ac:dyDescent="0.25">
      <c r="F13129" s="42" t="s">
        <v>2161</v>
      </c>
      <c r="G13129" s="43"/>
      <c r="H13129" s="43"/>
      <c r="I13129" s="43"/>
      <c r="J13129" s="43"/>
      <c r="K13129" s="43"/>
      <c r="L13129" s="43"/>
      <c r="M13129" s="43"/>
      <c r="N13129" s="43"/>
      <c r="O13129" s="43"/>
      <c r="P13129" s="43"/>
      <c r="Q13129" s="43"/>
      <c r="R13129" s="43"/>
      <c r="S13129" s="43"/>
      <c r="T13129" s="43"/>
      <c r="U13129" s="43"/>
      <c r="V13129" s="43"/>
      <c r="W13129" s="43"/>
      <c r="X13129" s="43"/>
      <c r="Y13129" s="43"/>
      <c r="Z13129" s="43"/>
      <c r="AA13129" s="43"/>
      <c r="AB13129" s="43"/>
      <c r="AC13129" s="43"/>
      <c r="AD13129" s="43"/>
      <c r="AG13129" s="42" t="s">
        <v>2181</v>
      </c>
      <c r="AH13129" s="43"/>
      <c r="AI13129" s="43"/>
      <c r="AJ13129" s="43"/>
      <c r="AK13129" s="43"/>
      <c r="AL13129" s="43"/>
      <c r="AM13129" s="43"/>
      <c r="AN13129" s="43"/>
      <c r="AO13129" s="43"/>
      <c r="AP13129" s="43"/>
      <c r="AQ13129" s="43"/>
      <c r="AR13129" s="43"/>
      <c r="AS13129" s="43"/>
      <c r="AT13129" s="43"/>
      <c r="AU13129" s="43"/>
      <c r="AV13129" s="43"/>
      <c r="AW13129" s="43"/>
      <c r="AX13129" s="43"/>
      <c r="AY13129" s="43"/>
      <c r="AZ13129" s="43"/>
      <c r="BA13129" s="43"/>
      <c r="BB13129" s="43"/>
      <c r="BC13129" s="43"/>
      <c r="BD13129" s="43"/>
      <c r="BE13129" s="43"/>
    </row>
    <row r="13130" spans="6:57" x14ac:dyDescent="0.25">
      <c r="F13130" s="42" t="s">
        <v>2173</v>
      </c>
      <c r="G13130" s="43"/>
      <c r="H13130" s="43"/>
      <c r="I13130" s="43"/>
      <c r="J13130" s="43"/>
      <c r="K13130" s="43"/>
      <c r="L13130" s="43"/>
      <c r="M13130" s="43"/>
      <c r="N13130" s="43"/>
      <c r="O13130" s="43"/>
      <c r="P13130" s="43"/>
      <c r="Q13130" s="43"/>
      <c r="R13130" s="43"/>
      <c r="S13130" s="43"/>
      <c r="T13130" s="43"/>
      <c r="U13130" s="43"/>
      <c r="V13130" s="43"/>
      <c r="W13130" s="43"/>
      <c r="X13130" s="43"/>
      <c r="Y13130" s="43"/>
      <c r="Z13130" s="43"/>
      <c r="AA13130" s="43"/>
      <c r="AB13130" s="43"/>
      <c r="AC13130" s="43"/>
      <c r="AD13130" s="43"/>
      <c r="AG13130" s="42" t="s">
        <v>2184</v>
      </c>
      <c r="AH13130" s="43"/>
      <c r="AI13130" s="43"/>
      <c r="AJ13130" s="43"/>
      <c r="AK13130" s="43"/>
      <c r="AL13130" s="43"/>
      <c r="AM13130" s="43"/>
      <c r="AN13130" s="43"/>
      <c r="AO13130" s="43"/>
      <c r="AP13130" s="43"/>
      <c r="AQ13130" s="43"/>
      <c r="AR13130" s="43"/>
      <c r="AS13130" s="43"/>
      <c r="AT13130" s="43"/>
      <c r="AU13130" s="43"/>
      <c r="AV13130" s="43"/>
      <c r="AW13130" s="43"/>
      <c r="AX13130" s="43"/>
      <c r="AY13130" s="43"/>
      <c r="AZ13130" s="43"/>
      <c r="BA13130" s="43"/>
      <c r="BB13130" s="43"/>
      <c r="BC13130" s="43"/>
      <c r="BD13130" s="43"/>
      <c r="BE13130" s="43"/>
    </row>
    <row r="13131" spans="6:57" x14ac:dyDescent="0.25">
      <c r="F13131" s="40"/>
      <c r="G13131" s="41"/>
      <c r="H13131" s="41"/>
      <c r="I13131" s="41"/>
      <c r="J13131" s="41"/>
      <c r="K13131" s="41"/>
      <c r="L13131" s="41"/>
      <c r="M13131" s="41"/>
      <c r="N13131" s="41"/>
      <c r="O13131" s="41"/>
      <c r="P13131" s="41"/>
      <c r="Q13131" s="41"/>
      <c r="R13131" s="41"/>
      <c r="S13131" s="41"/>
      <c r="T13131" s="41"/>
      <c r="U13131" s="41"/>
      <c r="V13131" s="41"/>
      <c r="W13131" s="41"/>
      <c r="X13131" s="41"/>
      <c r="Y13131" s="41"/>
      <c r="Z13131" s="41"/>
      <c r="AA13131" s="41"/>
      <c r="AB13131" s="41"/>
      <c r="AC13131" s="41"/>
      <c r="AD13131" s="41"/>
      <c r="AG13131" s="40"/>
      <c r="AH13131" s="41"/>
      <c r="AI13131" s="41"/>
      <c r="AJ13131" s="41"/>
      <c r="AK13131" s="41"/>
      <c r="AL13131" s="41"/>
      <c r="AM13131" s="41"/>
      <c r="AN13131" s="41"/>
      <c r="AO13131" s="41"/>
      <c r="AP13131" s="41"/>
      <c r="AQ13131" s="41"/>
      <c r="AR13131" s="41"/>
      <c r="AS13131" s="41"/>
      <c r="AT13131" s="41"/>
      <c r="AU13131" s="41"/>
      <c r="AV13131" s="41"/>
      <c r="AW13131" s="41"/>
      <c r="AX13131" s="41"/>
      <c r="AY13131" s="41"/>
      <c r="AZ13131" s="41"/>
      <c r="BA13131" s="41"/>
      <c r="BB13131" s="41"/>
      <c r="BC13131" s="41"/>
      <c r="BD13131" s="41"/>
      <c r="BE13131" s="41"/>
    </row>
    <row r="13132" spans="6:57" x14ac:dyDescent="0.25">
      <c r="F13132" s="40" t="s">
        <v>2174</v>
      </c>
      <c r="G13132" s="41"/>
      <c r="H13132" s="41"/>
      <c r="I13132" s="41"/>
      <c r="J13132" s="41"/>
      <c r="K13132" s="41"/>
      <c r="L13132" s="41"/>
      <c r="M13132" s="41"/>
      <c r="N13132" s="41"/>
      <c r="O13132" s="41"/>
      <c r="P13132" s="41"/>
      <c r="Q13132" s="41"/>
      <c r="R13132" s="41"/>
      <c r="S13132" s="41"/>
      <c r="T13132" s="41"/>
      <c r="U13132" s="41"/>
      <c r="V13132" s="41"/>
      <c r="W13132" s="41"/>
      <c r="X13132" s="41"/>
      <c r="Y13132" s="41"/>
      <c r="Z13132" s="41"/>
      <c r="AA13132" s="41"/>
      <c r="AB13132" s="41"/>
      <c r="AC13132" s="41"/>
      <c r="AD13132" s="41"/>
      <c r="AG13132" s="40" t="s">
        <v>2174</v>
      </c>
      <c r="AH13132" s="41"/>
      <c r="AI13132" s="41"/>
      <c r="AJ13132" s="41"/>
      <c r="AK13132" s="41"/>
      <c r="AL13132" s="41"/>
      <c r="AM13132" s="41"/>
      <c r="AN13132" s="41"/>
      <c r="AO13132" s="41"/>
      <c r="AP13132" s="41"/>
      <c r="AQ13132" s="41"/>
      <c r="AR13132" s="41"/>
      <c r="AS13132" s="41"/>
      <c r="AT13132" s="41"/>
      <c r="AU13132" s="41"/>
      <c r="AV13132" s="41"/>
      <c r="AW13132" s="41"/>
      <c r="AX13132" s="41"/>
      <c r="AY13132" s="41"/>
      <c r="AZ13132" s="41"/>
      <c r="BA13132" s="41"/>
      <c r="BB13132" s="41"/>
      <c r="BC13132" s="41"/>
      <c r="BD13132" s="41"/>
      <c r="BE13132" s="41"/>
    </row>
    <row r="13133" spans="6:57" x14ac:dyDescent="0.25">
      <c r="F13133" s="40" t="s">
        <v>2175</v>
      </c>
      <c r="G13133" s="41"/>
      <c r="H13133" s="41"/>
      <c r="I13133" s="41"/>
      <c r="J13133" s="41"/>
      <c r="K13133" s="41"/>
      <c r="L13133" s="41"/>
      <c r="M13133" s="41"/>
      <c r="N13133" s="41"/>
      <c r="O13133" s="41"/>
      <c r="P13133" s="41"/>
      <c r="Q13133" s="41"/>
      <c r="R13133" s="41"/>
      <c r="S13133" s="41"/>
      <c r="T13133" s="41"/>
      <c r="U13133" s="41"/>
      <c r="V13133" s="41"/>
      <c r="W13133" s="41"/>
      <c r="X13133" s="41"/>
      <c r="Y13133" s="41"/>
      <c r="Z13133" s="41"/>
      <c r="AA13133" s="41"/>
      <c r="AB13133" s="41"/>
      <c r="AC13133" s="41"/>
      <c r="AD13133" s="41"/>
      <c r="AG13133" s="40" t="s">
        <v>2175</v>
      </c>
      <c r="AH13133" s="41"/>
      <c r="AI13133" s="41"/>
      <c r="AJ13133" s="41"/>
      <c r="AK13133" s="41"/>
      <c r="AL13133" s="41"/>
      <c r="AM13133" s="41"/>
      <c r="AN13133" s="41"/>
      <c r="AO13133" s="41"/>
      <c r="AP13133" s="41"/>
      <c r="AQ13133" s="41"/>
      <c r="AR13133" s="41"/>
      <c r="AS13133" s="41"/>
      <c r="AT13133" s="41"/>
      <c r="AU13133" s="41"/>
      <c r="AV13133" s="41"/>
      <c r="AW13133" s="41"/>
      <c r="AX13133" s="41"/>
      <c r="AY13133" s="41"/>
      <c r="AZ13133" s="41"/>
      <c r="BA13133" s="41"/>
      <c r="BB13133" s="41"/>
      <c r="BC13133" s="41"/>
      <c r="BD13133" s="41"/>
      <c r="BE13133" s="41"/>
    </row>
    <row r="13134" spans="6:57" x14ac:dyDescent="0.25">
      <c r="F13134" s="40" t="s">
        <v>2176</v>
      </c>
      <c r="G13134" s="41"/>
      <c r="H13134" s="41"/>
      <c r="I13134" s="41"/>
      <c r="J13134" s="41"/>
      <c r="K13134" s="41"/>
      <c r="L13134" s="41"/>
      <c r="M13134" s="41"/>
      <c r="N13134" s="41"/>
      <c r="O13134" s="41"/>
      <c r="P13134" s="41"/>
      <c r="Q13134" s="41"/>
      <c r="R13134" s="41"/>
      <c r="S13134" s="41"/>
      <c r="T13134" s="41"/>
      <c r="U13134" s="41"/>
      <c r="V13134" s="41"/>
      <c r="W13134" s="41"/>
      <c r="X13134" s="41"/>
      <c r="Y13134" s="41"/>
      <c r="Z13134" s="41"/>
      <c r="AA13134" s="41"/>
      <c r="AB13134" s="41"/>
      <c r="AC13134" s="41"/>
      <c r="AD13134" s="41"/>
      <c r="AG13134" s="40" t="s">
        <v>2176</v>
      </c>
      <c r="AH13134" s="41"/>
      <c r="AI13134" s="41"/>
      <c r="AJ13134" s="41"/>
      <c r="AK13134" s="41"/>
      <c r="AL13134" s="41"/>
      <c r="AM13134" s="41"/>
      <c r="AN13134" s="41"/>
      <c r="AO13134" s="41"/>
      <c r="AP13134" s="41"/>
      <c r="AQ13134" s="41"/>
      <c r="AR13134" s="41"/>
      <c r="AS13134" s="41"/>
      <c r="AT13134" s="41"/>
      <c r="AU13134" s="41"/>
      <c r="AV13134" s="41"/>
      <c r="AW13134" s="41"/>
      <c r="AX13134" s="41"/>
      <c r="AY13134" s="41"/>
      <c r="AZ13134" s="41"/>
      <c r="BA13134" s="41"/>
      <c r="BB13134" s="41"/>
      <c r="BC13134" s="41"/>
      <c r="BD13134" s="41"/>
      <c r="BE13134" s="41"/>
    </row>
    <row r="13135" spans="6:57" x14ac:dyDescent="0.25">
      <c r="F13135" s="40" t="s">
        <v>2177</v>
      </c>
      <c r="G13135" s="41"/>
      <c r="H13135" s="41"/>
      <c r="I13135" s="41"/>
      <c r="J13135" s="41"/>
      <c r="K13135" s="41"/>
      <c r="L13135" s="41"/>
      <c r="M13135" s="41"/>
      <c r="N13135" s="41"/>
      <c r="O13135" s="41"/>
      <c r="P13135" s="41"/>
      <c r="Q13135" s="41"/>
      <c r="R13135" s="41"/>
      <c r="S13135" s="41"/>
      <c r="T13135" s="41"/>
      <c r="U13135" s="41"/>
      <c r="V13135" s="41"/>
      <c r="W13135" s="41"/>
      <c r="X13135" s="41"/>
      <c r="Y13135" s="41"/>
      <c r="Z13135" s="41"/>
      <c r="AA13135" s="41"/>
      <c r="AB13135" s="41"/>
      <c r="AC13135" s="41"/>
      <c r="AD13135" s="41"/>
      <c r="AG13135" s="40" t="s">
        <v>2177</v>
      </c>
      <c r="AH13135" s="41"/>
      <c r="AI13135" s="41"/>
      <c r="AJ13135" s="41"/>
      <c r="AK13135" s="41"/>
      <c r="AL13135" s="41"/>
      <c r="AM13135" s="41"/>
      <c r="AN13135" s="41"/>
      <c r="AO13135" s="41"/>
      <c r="AP13135" s="41"/>
      <c r="AQ13135" s="41"/>
      <c r="AR13135" s="41"/>
      <c r="AS13135" s="41"/>
      <c r="AT13135" s="41"/>
      <c r="AU13135" s="41"/>
      <c r="AV13135" s="41"/>
      <c r="AW13135" s="41"/>
      <c r="AX13135" s="41"/>
      <c r="AY13135" s="41"/>
      <c r="AZ13135" s="41"/>
      <c r="BA13135" s="41"/>
      <c r="BB13135" s="41"/>
      <c r="BC13135" s="41"/>
      <c r="BD13135" s="41"/>
      <c r="BE13135" s="41"/>
    </row>
    <row r="13136" spans="6:57" x14ac:dyDescent="0.25">
      <c r="F13136" s="40" t="s">
        <v>2178</v>
      </c>
      <c r="G13136" s="41"/>
      <c r="H13136" s="41"/>
      <c r="I13136" s="41"/>
      <c r="J13136" s="41"/>
      <c r="K13136" s="41"/>
      <c r="L13136" s="41"/>
      <c r="M13136" s="41"/>
      <c r="N13136" s="41"/>
      <c r="O13136" s="41"/>
      <c r="P13136" s="41"/>
      <c r="Q13136" s="41"/>
      <c r="R13136" s="41"/>
      <c r="S13136" s="41"/>
      <c r="T13136" s="41"/>
      <c r="U13136" s="41"/>
      <c r="V13136" s="41"/>
      <c r="W13136" s="41"/>
      <c r="X13136" s="41"/>
      <c r="Y13136" s="41"/>
      <c r="Z13136" s="41"/>
      <c r="AA13136" s="41"/>
      <c r="AB13136" s="41"/>
      <c r="AC13136" s="41"/>
      <c r="AD13136" s="41"/>
      <c r="AG13136" s="40" t="s">
        <v>2178</v>
      </c>
      <c r="AH13136" s="41"/>
      <c r="AI13136" s="41"/>
      <c r="AJ13136" s="41"/>
      <c r="AK13136" s="41"/>
      <c r="AL13136" s="41"/>
      <c r="AM13136" s="41"/>
      <c r="AN13136" s="41"/>
      <c r="AO13136" s="41"/>
      <c r="AP13136" s="41"/>
      <c r="AQ13136" s="41"/>
      <c r="AR13136" s="41"/>
      <c r="AS13136" s="41"/>
      <c r="AT13136" s="41"/>
      <c r="AU13136" s="41"/>
      <c r="AV13136" s="41"/>
      <c r="AW13136" s="41"/>
      <c r="AX13136" s="41"/>
      <c r="AY13136" s="41"/>
      <c r="AZ13136" s="41"/>
      <c r="BA13136" s="41"/>
      <c r="BB13136" s="41"/>
      <c r="BC13136" s="41"/>
      <c r="BD13136" s="41"/>
      <c r="BE13136" s="41"/>
    </row>
    <row r="13137" spans="6:57" x14ac:dyDescent="0.25">
      <c r="F13137" s="40" t="s">
        <v>2179</v>
      </c>
      <c r="G13137" s="41"/>
      <c r="H13137" s="41"/>
      <c r="I13137" s="41"/>
      <c r="J13137" s="41"/>
      <c r="K13137" s="41"/>
      <c r="L13137" s="41"/>
      <c r="M13137" s="41"/>
      <c r="N13137" s="41"/>
      <c r="O13137" s="41"/>
      <c r="P13137" s="41"/>
      <c r="Q13137" s="41"/>
      <c r="R13137" s="41"/>
      <c r="S13137" s="41"/>
      <c r="T13137" s="41"/>
      <c r="U13137" s="41"/>
      <c r="V13137" s="41"/>
      <c r="W13137" s="41"/>
      <c r="X13137" s="41"/>
      <c r="Y13137" s="41"/>
      <c r="Z13137" s="41"/>
      <c r="AA13137" s="41"/>
      <c r="AB13137" s="41"/>
      <c r="AC13137" s="41"/>
      <c r="AD13137" s="41"/>
      <c r="AG13137" s="40" t="s">
        <v>2179</v>
      </c>
      <c r="AH13137" s="41"/>
      <c r="AI13137" s="41"/>
      <c r="AJ13137" s="41"/>
      <c r="AK13137" s="41"/>
      <c r="AL13137" s="41"/>
      <c r="AM13137" s="41"/>
      <c r="AN13137" s="41"/>
      <c r="AO13137" s="41"/>
      <c r="AP13137" s="41"/>
      <c r="AQ13137" s="41"/>
      <c r="AR13137" s="41"/>
      <c r="AS13137" s="41"/>
      <c r="AT13137" s="41"/>
      <c r="AU13137" s="41"/>
      <c r="AV13137" s="41"/>
      <c r="AW13137" s="41"/>
      <c r="AX13137" s="41"/>
      <c r="AY13137" s="41"/>
      <c r="AZ13137" s="41"/>
      <c r="BA13137" s="41"/>
      <c r="BB13137" s="41"/>
      <c r="BC13137" s="41"/>
      <c r="BD13137" s="41"/>
      <c r="BE13137" s="41"/>
    </row>
    <row r="13138" spans="6:57" x14ac:dyDescent="0.25">
      <c r="F13138" s="40" t="s">
        <v>2169</v>
      </c>
      <c r="G13138" s="41"/>
      <c r="H13138" s="41"/>
      <c r="I13138" s="41"/>
      <c r="J13138" s="41"/>
      <c r="K13138" s="41"/>
      <c r="L13138" s="41"/>
      <c r="M13138" s="41"/>
      <c r="N13138" s="41"/>
      <c r="O13138" s="41"/>
      <c r="P13138" s="41"/>
      <c r="Q13138" s="41"/>
      <c r="R13138" s="41"/>
      <c r="S13138" s="41"/>
      <c r="T13138" s="41"/>
      <c r="U13138" s="41"/>
      <c r="V13138" s="41"/>
      <c r="W13138" s="41"/>
      <c r="X13138" s="41"/>
      <c r="Y13138" s="41"/>
      <c r="Z13138" s="41"/>
      <c r="AA13138" s="41"/>
      <c r="AB13138" s="41"/>
      <c r="AC13138" s="41"/>
      <c r="AD13138" s="41"/>
      <c r="AG13138" s="40" t="s">
        <v>2169</v>
      </c>
      <c r="AH13138" s="41"/>
      <c r="AI13138" s="41"/>
      <c r="AJ13138" s="41"/>
      <c r="AK13138" s="41"/>
      <c r="AL13138" s="41"/>
      <c r="AM13138" s="41"/>
      <c r="AN13138" s="41"/>
      <c r="AO13138" s="41"/>
      <c r="AP13138" s="41"/>
      <c r="AQ13138" s="41"/>
      <c r="AR13138" s="41"/>
      <c r="AS13138" s="41"/>
      <c r="AT13138" s="41"/>
      <c r="AU13138" s="41"/>
      <c r="AV13138" s="41"/>
      <c r="AW13138" s="41"/>
      <c r="AX13138" s="41"/>
      <c r="AY13138" s="41"/>
      <c r="AZ13138" s="41"/>
      <c r="BA13138" s="41"/>
      <c r="BB13138" s="41"/>
      <c r="BC13138" s="41"/>
      <c r="BD13138" s="41"/>
      <c r="BE13138" s="41"/>
    </row>
    <row r="13139" spans="6:57" x14ac:dyDescent="0.25">
      <c r="F13139" s="40" t="s">
        <v>2180</v>
      </c>
      <c r="G13139" s="41"/>
      <c r="H13139" s="41"/>
      <c r="I13139" s="41"/>
      <c r="J13139" s="41"/>
      <c r="K13139" s="41"/>
      <c r="L13139" s="41"/>
      <c r="M13139" s="41"/>
      <c r="N13139" s="41"/>
      <c r="O13139" s="41"/>
      <c r="P13139" s="41"/>
      <c r="Q13139" s="41"/>
      <c r="R13139" s="41"/>
      <c r="S13139" s="41"/>
      <c r="T13139" s="41"/>
      <c r="U13139" s="41"/>
      <c r="V13139" s="41"/>
      <c r="W13139" s="41"/>
      <c r="X13139" s="41"/>
      <c r="Y13139" s="41"/>
      <c r="Z13139" s="41"/>
      <c r="AA13139" s="41"/>
      <c r="AB13139" s="41"/>
      <c r="AC13139" s="41"/>
      <c r="AD13139" s="41"/>
      <c r="AG13139" s="40" t="s">
        <v>2185</v>
      </c>
      <c r="AH13139" s="41"/>
      <c r="AI13139" s="41"/>
      <c r="AJ13139" s="41"/>
      <c r="AK13139" s="41"/>
      <c r="AL13139" s="41"/>
      <c r="AM13139" s="41"/>
      <c r="AN13139" s="41"/>
      <c r="AO13139" s="41"/>
      <c r="AP13139" s="41"/>
      <c r="AQ13139" s="41"/>
      <c r="AR13139" s="41"/>
      <c r="AS13139" s="41"/>
      <c r="AT13139" s="41"/>
      <c r="AU13139" s="41"/>
      <c r="AV13139" s="41"/>
      <c r="AW13139" s="41"/>
      <c r="AX13139" s="41"/>
      <c r="AY13139" s="41"/>
      <c r="AZ13139" s="41"/>
      <c r="BA13139" s="41"/>
      <c r="BB13139" s="41"/>
      <c r="BC13139" s="41"/>
      <c r="BD13139" s="41"/>
      <c r="BE13139" s="41"/>
    </row>
    <row r="13140" spans="6:57" x14ac:dyDescent="0.25">
      <c r="F13140" s="40"/>
      <c r="G13140" s="41"/>
      <c r="H13140" s="41"/>
      <c r="I13140" s="41"/>
      <c r="J13140" s="41"/>
      <c r="K13140" s="41"/>
      <c r="L13140" s="41"/>
      <c r="M13140" s="41"/>
      <c r="N13140" s="41"/>
      <c r="O13140" s="41"/>
      <c r="P13140" s="41"/>
      <c r="Q13140" s="41"/>
      <c r="R13140" s="41"/>
      <c r="S13140" s="41"/>
      <c r="T13140" s="41"/>
      <c r="U13140" s="41"/>
      <c r="V13140" s="41"/>
      <c r="W13140" s="41"/>
      <c r="X13140" s="41"/>
      <c r="Y13140" s="41"/>
      <c r="Z13140" s="41"/>
      <c r="AA13140" s="41"/>
      <c r="AB13140" s="41"/>
      <c r="AC13140" s="41"/>
      <c r="AD13140" s="41"/>
      <c r="AG13140" s="40"/>
      <c r="AH13140" s="41"/>
      <c r="AI13140" s="41"/>
      <c r="AJ13140" s="41"/>
      <c r="AK13140" s="41"/>
      <c r="AL13140" s="41"/>
      <c r="AM13140" s="41"/>
      <c r="AN13140" s="41"/>
      <c r="AO13140" s="41"/>
      <c r="AP13140" s="41"/>
      <c r="AQ13140" s="41"/>
      <c r="AR13140" s="41"/>
      <c r="AS13140" s="41"/>
      <c r="AT13140" s="41"/>
      <c r="AU13140" s="41"/>
      <c r="AV13140" s="41"/>
      <c r="AW13140" s="41"/>
      <c r="AX13140" s="41"/>
      <c r="AY13140" s="41"/>
      <c r="AZ13140" s="41"/>
      <c r="BA13140" s="41"/>
      <c r="BB13140" s="41"/>
      <c r="BC13140" s="41"/>
      <c r="BD13140" s="41"/>
      <c r="BE13140" s="41"/>
    </row>
    <row r="13141" spans="6:57" x14ac:dyDescent="0.25">
      <c r="F13141" s="40" t="s">
        <v>2157</v>
      </c>
      <c r="G13141" s="41"/>
      <c r="H13141" s="41"/>
      <c r="I13141" s="41"/>
      <c r="J13141" s="41"/>
      <c r="K13141" s="41"/>
      <c r="L13141" s="41"/>
      <c r="M13141" s="41"/>
      <c r="N13141" s="41"/>
      <c r="O13141" s="41"/>
      <c r="P13141" s="41"/>
      <c r="Q13141" s="41"/>
      <c r="R13141" s="41"/>
      <c r="S13141" s="41"/>
      <c r="T13141" s="41"/>
      <c r="U13141" s="41"/>
      <c r="V13141" s="41"/>
      <c r="W13141" s="41"/>
      <c r="X13141" s="41"/>
      <c r="Y13141" s="41"/>
      <c r="Z13141" s="41"/>
      <c r="AA13141" s="41"/>
      <c r="AB13141" s="41"/>
      <c r="AC13141" s="41"/>
      <c r="AD13141" s="41"/>
      <c r="AG13141" s="40" t="s">
        <v>2157</v>
      </c>
      <c r="AH13141" s="41"/>
      <c r="AI13141" s="41"/>
      <c r="AJ13141" s="41"/>
      <c r="AK13141" s="41"/>
      <c r="AL13141" s="41"/>
      <c r="AM13141" s="41"/>
      <c r="AN13141" s="41"/>
      <c r="AO13141" s="41"/>
      <c r="AP13141" s="41"/>
      <c r="AQ13141" s="41"/>
      <c r="AR13141" s="41"/>
      <c r="AS13141" s="41"/>
      <c r="AT13141" s="41"/>
      <c r="AU13141" s="41"/>
      <c r="AV13141" s="41"/>
      <c r="AW13141" s="41"/>
      <c r="AX13141" s="41"/>
      <c r="AY13141" s="41"/>
      <c r="AZ13141" s="41"/>
      <c r="BA13141" s="41"/>
      <c r="BB13141" s="41"/>
      <c r="BC13141" s="41"/>
      <c r="BD13141" s="41"/>
      <c r="BE13141" s="41"/>
    </row>
    <row r="13142" spans="6:57" x14ac:dyDescent="0.25">
      <c r="F13142" s="40" t="s">
        <v>2158</v>
      </c>
      <c r="G13142" s="41"/>
      <c r="H13142" s="41"/>
      <c r="I13142" s="41"/>
      <c r="J13142" s="41"/>
      <c r="K13142" s="41"/>
      <c r="L13142" s="41"/>
      <c r="M13142" s="41"/>
      <c r="N13142" s="41"/>
      <c r="O13142" s="41"/>
      <c r="P13142" s="41"/>
      <c r="Q13142" s="41"/>
      <c r="R13142" s="41"/>
      <c r="S13142" s="41"/>
      <c r="T13142" s="41"/>
      <c r="U13142" s="41"/>
      <c r="V13142" s="41"/>
      <c r="W13142" s="41"/>
      <c r="X13142" s="41"/>
      <c r="Y13142" s="41"/>
      <c r="Z13142" s="41"/>
      <c r="AA13142" s="41"/>
      <c r="AB13142" s="41"/>
      <c r="AC13142" s="41"/>
      <c r="AD13142" s="41"/>
      <c r="AG13142" s="40" t="s">
        <v>2158</v>
      </c>
      <c r="AH13142" s="41"/>
      <c r="AI13142" s="41"/>
      <c r="AJ13142" s="41"/>
      <c r="AK13142" s="41"/>
      <c r="AL13142" s="41"/>
      <c r="AM13142" s="41"/>
      <c r="AN13142" s="41"/>
      <c r="AO13142" s="41"/>
      <c r="AP13142" s="41"/>
      <c r="AQ13142" s="41"/>
      <c r="AR13142" s="41"/>
      <c r="AS13142" s="41"/>
      <c r="AT13142" s="41"/>
      <c r="AU13142" s="41"/>
      <c r="AV13142" s="41"/>
      <c r="AW13142" s="41"/>
      <c r="AX13142" s="41"/>
      <c r="AY13142" s="41"/>
      <c r="AZ13142" s="41"/>
      <c r="BA13142" s="41"/>
      <c r="BB13142" s="41"/>
      <c r="BC13142" s="41"/>
      <c r="BD13142" s="41"/>
      <c r="BE13142" s="41"/>
    </row>
    <row r="13143" spans="6:57" x14ac:dyDescent="0.25">
      <c r="F13143" s="40" t="s">
        <v>2159</v>
      </c>
      <c r="G13143" s="41"/>
      <c r="H13143" s="41"/>
      <c r="I13143" s="41"/>
      <c r="J13143" s="41"/>
      <c r="K13143" s="41"/>
      <c r="L13143" s="41"/>
      <c r="M13143" s="41"/>
      <c r="N13143" s="41"/>
      <c r="O13143" s="41"/>
      <c r="P13143" s="41"/>
      <c r="Q13143" s="41"/>
      <c r="R13143" s="41"/>
      <c r="S13143" s="41"/>
      <c r="T13143" s="41"/>
      <c r="U13143" s="41"/>
      <c r="V13143" s="41"/>
      <c r="W13143" s="41"/>
      <c r="X13143" s="41"/>
      <c r="Y13143" s="41"/>
      <c r="Z13143" s="41"/>
      <c r="AA13143" s="41"/>
      <c r="AB13143" s="41"/>
      <c r="AC13143" s="41"/>
      <c r="AD13143" s="41"/>
      <c r="AG13143" s="40" t="s">
        <v>2159</v>
      </c>
      <c r="AH13143" s="41"/>
      <c r="AI13143" s="41"/>
      <c r="AJ13143" s="41"/>
      <c r="AK13143" s="41"/>
      <c r="AL13143" s="41"/>
      <c r="AM13143" s="41"/>
      <c r="AN13143" s="41"/>
      <c r="AO13143" s="41"/>
      <c r="AP13143" s="41"/>
      <c r="AQ13143" s="41"/>
      <c r="AR13143" s="41"/>
      <c r="AS13143" s="41"/>
      <c r="AT13143" s="41"/>
      <c r="AU13143" s="41"/>
      <c r="AV13143" s="41"/>
      <c r="AW13143" s="41"/>
      <c r="AX13143" s="41"/>
      <c r="AY13143" s="41"/>
      <c r="AZ13143" s="41"/>
      <c r="BA13143" s="41"/>
      <c r="BB13143" s="41"/>
      <c r="BC13143" s="41"/>
      <c r="BD13143" s="41"/>
      <c r="BE13143" s="41"/>
    </row>
    <row r="13144" spans="6:57" x14ac:dyDescent="0.25">
      <c r="F13144" s="40" t="s">
        <v>2160</v>
      </c>
      <c r="G13144" s="41"/>
      <c r="H13144" s="41"/>
      <c r="I13144" s="41"/>
      <c r="J13144" s="41"/>
      <c r="K13144" s="41"/>
      <c r="L13144" s="41"/>
      <c r="M13144" s="41"/>
      <c r="N13144" s="41"/>
      <c r="O13144" s="41"/>
      <c r="P13144" s="41"/>
      <c r="Q13144" s="41"/>
      <c r="R13144" s="41"/>
      <c r="S13144" s="41"/>
      <c r="T13144" s="41"/>
      <c r="U13144" s="41"/>
      <c r="V13144" s="41"/>
      <c r="W13144" s="41"/>
      <c r="X13144" s="41"/>
      <c r="Y13144" s="41"/>
      <c r="Z13144" s="41"/>
      <c r="AA13144" s="41"/>
      <c r="AB13144" s="41"/>
      <c r="AC13144" s="41"/>
      <c r="AD13144" s="41"/>
      <c r="AG13144" s="40" t="s">
        <v>2160</v>
      </c>
      <c r="AH13144" s="41"/>
      <c r="AI13144" s="41"/>
      <c r="AJ13144" s="41"/>
      <c r="AK13144" s="41"/>
      <c r="AL13144" s="41"/>
      <c r="AM13144" s="41"/>
      <c r="AN13144" s="41"/>
      <c r="AO13144" s="41"/>
      <c r="AP13144" s="41"/>
      <c r="AQ13144" s="41"/>
      <c r="AR13144" s="41"/>
      <c r="AS13144" s="41"/>
      <c r="AT13144" s="41"/>
      <c r="AU13144" s="41"/>
      <c r="AV13144" s="41"/>
      <c r="AW13144" s="41"/>
      <c r="AX13144" s="41"/>
      <c r="AY13144" s="41"/>
      <c r="AZ13144" s="41"/>
      <c r="BA13144" s="41"/>
      <c r="BB13144" s="41"/>
      <c r="BC13144" s="41"/>
      <c r="BD13144" s="41"/>
      <c r="BE13144" s="41"/>
    </row>
    <row r="13145" spans="6:57" x14ac:dyDescent="0.25">
      <c r="F13145" s="40" t="s">
        <v>2161</v>
      </c>
      <c r="G13145" s="41"/>
      <c r="H13145" s="41"/>
      <c r="I13145" s="41"/>
      <c r="J13145" s="41"/>
      <c r="K13145" s="41"/>
      <c r="L13145" s="41"/>
      <c r="M13145" s="41"/>
      <c r="N13145" s="41"/>
      <c r="O13145" s="41"/>
      <c r="P13145" s="41"/>
      <c r="Q13145" s="41"/>
      <c r="R13145" s="41"/>
      <c r="S13145" s="41"/>
      <c r="T13145" s="41"/>
      <c r="U13145" s="41"/>
      <c r="V13145" s="41"/>
      <c r="W13145" s="41"/>
      <c r="X13145" s="41"/>
      <c r="Y13145" s="41"/>
      <c r="Z13145" s="41"/>
      <c r="AA13145" s="41"/>
      <c r="AB13145" s="41"/>
      <c r="AC13145" s="41"/>
      <c r="AD13145" s="41"/>
      <c r="AG13145" s="40" t="s">
        <v>2181</v>
      </c>
      <c r="AH13145" s="41"/>
      <c r="AI13145" s="41"/>
      <c r="AJ13145" s="41"/>
      <c r="AK13145" s="41"/>
      <c r="AL13145" s="41"/>
      <c r="AM13145" s="41"/>
      <c r="AN13145" s="41"/>
      <c r="AO13145" s="41"/>
      <c r="AP13145" s="41"/>
      <c r="AQ13145" s="41"/>
      <c r="AR13145" s="41"/>
      <c r="AS13145" s="41"/>
      <c r="AT13145" s="41"/>
      <c r="AU13145" s="41"/>
      <c r="AV13145" s="41"/>
      <c r="AW13145" s="41"/>
      <c r="AX13145" s="41"/>
      <c r="AY13145" s="41"/>
      <c r="AZ13145" s="41"/>
      <c r="BA13145" s="41"/>
      <c r="BB13145" s="41"/>
      <c r="BC13145" s="41"/>
      <c r="BD13145" s="41"/>
      <c r="BE13145" s="41"/>
    </row>
    <row r="13146" spans="6:57" x14ac:dyDescent="0.25">
      <c r="F13146" s="40" t="s">
        <v>2162</v>
      </c>
      <c r="G13146" s="41"/>
      <c r="H13146" s="41"/>
      <c r="I13146" s="41"/>
      <c r="J13146" s="41"/>
      <c r="K13146" s="41"/>
      <c r="L13146" s="41"/>
      <c r="M13146" s="41"/>
      <c r="N13146" s="41"/>
      <c r="O13146" s="41"/>
      <c r="P13146" s="41"/>
      <c r="Q13146" s="41"/>
      <c r="R13146" s="41"/>
      <c r="S13146" s="41"/>
      <c r="T13146" s="41"/>
      <c r="U13146" s="41"/>
      <c r="V13146" s="41"/>
      <c r="W13146" s="41"/>
      <c r="X13146" s="41"/>
      <c r="Y13146" s="41"/>
      <c r="Z13146" s="41"/>
      <c r="AA13146" s="41"/>
      <c r="AB13146" s="41"/>
      <c r="AC13146" s="41"/>
      <c r="AD13146" s="41"/>
      <c r="AG13146" s="40" t="s">
        <v>2182</v>
      </c>
      <c r="AH13146" s="41"/>
      <c r="AI13146" s="41"/>
      <c r="AJ13146" s="41"/>
      <c r="AK13146" s="41"/>
      <c r="AL13146" s="41"/>
      <c r="AM13146" s="41"/>
      <c r="AN13146" s="41"/>
      <c r="AO13146" s="41"/>
      <c r="AP13146" s="41"/>
      <c r="AQ13146" s="41"/>
      <c r="AR13146" s="41"/>
      <c r="AS13146" s="41"/>
      <c r="AT13146" s="41"/>
      <c r="AU13146" s="41"/>
      <c r="AV13146" s="41"/>
      <c r="AW13146" s="41"/>
      <c r="AX13146" s="41"/>
      <c r="AY13146" s="41"/>
      <c r="AZ13146" s="41"/>
      <c r="BA13146" s="41"/>
      <c r="BB13146" s="41"/>
      <c r="BC13146" s="41"/>
      <c r="BD13146" s="41"/>
      <c r="BE13146" s="41"/>
    </row>
    <row r="13147" spans="6:57" x14ac:dyDescent="0.25">
      <c r="F13147" s="40"/>
      <c r="G13147" s="41"/>
      <c r="H13147" s="41"/>
      <c r="I13147" s="41"/>
      <c r="J13147" s="41"/>
      <c r="K13147" s="41"/>
      <c r="L13147" s="41"/>
      <c r="M13147" s="41"/>
      <c r="N13147" s="41"/>
      <c r="O13147" s="41"/>
      <c r="P13147" s="41"/>
      <c r="Q13147" s="41"/>
      <c r="R13147" s="41"/>
      <c r="S13147" s="41"/>
      <c r="T13147" s="41"/>
      <c r="U13147" s="41"/>
      <c r="V13147" s="41"/>
      <c r="W13147" s="41"/>
      <c r="X13147" s="41"/>
      <c r="Y13147" s="41"/>
      <c r="Z13147" s="41"/>
      <c r="AA13147" s="41"/>
      <c r="AB13147" s="41"/>
      <c r="AC13147" s="41"/>
      <c r="AD13147" s="41"/>
      <c r="AG13147" s="40"/>
      <c r="AH13147" s="41"/>
      <c r="AI13147" s="41"/>
      <c r="AJ13147" s="41"/>
      <c r="AK13147" s="41"/>
      <c r="AL13147" s="41"/>
      <c r="AM13147" s="41"/>
      <c r="AN13147" s="41"/>
      <c r="AO13147" s="41"/>
      <c r="AP13147" s="41"/>
      <c r="AQ13147" s="41"/>
      <c r="AR13147" s="41"/>
      <c r="AS13147" s="41"/>
      <c r="AT13147" s="41"/>
      <c r="AU13147" s="41"/>
      <c r="AV13147" s="41"/>
      <c r="AW13147" s="41"/>
      <c r="AX13147" s="41"/>
      <c r="AY13147" s="41"/>
      <c r="AZ13147" s="41"/>
      <c r="BA13147" s="41"/>
      <c r="BB13147" s="41"/>
      <c r="BC13147" s="41"/>
      <c r="BD13147" s="41"/>
      <c r="BE13147" s="41"/>
    </row>
    <row r="13148" spans="6:57" x14ac:dyDescent="0.25">
      <c r="F13148" s="40" t="s">
        <v>881</v>
      </c>
      <c r="G13148" s="41"/>
      <c r="H13148" s="41"/>
      <c r="I13148" s="41"/>
      <c r="J13148" s="41"/>
      <c r="K13148" s="41"/>
      <c r="L13148" s="41"/>
      <c r="M13148" s="41"/>
      <c r="N13148" s="41"/>
      <c r="O13148" s="41"/>
      <c r="P13148" s="41"/>
      <c r="Q13148" s="41"/>
      <c r="R13148" s="41"/>
      <c r="S13148" s="41"/>
      <c r="T13148" s="41"/>
      <c r="U13148" s="41"/>
      <c r="V13148" s="41"/>
      <c r="W13148" s="41"/>
      <c r="X13148" s="41"/>
      <c r="Y13148" s="41"/>
      <c r="Z13148" s="41"/>
      <c r="AA13148" s="41"/>
      <c r="AB13148" s="41"/>
      <c r="AC13148" s="41"/>
      <c r="AD13148" s="41"/>
      <c r="AG13148" s="40" t="s">
        <v>1650</v>
      </c>
      <c r="AH13148" s="41"/>
      <c r="AI13148" s="41"/>
      <c r="AJ13148" s="41"/>
      <c r="AK13148" s="41"/>
      <c r="AL13148" s="41"/>
      <c r="AM13148" s="41"/>
      <c r="AN13148" s="41"/>
      <c r="AO13148" s="41"/>
      <c r="AP13148" s="41"/>
      <c r="AQ13148" s="41"/>
      <c r="AR13148" s="41"/>
      <c r="AS13148" s="41"/>
      <c r="AT13148" s="41"/>
      <c r="AU13148" s="41"/>
      <c r="AV13148" s="41"/>
      <c r="AW13148" s="41"/>
      <c r="AX13148" s="41"/>
      <c r="AY13148" s="41"/>
      <c r="AZ13148" s="41"/>
      <c r="BA13148" s="41"/>
      <c r="BB13148" s="41"/>
      <c r="BC13148" s="41"/>
      <c r="BD13148" s="41"/>
      <c r="BE13148" s="41"/>
    </row>
    <row r="13150" spans="6:57" x14ac:dyDescent="0.25">
      <c r="F13150" s="1" t="s">
        <v>2196</v>
      </c>
    </row>
    <row r="13152" spans="6:57" x14ac:dyDescent="0.25">
      <c r="F13152" s="4" t="s">
        <v>2221</v>
      </c>
    </row>
    <row r="13153" spans="6:77" x14ac:dyDescent="0.25">
      <c r="F13153" s="4" t="s">
        <v>2222</v>
      </c>
    </row>
    <row r="13156" spans="6:77" x14ac:dyDescent="0.25">
      <c r="BC13156" s="1" t="s">
        <v>2151</v>
      </c>
    </row>
    <row r="13157" spans="6:77" x14ac:dyDescent="0.25">
      <c r="BC13157" s="1" t="s">
        <v>2153</v>
      </c>
    </row>
    <row r="13159" spans="6:77" x14ac:dyDescent="0.25">
      <c r="BC13159" s="4" t="s">
        <v>2209</v>
      </c>
    </row>
    <row r="13161" spans="6:77" x14ac:dyDescent="0.25">
      <c r="BC13161" s="40" t="s">
        <v>706</v>
      </c>
      <c r="BD13161" s="41"/>
      <c r="BE13161" s="41"/>
      <c r="BF13161" s="41"/>
      <c r="BG13161" s="41"/>
      <c r="BH13161" s="41"/>
      <c r="BI13161" s="41"/>
      <c r="BJ13161" s="41"/>
      <c r="BK13161" s="41"/>
      <c r="BL13161" s="41"/>
      <c r="BM13161" s="41"/>
      <c r="BN13161" s="41"/>
      <c r="BO13161" s="41"/>
      <c r="BP13161" s="41"/>
      <c r="BQ13161" s="41"/>
      <c r="BR13161" s="41"/>
      <c r="BS13161" s="41"/>
      <c r="BT13161" s="41"/>
      <c r="BU13161" s="41"/>
      <c r="BV13161" s="41"/>
      <c r="BW13161" s="41"/>
      <c r="BX13161" s="41"/>
      <c r="BY13161" s="41"/>
    </row>
    <row r="13162" spans="6:77" x14ac:dyDescent="0.25">
      <c r="BC13162" s="40" t="s">
        <v>2217</v>
      </c>
      <c r="BD13162" s="41"/>
      <c r="BE13162" s="41"/>
      <c r="BF13162" s="41"/>
      <c r="BG13162" s="41"/>
      <c r="BH13162" s="41"/>
      <c r="BI13162" s="41"/>
      <c r="BJ13162" s="41"/>
      <c r="BK13162" s="41"/>
      <c r="BL13162" s="41"/>
      <c r="BM13162" s="41"/>
      <c r="BN13162" s="41"/>
      <c r="BO13162" s="41"/>
      <c r="BP13162" s="41"/>
      <c r="BQ13162" s="41"/>
      <c r="BR13162" s="41"/>
      <c r="BS13162" s="41"/>
      <c r="BT13162" s="41"/>
      <c r="BU13162" s="41"/>
      <c r="BV13162" s="41"/>
      <c r="BW13162" s="41"/>
      <c r="BX13162" s="41"/>
      <c r="BY13162" s="41"/>
    </row>
    <row r="13163" spans="6:77" x14ac:dyDescent="0.25">
      <c r="BC13163" s="40" t="s">
        <v>2218</v>
      </c>
      <c r="BD13163" s="41"/>
      <c r="BE13163" s="41"/>
      <c r="BF13163" s="41"/>
      <c r="BG13163" s="41"/>
      <c r="BH13163" s="41"/>
      <c r="BI13163" s="41"/>
      <c r="BJ13163" s="41"/>
      <c r="BK13163" s="41"/>
      <c r="BL13163" s="41"/>
      <c r="BM13163" s="41"/>
      <c r="BN13163" s="41"/>
      <c r="BO13163" s="41"/>
      <c r="BP13163" s="41"/>
      <c r="BQ13163" s="41"/>
      <c r="BR13163" s="41"/>
      <c r="BS13163" s="41"/>
      <c r="BT13163" s="41"/>
      <c r="BU13163" s="41"/>
      <c r="BV13163" s="41"/>
      <c r="BW13163" s="41"/>
      <c r="BX13163" s="41"/>
      <c r="BY13163" s="41"/>
    </row>
    <row r="13170" spans="6:63" x14ac:dyDescent="0.25">
      <c r="BC13170" s="4" t="s">
        <v>816</v>
      </c>
    </row>
    <row r="13171" spans="6:63" x14ac:dyDescent="0.25">
      <c r="BC13171" s="1" t="s">
        <v>2219</v>
      </c>
      <c r="BK13171" s="1" t="s">
        <v>2220</v>
      </c>
    </row>
    <row r="13183" spans="6:63" x14ac:dyDescent="0.25">
      <c r="F13183" s="4" t="s">
        <v>2209</v>
      </c>
    </row>
    <row r="13185" spans="6:51" x14ac:dyDescent="0.25">
      <c r="F13185" s="40" t="s">
        <v>2223</v>
      </c>
      <c r="G13185" s="41"/>
      <c r="H13185" s="41"/>
      <c r="I13185" s="41"/>
      <c r="J13185" s="41"/>
      <c r="K13185" s="41"/>
      <c r="L13185" s="41"/>
      <c r="M13185" s="41"/>
      <c r="N13185" s="41"/>
      <c r="O13185" s="41"/>
      <c r="P13185" s="41"/>
      <c r="Q13185" s="41"/>
      <c r="R13185" s="41"/>
      <c r="S13185" s="41"/>
      <c r="T13185" s="41"/>
      <c r="U13185" s="41"/>
      <c r="V13185" s="41"/>
      <c r="W13185" s="41"/>
      <c r="X13185" s="41"/>
      <c r="Y13185" s="41"/>
      <c r="Z13185" s="41"/>
      <c r="AA13185" s="41"/>
      <c r="AB13185" s="41"/>
      <c r="AC13185" s="41"/>
      <c r="AD13185" s="41"/>
      <c r="AE13185" s="41"/>
      <c r="AF13185" s="41"/>
      <c r="AG13185" s="41"/>
      <c r="AI13185" s="1" t="s">
        <v>1696</v>
      </c>
      <c r="AU13185" s="1" t="s">
        <v>1696</v>
      </c>
    </row>
    <row r="13186" spans="6:51" x14ac:dyDescent="0.25">
      <c r="F13186" s="40" t="s">
        <v>2224</v>
      </c>
      <c r="G13186" s="41"/>
      <c r="H13186" s="41"/>
      <c r="I13186" s="41"/>
      <c r="J13186" s="41"/>
      <c r="K13186" s="41"/>
      <c r="L13186" s="41"/>
      <c r="M13186" s="41"/>
      <c r="N13186" s="41"/>
      <c r="O13186" s="41"/>
      <c r="P13186" s="41"/>
      <c r="Q13186" s="41"/>
      <c r="R13186" s="41"/>
      <c r="S13186" s="41"/>
      <c r="T13186" s="41"/>
      <c r="U13186" s="41"/>
      <c r="V13186" s="41"/>
      <c r="W13186" s="41"/>
      <c r="X13186" s="41"/>
      <c r="Y13186" s="41"/>
      <c r="Z13186" s="41"/>
      <c r="AA13186" s="41"/>
      <c r="AB13186" s="41"/>
      <c r="AC13186" s="41"/>
      <c r="AD13186" s="41"/>
      <c r="AE13186" s="41"/>
      <c r="AF13186" s="41"/>
      <c r="AG13186" s="41"/>
      <c r="AI13186" s="4" t="s">
        <v>2231</v>
      </c>
      <c r="AM13186" s="4" t="s">
        <v>751</v>
      </c>
      <c r="AU13186" s="1" t="s">
        <v>2152</v>
      </c>
      <c r="AY13186" s="4" t="s">
        <v>2254</v>
      </c>
    </row>
    <row r="13187" spans="6:51" x14ac:dyDescent="0.25">
      <c r="F13187" s="40" t="s">
        <v>2225</v>
      </c>
      <c r="G13187" s="41"/>
      <c r="H13187" s="41"/>
      <c r="I13187" s="41"/>
      <c r="J13187" s="41"/>
      <c r="K13187" s="41"/>
      <c r="L13187" s="41"/>
      <c r="M13187" s="41"/>
      <c r="N13187" s="41"/>
      <c r="O13187" s="41"/>
      <c r="P13187" s="41"/>
      <c r="Q13187" s="41"/>
      <c r="R13187" s="41"/>
      <c r="S13187" s="41"/>
      <c r="T13187" s="41"/>
      <c r="U13187" s="41"/>
      <c r="V13187" s="41"/>
      <c r="W13187" s="41"/>
      <c r="X13187" s="41"/>
      <c r="Y13187" s="41"/>
      <c r="Z13187" s="41"/>
      <c r="AA13187" s="41"/>
      <c r="AB13187" s="41"/>
      <c r="AC13187" s="41"/>
      <c r="AD13187" s="41"/>
      <c r="AE13187" s="41"/>
      <c r="AF13187" s="41"/>
      <c r="AG13187" s="41"/>
      <c r="AI13187" s="4" t="s">
        <v>2232</v>
      </c>
      <c r="AM13187" s="4" t="s">
        <v>751</v>
      </c>
      <c r="AU13187" s="4" t="s">
        <v>2242</v>
      </c>
      <c r="AY13187" s="4" t="s">
        <v>751</v>
      </c>
    </row>
    <row r="13188" spans="6:51" x14ac:dyDescent="0.25">
      <c r="F13188" s="40" t="s">
        <v>2230</v>
      </c>
      <c r="G13188" s="41"/>
      <c r="H13188" s="41"/>
      <c r="I13188" s="41"/>
      <c r="J13188" s="41"/>
      <c r="K13188" s="41"/>
      <c r="L13188" s="41"/>
      <c r="M13188" s="41"/>
      <c r="N13188" s="41"/>
      <c r="O13188" s="41"/>
      <c r="P13188" s="41"/>
      <c r="Q13188" s="41"/>
      <c r="R13188" s="41"/>
      <c r="S13188" s="41"/>
      <c r="T13188" s="41"/>
      <c r="U13188" s="41"/>
      <c r="V13188" s="41"/>
      <c r="W13188" s="41"/>
      <c r="X13188" s="41"/>
      <c r="Y13188" s="41"/>
      <c r="Z13188" s="41"/>
      <c r="AA13188" s="41"/>
      <c r="AB13188" s="41"/>
      <c r="AC13188" s="41"/>
      <c r="AD13188" s="41"/>
      <c r="AE13188" s="41"/>
      <c r="AF13188" s="41"/>
      <c r="AG13188" s="41"/>
      <c r="AI13188" s="4" t="s">
        <v>2233</v>
      </c>
      <c r="AM13188" s="4" t="s">
        <v>751</v>
      </c>
      <c r="AU13188" s="4" t="s">
        <v>2243</v>
      </c>
      <c r="AY13188" s="4" t="s">
        <v>751</v>
      </c>
    </row>
    <row r="13189" spans="6:51" x14ac:dyDescent="0.25">
      <c r="F13189" s="40" t="s">
        <v>2253</v>
      </c>
      <c r="G13189" s="41"/>
      <c r="H13189" s="41"/>
      <c r="I13189" s="41"/>
      <c r="J13189" s="41"/>
      <c r="K13189" s="41"/>
      <c r="L13189" s="41"/>
      <c r="M13189" s="41"/>
      <c r="N13189" s="41"/>
      <c r="O13189" s="41"/>
      <c r="P13189" s="41"/>
      <c r="Q13189" s="41"/>
      <c r="R13189" s="41"/>
      <c r="S13189" s="41"/>
      <c r="T13189" s="41"/>
      <c r="U13189" s="41"/>
      <c r="V13189" s="41"/>
      <c r="W13189" s="41"/>
      <c r="X13189" s="41"/>
      <c r="Y13189" s="41"/>
      <c r="Z13189" s="41"/>
      <c r="AA13189" s="41"/>
      <c r="AB13189" s="41"/>
      <c r="AC13189" s="41"/>
      <c r="AD13189" s="41"/>
      <c r="AE13189" s="41"/>
      <c r="AF13189" s="41"/>
      <c r="AG13189" s="41"/>
      <c r="AI13189" s="4" t="s">
        <v>2234</v>
      </c>
      <c r="AM13189" s="4" t="s">
        <v>751</v>
      </c>
      <c r="AU13189" s="4" t="s">
        <v>2244</v>
      </c>
      <c r="AY13189" s="4" t="s">
        <v>751</v>
      </c>
    </row>
    <row r="13190" spans="6:51" x14ac:dyDescent="0.25">
      <c r="F13190" s="40"/>
      <c r="G13190" s="41"/>
      <c r="H13190" s="41"/>
      <c r="I13190" s="41"/>
      <c r="J13190" s="41"/>
      <c r="K13190" s="41"/>
      <c r="L13190" s="41"/>
      <c r="M13190" s="41"/>
      <c r="N13190" s="41"/>
      <c r="O13190" s="41"/>
      <c r="P13190" s="41"/>
      <c r="Q13190" s="41"/>
      <c r="R13190" s="41"/>
      <c r="S13190" s="41"/>
      <c r="T13190" s="41"/>
      <c r="U13190" s="41"/>
      <c r="V13190" s="41"/>
      <c r="W13190" s="41"/>
      <c r="X13190" s="41"/>
      <c r="Y13190" s="41"/>
      <c r="Z13190" s="41"/>
      <c r="AA13190" s="41"/>
      <c r="AB13190" s="41"/>
      <c r="AC13190" s="41"/>
      <c r="AD13190" s="41"/>
      <c r="AE13190" s="41"/>
      <c r="AF13190" s="41"/>
      <c r="AG13190" s="41"/>
      <c r="AI13190" s="4" t="s">
        <v>2235</v>
      </c>
      <c r="AM13190" s="4" t="s">
        <v>751</v>
      </c>
      <c r="AU13190" s="4" t="s">
        <v>2245</v>
      </c>
      <c r="AY13190" s="4" t="s">
        <v>751</v>
      </c>
    </row>
    <row r="13191" spans="6:51" x14ac:dyDescent="0.25">
      <c r="F13191" s="40" t="s">
        <v>1808</v>
      </c>
      <c r="G13191" s="41"/>
      <c r="H13191" s="41"/>
      <c r="I13191" s="41"/>
      <c r="J13191" s="41"/>
      <c r="K13191" s="41"/>
      <c r="L13191" s="41"/>
      <c r="M13191" s="41"/>
      <c r="N13191" s="41"/>
      <c r="O13191" s="41"/>
      <c r="P13191" s="41"/>
      <c r="Q13191" s="41"/>
      <c r="R13191" s="41"/>
      <c r="S13191" s="41"/>
      <c r="T13191" s="41"/>
      <c r="U13191" s="41"/>
      <c r="V13191" s="41"/>
      <c r="W13191" s="41"/>
      <c r="X13191" s="41"/>
      <c r="Y13191" s="41"/>
      <c r="Z13191" s="41"/>
      <c r="AA13191" s="41"/>
      <c r="AB13191" s="41"/>
      <c r="AC13191" s="41"/>
      <c r="AD13191" s="41"/>
      <c r="AE13191" s="41"/>
      <c r="AF13191" s="41"/>
      <c r="AG13191" s="41"/>
      <c r="AI13191" s="4" t="s">
        <v>2236</v>
      </c>
      <c r="AM13191" s="4" t="s">
        <v>751</v>
      </c>
    </row>
    <row r="13192" spans="6:51" x14ac:dyDescent="0.25">
      <c r="F13192" s="40"/>
      <c r="G13192" s="41"/>
      <c r="H13192" s="41"/>
      <c r="I13192" s="41"/>
      <c r="J13192" s="41"/>
      <c r="K13192" s="41"/>
      <c r="L13192" s="41"/>
      <c r="M13192" s="41"/>
      <c r="N13192" s="41"/>
      <c r="O13192" s="41"/>
      <c r="P13192" s="41"/>
      <c r="Q13192" s="41"/>
      <c r="R13192" s="41"/>
      <c r="S13192" s="41"/>
      <c r="T13192" s="41"/>
      <c r="U13192" s="41"/>
      <c r="V13192" s="41"/>
      <c r="W13192" s="41"/>
      <c r="X13192" s="41"/>
      <c r="Y13192" s="41"/>
      <c r="Z13192" s="41"/>
      <c r="AA13192" s="41"/>
      <c r="AB13192" s="41"/>
      <c r="AC13192" s="41"/>
      <c r="AD13192" s="41"/>
      <c r="AE13192" s="41"/>
      <c r="AF13192" s="41"/>
      <c r="AG13192" s="41"/>
      <c r="AI13192" s="1" t="s">
        <v>2154</v>
      </c>
      <c r="AM13192" s="4" t="s">
        <v>2254</v>
      </c>
    </row>
    <row r="13193" spans="6:51" x14ac:dyDescent="0.25">
      <c r="F13193" s="40" t="s">
        <v>2226</v>
      </c>
      <c r="G13193" s="41"/>
      <c r="H13193" s="41"/>
      <c r="I13193" s="41"/>
      <c r="J13193" s="41"/>
      <c r="K13193" s="41"/>
      <c r="L13193" s="41"/>
      <c r="M13193" s="41"/>
      <c r="N13193" s="41"/>
      <c r="O13193" s="41"/>
      <c r="P13193" s="41"/>
      <c r="Q13193" s="41"/>
      <c r="R13193" s="41"/>
      <c r="S13193" s="41"/>
      <c r="T13193" s="41"/>
      <c r="U13193" s="41"/>
      <c r="V13193" s="41"/>
      <c r="W13193" s="41"/>
      <c r="X13193" s="41"/>
      <c r="Y13193" s="41"/>
      <c r="Z13193" s="41"/>
      <c r="AA13193" s="41"/>
      <c r="AB13193" s="41"/>
      <c r="AC13193" s="41"/>
      <c r="AD13193" s="41"/>
      <c r="AE13193" s="41"/>
      <c r="AF13193" s="41"/>
      <c r="AG13193" s="41"/>
      <c r="AI13193" s="4" t="s">
        <v>2237</v>
      </c>
      <c r="AM13193" s="4" t="s">
        <v>751</v>
      </c>
    </row>
    <row r="13194" spans="6:51" x14ac:dyDescent="0.25">
      <c r="F13194" s="40" t="s">
        <v>1810</v>
      </c>
      <c r="G13194" s="41"/>
      <c r="H13194" s="41"/>
      <c r="I13194" s="41"/>
      <c r="J13194" s="41"/>
      <c r="K13194" s="41"/>
      <c r="L13194" s="41"/>
      <c r="M13194" s="41"/>
      <c r="N13194" s="41"/>
      <c r="O13194" s="41"/>
      <c r="P13194" s="41"/>
      <c r="Q13194" s="41"/>
      <c r="R13194" s="41"/>
      <c r="S13194" s="41"/>
      <c r="T13194" s="41"/>
      <c r="U13194" s="41"/>
      <c r="V13194" s="41"/>
      <c r="W13194" s="41"/>
      <c r="X13194" s="41"/>
      <c r="Y13194" s="41"/>
      <c r="Z13194" s="41"/>
      <c r="AA13194" s="41"/>
      <c r="AB13194" s="41"/>
      <c r="AC13194" s="41"/>
      <c r="AD13194" s="41"/>
      <c r="AE13194" s="41"/>
      <c r="AF13194" s="41"/>
      <c r="AG13194" s="41"/>
      <c r="AI13194" s="4" t="s">
        <v>2238</v>
      </c>
      <c r="AM13194" s="4" t="s">
        <v>751</v>
      </c>
    </row>
    <row r="13195" spans="6:51" x14ac:dyDescent="0.25">
      <c r="F13195" s="40"/>
      <c r="G13195" s="41"/>
      <c r="H13195" s="41"/>
      <c r="I13195" s="41"/>
      <c r="J13195" s="41"/>
      <c r="K13195" s="41"/>
      <c r="L13195" s="41"/>
      <c r="M13195" s="41"/>
      <c r="N13195" s="41"/>
      <c r="O13195" s="41"/>
      <c r="P13195" s="41"/>
      <c r="Q13195" s="41"/>
      <c r="R13195" s="41"/>
      <c r="S13195" s="41"/>
      <c r="T13195" s="41"/>
      <c r="U13195" s="41"/>
      <c r="V13195" s="41"/>
      <c r="W13195" s="41"/>
      <c r="X13195" s="41"/>
      <c r="Y13195" s="41"/>
      <c r="Z13195" s="41"/>
      <c r="AA13195" s="41"/>
      <c r="AB13195" s="41"/>
      <c r="AC13195" s="41"/>
      <c r="AD13195" s="41"/>
      <c r="AE13195" s="41"/>
      <c r="AF13195" s="41"/>
      <c r="AG13195" s="41"/>
      <c r="AI13195" s="4" t="s">
        <v>2239</v>
      </c>
      <c r="AM13195" s="4" t="s">
        <v>751</v>
      </c>
    </row>
    <row r="13196" spans="6:51" x14ac:dyDescent="0.25">
      <c r="F13196" s="40" t="s">
        <v>2227</v>
      </c>
      <c r="G13196" s="41"/>
      <c r="H13196" s="41"/>
      <c r="I13196" s="41"/>
      <c r="J13196" s="41"/>
      <c r="K13196" s="41"/>
      <c r="L13196" s="41"/>
      <c r="M13196" s="41"/>
      <c r="N13196" s="41"/>
      <c r="O13196" s="41"/>
      <c r="P13196" s="41"/>
      <c r="Q13196" s="41"/>
      <c r="R13196" s="41"/>
      <c r="S13196" s="41"/>
      <c r="T13196" s="41"/>
      <c r="U13196" s="41"/>
      <c r="V13196" s="41"/>
      <c r="W13196" s="41"/>
      <c r="X13196" s="41"/>
      <c r="Y13196" s="41"/>
      <c r="Z13196" s="41"/>
      <c r="AA13196" s="41"/>
      <c r="AB13196" s="41"/>
      <c r="AC13196" s="41"/>
      <c r="AD13196" s="41"/>
      <c r="AE13196" s="41"/>
      <c r="AF13196" s="41"/>
      <c r="AG13196" s="41"/>
    </row>
    <row r="13197" spans="6:51" x14ac:dyDescent="0.25">
      <c r="F13197" s="40" t="s">
        <v>1366</v>
      </c>
      <c r="G13197" s="41"/>
      <c r="H13197" s="41"/>
      <c r="I13197" s="41"/>
      <c r="J13197" s="41"/>
      <c r="K13197" s="41"/>
      <c r="L13197" s="41"/>
      <c r="M13197" s="41"/>
      <c r="N13197" s="41"/>
      <c r="O13197" s="41"/>
      <c r="P13197" s="41"/>
      <c r="Q13197" s="41"/>
      <c r="R13197" s="41"/>
      <c r="S13197" s="41"/>
      <c r="T13197" s="41"/>
      <c r="U13197" s="41"/>
      <c r="V13197" s="41"/>
      <c r="W13197" s="41"/>
      <c r="X13197" s="41"/>
      <c r="Y13197" s="41"/>
      <c r="Z13197" s="41"/>
      <c r="AA13197" s="41"/>
      <c r="AB13197" s="41"/>
      <c r="AC13197" s="41"/>
      <c r="AD13197" s="41"/>
      <c r="AE13197" s="41"/>
      <c r="AF13197" s="41"/>
      <c r="AG13197" s="41"/>
    </row>
    <row r="13198" spans="6:51" x14ac:dyDescent="0.25">
      <c r="F13198" s="40"/>
      <c r="G13198" s="41"/>
      <c r="H13198" s="41"/>
      <c r="I13198" s="41"/>
      <c r="J13198" s="41"/>
      <c r="K13198" s="41"/>
      <c r="L13198" s="41"/>
      <c r="M13198" s="41"/>
      <c r="N13198" s="41"/>
      <c r="O13198" s="41"/>
      <c r="P13198" s="41"/>
      <c r="Q13198" s="41"/>
      <c r="R13198" s="41"/>
      <c r="S13198" s="41"/>
      <c r="T13198" s="41"/>
      <c r="U13198" s="41"/>
      <c r="V13198" s="41"/>
      <c r="W13198" s="41"/>
      <c r="X13198" s="41"/>
      <c r="Y13198" s="41"/>
      <c r="Z13198" s="41"/>
      <c r="AA13198" s="41"/>
      <c r="AB13198" s="41"/>
      <c r="AC13198" s="41"/>
      <c r="AD13198" s="41"/>
      <c r="AE13198" s="41"/>
      <c r="AF13198" s="41"/>
      <c r="AG13198" s="41"/>
    </row>
    <row r="13199" spans="6:51" x14ac:dyDescent="0.25">
      <c r="F13199" s="40" t="s">
        <v>2228</v>
      </c>
      <c r="G13199" s="41"/>
      <c r="H13199" s="41"/>
      <c r="I13199" s="41"/>
      <c r="J13199" s="41"/>
      <c r="K13199" s="41"/>
      <c r="L13199" s="41"/>
      <c r="M13199" s="41"/>
      <c r="N13199" s="41"/>
      <c r="O13199" s="41"/>
      <c r="P13199" s="41"/>
      <c r="Q13199" s="41"/>
      <c r="R13199" s="41"/>
      <c r="S13199" s="41"/>
      <c r="T13199" s="41"/>
      <c r="U13199" s="41"/>
      <c r="V13199" s="41"/>
      <c r="W13199" s="41"/>
      <c r="X13199" s="41"/>
      <c r="Y13199" s="41"/>
      <c r="Z13199" s="41"/>
      <c r="AA13199" s="41"/>
      <c r="AB13199" s="41"/>
      <c r="AC13199" s="41"/>
      <c r="AD13199" s="41"/>
      <c r="AE13199" s="41"/>
      <c r="AF13199" s="41"/>
      <c r="AG13199" s="41"/>
    </row>
    <row r="13200" spans="6:51" x14ac:dyDescent="0.25">
      <c r="F13200" s="40" t="s">
        <v>2229</v>
      </c>
      <c r="G13200" s="41"/>
      <c r="H13200" s="41"/>
      <c r="I13200" s="41"/>
      <c r="J13200" s="41"/>
      <c r="K13200" s="41"/>
      <c r="L13200" s="41"/>
      <c r="M13200" s="41"/>
      <c r="N13200" s="41"/>
      <c r="O13200" s="41"/>
      <c r="P13200" s="41"/>
      <c r="Q13200" s="41"/>
      <c r="R13200" s="41"/>
      <c r="S13200" s="41"/>
      <c r="T13200" s="41"/>
      <c r="U13200" s="41"/>
      <c r="V13200" s="41"/>
      <c r="W13200" s="41"/>
      <c r="X13200" s="41"/>
      <c r="Y13200" s="41"/>
      <c r="Z13200" s="41"/>
      <c r="AA13200" s="41"/>
      <c r="AB13200" s="41"/>
      <c r="AC13200" s="41"/>
      <c r="AD13200" s="41"/>
      <c r="AE13200" s="41"/>
      <c r="AF13200" s="41"/>
      <c r="AG13200" s="41"/>
    </row>
    <row r="13201" spans="6:61" x14ac:dyDescent="0.25">
      <c r="F13201" s="40"/>
      <c r="G13201" s="41"/>
      <c r="H13201" s="41"/>
      <c r="I13201" s="41"/>
      <c r="J13201" s="41"/>
      <c r="K13201" s="41"/>
      <c r="L13201" s="41"/>
      <c r="M13201" s="41"/>
      <c r="N13201" s="41"/>
      <c r="O13201" s="41"/>
      <c r="P13201" s="41"/>
      <c r="Q13201" s="41"/>
      <c r="R13201" s="41"/>
      <c r="S13201" s="41"/>
      <c r="T13201" s="41"/>
      <c r="U13201" s="41"/>
      <c r="V13201" s="41"/>
      <c r="W13201" s="41"/>
      <c r="X13201" s="41"/>
      <c r="Y13201" s="41"/>
      <c r="Z13201" s="41"/>
      <c r="AA13201" s="41"/>
      <c r="AB13201" s="41"/>
      <c r="AC13201" s="41"/>
      <c r="AD13201" s="41"/>
      <c r="AE13201" s="41"/>
      <c r="AF13201" s="41"/>
      <c r="AG13201" s="41"/>
    </row>
    <row r="13202" spans="6:61" x14ac:dyDescent="0.25">
      <c r="F13202" s="62" t="s">
        <v>2240</v>
      </c>
      <c r="G13202" s="63"/>
      <c r="H13202" s="63"/>
      <c r="I13202" s="63"/>
      <c r="J13202" s="63"/>
      <c r="K13202" s="63"/>
      <c r="L13202" s="63"/>
      <c r="M13202" s="63"/>
      <c r="N13202" s="63"/>
      <c r="O13202" s="63"/>
      <c r="P13202" s="63"/>
      <c r="Q13202" s="63"/>
      <c r="R13202" s="63"/>
      <c r="S13202" s="63"/>
      <c r="T13202" s="63"/>
      <c r="U13202" s="63"/>
      <c r="V13202" s="63"/>
      <c r="W13202" s="63"/>
      <c r="X13202" s="63"/>
      <c r="Y13202" s="63"/>
      <c r="Z13202" s="63"/>
      <c r="AA13202" s="63"/>
      <c r="AB13202" s="63"/>
      <c r="AC13202" s="63"/>
      <c r="AD13202" s="63"/>
      <c r="AE13202" s="63"/>
      <c r="AF13202" s="63"/>
      <c r="AG13202" s="63"/>
    </row>
    <row r="13203" spans="6:61" x14ac:dyDescent="0.25">
      <c r="F13203" s="40" t="s">
        <v>2241</v>
      </c>
      <c r="G13203" s="41"/>
      <c r="H13203" s="41"/>
      <c r="I13203" s="41"/>
      <c r="J13203" s="41"/>
      <c r="K13203" s="41"/>
      <c r="L13203" s="41"/>
      <c r="M13203" s="41"/>
      <c r="N13203" s="41"/>
      <c r="O13203" s="41"/>
      <c r="P13203" s="41"/>
      <c r="Q13203" s="41"/>
      <c r="R13203" s="41"/>
      <c r="S13203" s="41"/>
      <c r="T13203" s="41"/>
      <c r="U13203" s="41"/>
      <c r="V13203" s="41"/>
      <c r="W13203" s="41"/>
      <c r="X13203" s="41"/>
      <c r="Y13203" s="41"/>
      <c r="Z13203" s="41"/>
      <c r="AA13203" s="41"/>
      <c r="AB13203" s="41"/>
      <c r="AC13203" s="41"/>
      <c r="AD13203" s="41"/>
      <c r="AE13203" s="41"/>
      <c r="AF13203" s="41"/>
      <c r="AG13203" s="41"/>
    </row>
    <row r="13204" spans="6:61" x14ac:dyDescent="0.25">
      <c r="F13204" s="40"/>
      <c r="G13204" s="41"/>
      <c r="H13204" s="41"/>
      <c r="I13204" s="41"/>
      <c r="J13204" s="41"/>
      <c r="K13204" s="41"/>
      <c r="L13204" s="41"/>
      <c r="M13204" s="41"/>
      <c r="N13204" s="41"/>
      <c r="O13204" s="41"/>
      <c r="P13204" s="41"/>
      <c r="Q13204" s="41"/>
      <c r="R13204" s="41"/>
      <c r="S13204" s="41"/>
      <c r="T13204" s="41"/>
      <c r="U13204" s="41"/>
      <c r="V13204" s="41"/>
      <c r="W13204" s="41"/>
      <c r="X13204" s="41"/>
      <c r="Y13204" s="41"/>
      <c r="Z13204" s="41"/>
      <c r="AA13204" s="41"/>
      <c r="AB13204" s="41"/>
      <c r="AC13204" s="41"/>
      <c r="AD13204" s="41"/>
      <c r="AE13204" s="41"/>
      <c r="AF13204" s="41"/>
      <c r="AG13204" s="41"/>
    </row>
    <row r="13205" spans="6:61" x14ac:dyDescent="0.25">
      <c r="F13205" s="40" t="s">
        <v>2132</v>
      </c>
      <c r="G13205" s="41"/>
      <c r="H13205" s="41"/>
      <c r="I13205" s="41"/>
      <c r="J13205" s="41"/>
      <c r="K13205" s="41"/>
      <c r="L13205" s="41"/>
      <c r="M13205" s="41"/>
      <c r="N13205" s="41"/>
      <c r="O13205" s="41"/>
      <c r="P13205" s="41"/>
      <c r="Q13205" s="41"/>
      <c r="R13205" s="41"/>
      <c r="S13205" s="41"/>
      <c r="T13205" s="41"/>
      <c r="U13205" s="41"/>
      <c r="V13205" s="41"/>
      <c r="W13205" s="41"/>
      <c r="X13205" s="41"/>
      <c r="Y13205" s="41"/>
      <c r="Z13205" s="41"/>
      <c r="AA13205" s="41"/>
      <c r="AB13205" s="41"/>
      <c r="AC13205" s="41"/>
      <c r="AD13205" s="41"/>
      <c r="AE13205" s="41"/>
      <c r="AF13205" s="41"/>
      <c r="AG13205" s="41"/>
    </row>
    <row r="13207" spans="6:61" x14ac:dyDescent="0.25">
      <c r="F13207" s="42" t="s">
        <v>864</v>
      </c>
      <c r="G13207" s="43"/>
      <c r="H13207" s="43"/>
      <c r="I13207" s="43"/>
      <c r="J13207" s="43"/>
      <c r="K13207" s="43"/>
      <c r="L13207" s="43"/>
      <c r="M13207" s="43"/>
      <c r="N13207" s="43"/>
      <c r="O13207" s="43"/>
      <c r="P13207" s="43"/>
      <c r="Q13207" s="43"/>
      <c r="R13207" s="43"/>
      <c r="S13207" s="43"/>
      <c r="T13207" s="43"/>
      <c r="U13207" s="43"/>
      <c r="V13207" s="43"/>
      <c r="W13207" s="43"/>
      <c r="X13207" s="43"/>
      <c r="Y13207" s="43"/>
      <c r="Z13207" s="43"/>
      <c r="AA13207" s="43"/>
      <c r="AB13207" s="43"/>
      <c r="AC13207" s="43"/>
      <c r="AD13207" s="43"/>
      <c r="AE13207" s="43"/>
      <c r="AF13207" s="43"/>
      <c r="AI13207" s="42" t="s">
        <v>864</v>
      </c>
      <c r="AJ13207" s="43"/>
      <c r="AK13207" s="43"/>
      <c r="AL13207" s="43"/>
      <c r="AM13207" s="43"/>
      <c r="AN13207" s="43"/>
      <c r="AO13207" s="43"/>
      <c r="AP13207" s="43"/>
      <c r="AQ13207" s="43"/>
      <c r="AR13207" s="43"/>
      <c r="AS13207" s="43"/>
      <c r="AT13207" s="43"/>
      <c r="AU13207" s="43"/>
      <c r="AV13207" s="43"/>
      <c r="AW13207" s="43"/>
      <c r="AX13207" s="43"/>
      <c r="AY13207" s="43"/>
      <c r="AZ13207" s="43"/>
      <c r="BA13207" s="43"/>
      <c r="BB13207" s="43"/>
      <c r="BC13207" s="43"/>
      <c r="BD13207" s="43"/>
      <c r="BE13207" s="43"/>
      <c r="BF13207" s="43"/>
      <c r="BG13207" s="43"/>
      <c r="BH13207" s="43"/>
      <c r="BI13207" s="43"/>
    </row>
    <row r="13208" spans="6:61" x14ac:dyDescent="0.25">
      <c r="F13208" s="42"/>
      <c r="G13208" s="43"/>
      <c r="H13208" s="43"/>
      <c r="I13208" s="43"/>
      <c r="J13208" s="43"/>
      <c r="K13208" s="43"/>
      <c r="L13208" s="43"/>
      <c r="M13208" s="43"/>
      <c r="N13208" s="43"/>
      <c r="O13208" s="43"/>
      <c r="P13208" s="43"/>
      <c r="Q13208" s="43"/>
      <c r="R13208" s="43"/>
      <c r="S13208" s="43"/>
      <c r="T13208" s="43"/>
      <c r="U13208" s="43"/>
      <c r="V13208" s="43"/>
      <c r="W13208" s="43"/>
      <c r="X13208" s="43"/>
      <c r="Y13208" s="43"/>
      <c r="Z13208" s="43"/>
      <c r="AA13208" s="43"/>
      <c r="AB13208" s="43"/>
      <c r="AC13208" s="43"/>
      <c r="AD13208" s="43"/>
      <c r="AE13208" s="43"/>
      <c r="AF13208" s="43"/>
      <c r="AI13208" s="42"/>
      <c r="AJ13208" s="43"/>
      <c r="AK13208" s="43"/>
      <c r="AL13208" s="43"/>
      <c r="AM13208" s="43"/>
      <c r="AN13208" s="43"/>
      <c r="AO13208" s="43"/>
      <c r="AP13208" s="43"/>
      <c r="AQ13208" s="43"/>
      <c r="AR13208" s="43"/>
      <c r="AS13208" s="43"/>
      <c r="AT13208" s="43"/>
      <c r="AU13208" s="43"/>
      <c r="AV13208" s="43"/>
      <c r="AW13208" s="43"/>
      <c r="AX13208" s="43"/>
      <c r="AY13208" s="43"/>
      <c r="AZ13208" s="43"/>
      <c r="BA13208" s="43"/>
      <c r="BB13208" s="43"/>
      <c r="BC13208" s="43"/>
      <c r="BD13208" s="43"/>
      <c r="BE13208" s="43"/>
      <c r="BF13208" s="43"/>
      <c r="BG13208" s="43"/>
      <c r="BH13208" s="43"/>
      <c r="BI13208" s="43"/>
    </row>
    <row r="13209" spans="6:61" x14ac:dyDescent="0.25">
      <c r="F13209" s="42" t="s">
        <v>2223</v>
      </c>
      <c r="G13209" s="43"/>
      <c r="H13209" s="43"/>
      <c r="I13209" s="43"/>
      <c r="J13209" s="43"/>
      <c r="K13209" s="43"/>
      <c r="L13209" s="43"/>
      <c r="M13209" s="43"/>
      <c r="N13209" s="43"/>
      <c r="O13209" s="43"/>
      <c r="P13209" s="43"/>
      <c r="Q13209" s="43"/>
      <c r="R13209" s="43"/>
      <c r="S13209" s="43"/>
      <c r="T13209" s="43"/>
      <c r="U13209" s="43"/>
      <c r="V13209" s="43"/>
      <c r="W13209" s="43"/>
      <c r="X13209" s="43"/>
      <c r="Y13209" s="43"/>
      <c r="Z13209" s="43"/>
      <c r="AA13209" s="43"/>
      <c r="AB13209" s="43"/>
      <c r="AC13209" s="43"/>
      <c r="AD13209" s="43"/>
      <c r="AE13209" s="43"/>
      <c r="AF13209" s="43"/>
      <c r="AI13209" s="42" t="s">
        <v>2223</v>
      </c>
      <c r="AJ13209" s="43"/>
      <c r="AK13209" s="43"/>
      <c r="AL13209" s="43"/>
      <c r="AM13209" s="43"/>
      <c r="AN13209" s="43"/>
      <c r="AO13209" s="43"/>
      <c r="AP13209" s="43"/>
      <c r="AQ13209" s="43"/>
      <c r="AR13209" s="43"/>
      <c r="AS13209" s="43"/>
      <c r="AT13209" s="43"/>
      <c r="AU13209" s="43"/>
      <c r="AV13209" s="43"/>
      <c r="AW13209" s="43"/>
      <c r="AX13209" s="43"/>
      <c r="AY13209" s="43"/>
      <c r="AZ13209" s="43"/>
      <c r="BA13209" s="43"/>
      <c r="BB13209" s="43"/>
      <c r="BC13209" s="43"/>
      <c r="BD13209" s="43"/>
      <c r="BE13209" s="43"/>
      <c r="BF13209" s="43"/>
      <c r="BG13209" s="43"/>
      <c r="BH13209" s="43"/>
      <c r="BI13209" s="43"/>
    </row>
    <row r="13210" spans="6:61" x14ac:dyDescent="0.25">
      <c r="F13210" s="42" t="s">
        <v>2224</v>
      </c>
      <c r="G13210" s="43"/>
      <c r="H13210" s="43"/>
      <c r="I13210" s="43"/>
      <c r="J13210" s="43"/>
      <c r="K13210" s="43"/>
      <c r="L13210" s="43"/>
      <c r="M13210" s="43"/>
      <c r="N13210" s="43"/>
      <c r="O13210" s="43"/>
      <c r="P13210" s="43"/>
      <c r="Q13210" s="43"/>
      <c r="R13210" s="43"/>
      <c r="S13210" s="43"/>
      <c r="T13210" s="43"/>
      <c r="U13210" s="43"/>
      <c r="V13210" s="43"/>
      <c r="W13210" s="43"/>
      <c r="X13210" s="43"/>
      <c r="Y13210" s="43"/>
      <c r="Z13210" s="43"/>
      <c r="AA13210" s="43"/>
      <c r="AB13210" s="43"/>
      <c r="AC13210" s="43"/>
      <c r="AD13210" s="43"/>
      <c r="AE13210" s="43"/>
      <c r="AF13210" s="43"/>
      <c r="AI13210" s="42" t="s">
        <v>2224</v>
      </c>
      <c r="AJ13210" s="43"/>
      <c r="AK13210" s="43"/>
      <c r="AL13210" s="43"/>
      <c r="AM13210" s="43"/>
      <c r="AN13210" s="43"/>
      <c r="AO13210" s="43"/>
      <c r="AP13210" s="43"/>
      <c r="AQ13210" s="43"/>
      <c r="AR13210" s="43"/>
      <c r="AS13210" s="43"/>
      <c r="AT13210" s="43"/>
      <c r="AU13210" s="43"/>
      <c r="AV13210" s="43"/>
      <c r="AW13210" s="43"/>
      <c r="AX13210" s="43"/>
      <c r="AY13210" s="43"/>
      <c r="AZ13210" s="43"/>
      <c r="BA13210" s="43"/>
      <c r="BB13210" s="43"/>
      <c r="BC13210" s="43"/>
      <c r="BD13210" s="43"/>
      <c r="BE13210" s="43"/>
      <c r="BF13210" s="43"/>
      <c r="BG13210" s="43"/>
      <c r="BH13210" s="43"/>
      <c r="BI13210" s="43"/>
    </row>
    <row r="13211" spans="6:61" x14ac:dyDescent="0.25">
      <c r="F13211" s="42" t="s">
        <v>805</v>
      </c>
      <c r="G13211" s="43"/>
      <c r="H13211" s="43"/>
      <c r="I13211" s="43"/>
      <c r="J13211" s="43"/>
      <c r="K13211" s="43"/>
      <c r="L13211" s="43"/>
      <c r="M13211" s="43"/>
      <c r="N13211" s="43"/>
      <c r="O13211" s="43"/>
      <c r="P13211" s="43"/>
      <c r="Q13211" s="43"/>
      <c r="R13211" s="43"/>
      <c r="S13211" s="43"/>
      <c r="T13211" s="43"/>
      <c r="U13211" s="43"/>
      <c r="V13211" s="43"/>
      <c r="W13211" s="43"/>
      <c r="X13211" s="43"/>
      <c r="Y13211" s="43"/>
      <c r="Z13211" s="43"/>
      <c r="AA13211" s="43"/>
      <c r="AB13211" s="43"/>
      <c r="AC13211" s="43"/>
      <c r="AD13211" s="43"/>
      <c r="AE13211" s="43"/>
      <c r="AF13211" s="43"/>
      <c r="AI13211" s="42" t="s">
        <v>805</v>
      </c>
      <c r="AJ13211" s="43"/>
      <c r="AK13211" s="43"/>
      <c r="AL13211" s="43"/>
      <c r="AM13211" s="43"/>
      <c r="AN13211" s="43"/>
      <c r="AO13211" s="43"/>
      <c r="AP13211" s="43"/>
      <c r="AQ13211" s="43"/>
      <c r="AR13211" s="43"/>
      <c r="AS13211" s="43"/>
      <c r="AT13211" s="43"/>
      <c r="AU13211" s="43"/>
      <c r="AV13211" s="43"/>
      <c r="AW13211" s="43"/>
      <c r="AX13211" s="43"/>
      <c r="AY13211" s="43"/>
      <c r="AZ13211" s="43"/>
      <c r="BA13211" s="43"/>
      <c r="BB13211" s="43"/>
      <c r="BC13211" s="43"/>
      <c r="BD13211" s="43"/>
      <c r="BE13211" s="43"/>
      <c r="BF13211" s="43"/>
      <c r="BG13211" s="43"/>
      <c r="BH13211" s="43"/>
      <c r="BI13211" s="43"/>
    </row>
    <row r="13212" spans="6:61" x14ac:dyDescent="0.25">
      <c r="F13212" s="42" t="s">
        <v>2271</v>
      </c>
      <c r="G13212" s="43"/>
      <c r="H13212" s="43"/>
      <c r="I13212" s="43"/>
      <c r="J13212" s="43"/>
      <c r="K13212" s="43"/>
      <c r="L13212" s="43"/>
      <c r="M13212" s="43"/>
      <c r="N13212" s="43"/>
      <c r="O13212" s="43"/>
      <c r="P13212" s="43"/>
      <c r="Q13212" s="43"/>
      <c r="R13212" s="43"/>
      <c r="S13212" s="43"/>
      <c r="T13212" s="43"/>
      <c r="U13212" s="43"/>
      <c r="V13212" s="43"/>
      <c r="W13212" s="43"/>
      <c r="X13212" s="43"/>
      <c r="Y13212" s="43"/>
      <c r="Z13212" s="43"/>
      <c r="AA13212" s="43"/>
      <c r="AB13212" s="43"/>
      <c r="AC13212" s="43"/>
      <c r="AD13212" s="43"/>
      <c r="AE13212" s="43"/>
      <c r="AF13212" s="43"/>
      <c r="AI13212" s="42" t="s">
        <v>2271</v>
      </c>
      <c r="AJ13212" s="43"/>
      <c r="AK13212" s="43"/>
      <c r="AL13212" s="43"/>
      <c r="AM13212" s="43"/>
      <c r="AN13212" s="43"/>
      <c r="AO13212" s="43"/>
      <c r="AP13212" s="43"/>
      <c r="AQ13212" s="43"/>
      <c r="AR13212" s="43"/>
      <c r="AS13212" s="43"/>
      <c r="AT13212" s="43"/>
      <c r="AU13212" s="43"/>
      <c r="AV13212" s="43"/>
      <c r="AW13212" s="43"/>
      <c r="AX13212" s="43"/>
      <c r="AY13212" s="43"/>
      <c r="AZ13212" s="43"/>
      <c r="BA13212" s="43"/>
      <c r="BB13212" s="43"/>
      <c r="BC13212" s="43"/>
      <c r="BD13212" s="43"/>
      <c r="BE13212" s="43"/>
      <c r="BF13212" s="43"/>
      <c r="BG13212" s="43"/>
      <c r="BH13212" s="43"/>
      <c r="BI13212" s="43"/>
    </row>
    <row r="13213" spans="6:61" x14ac:dyDescent="0.25">
      <c r="F13213" s="42" t="s">
        <v>2246</v>
      </c>
      <c r="G13213" s="43"/>
      <c r="H13213" s="43"/>
      <c r="I13213" s="43"/>
      <c r="J13213" s="43"/>
      <c r="K13213" s="43"/>
      <c r="L13213" s="43"/>
      <c r="M13213" s="43"/>
      <c r="N13213" s="43"/>
      <c r="O13213" s="43"/>
      <c r="P13213" s="43"/>
      <c r="Q13213" s="43"/>
      <c r="R13213" s="43"/>
      <c r="S13213" s="43"/>
      <c r="T13213" s="43"/>
      <c r="U13213" s="43"/>
      <c r="V13213" s="43"/>
      <c r="W13213" s="43"/>
      <c r="X13213" s="43"/>
      <c r="Y13213" s="43"/>
      <c r="Z13213" s="43"/>
      <c r="AA13213" s="43"/>
      <c r="AB13213" s="43"/>
      <c r="AC13213" s="43"/>
      <c r="AD13213" s="43"/>
      <c r="AE13213" s="43"/>
      <c r="AF13213" s="43"/>
      <c r="AI13213" s="42" t="s">
        <v>2246</v>
      </c>
      <c r="AJ13213" s="43"/>
      <c r="AK13213" s="43"/>
      <c r="AL13213" s="43"/>
      <c r="AM13213" s="43"/>
      <c r="AN13213" s="43"/>
      <c r="AO13213" s="43"/>
      <c r="AP13213" s="43"/>
      <c r="AQ13213" s="43"/>
      <c r="AR13213" s="43"/>
      <c r="AS13213" s="43"/>
      <c r="AT13213" s="43"/>
      <c r="AU13213" s="43"/>
      <c r="AV13213" s="43"/>
      <c r="AW13213" s="43"/>
      <c r="AX13213" s="43"/>
      <c r="AY13213" s="43"/>
      <c r="AZ13213" s="43"/>
      <c r="BA13213" s="43"/>
      <c r="BB13213" s="43"/>
      <c r="BC13213" s="43"/>
      <c r="BD13213" s="43"/>
      <c r="BE13213" s="43"/>
      <c r="BF13213" s="43"/>
      <c r="BG13213" s="43"/>
      <c r="BH13213" s="43"/>
      <c r="BI13213" s="43"/>
    </row>
    <row r="13214" spans="6:61" x14ac:dyDescent="0.25">
      <c r="F13214" s="42" t="s">
        <v>1808</v>
      </c>
      <c r="G13214" s="43"/>
      <c r="H13214" s="43"/>
      <c r="I13214" s="43"/>
      <c r="J13214" s="43"/>
      <c r="K13214" s="43"/>
      <c r="L13214" s="43"/>
      <c r="M13214" s="43"/>
      <c r="N13214" s="43"/>
      <c r="O13214" s="43"/>
      <c r="P13214" s="43"/>
      <c r="Q13214" s="43"/>
      <c r="R13214" s="43"/>
      <c r="S13214" s="43"/>
      <c r="T13214" s="43"/>
      <c r="U13214" s="43"/>
      <c r="V13214" s="43"/>
      <c r="W13214" s="43"/>
      <c r="X13214" s="43"/>
      <c r="Y13214" s="43"/>
      <c r="Z13214" s="43"/>
      <c r="AA13214" s="43"/>
      <c r="AB13214" s="43"/>
      <c r="AC13214" s="43"/>
      <c r="AD13214" s="43"/>
      <c r="AE13214" s="43"/>
      <c r="AF13214" s="43"/>
      <c r="AI13214" s="42" t="s">
        <v>1808</v>
      </c>
      <c r="AJ13214" s="43"/>
      <c r="AK13214" s="43"/>
      <c r="AL13214" s="43"/>
      <c r="AM13214" s="43"/>
      <c r="AN13214" s="43"/>
      <c r="AO13214" s="43"/>
      <c r="AP13214" s="43"/>
      <c r="AQ13214" s="43"/>
      <c r="AR13214" s="43"/>
      <c r="AS13214" s="43"/>
      <c r="AT13214" s="43"/>
      <c r="AU13214" s="43"/>
      <c r="AV13214" s="43"/>
      <c r="AW13214" s="43"/>
      <c r="AX13214" s="43"/>
      <c r="AY13214" s="43"/>
      <c r="AZ13214" s="43"/>
      <c r="BA13214" s="43"/>
      <c r="BB13214" s="43"/>
      <c r="BC13214" s="43"/>
      <c r="BD13214" s="43"/>
      <c r="BE13214" s="43"/>
      <c r="BF13214" s="43"/>
      <c r="BG13214" s="43"/>
      <c r="BH13214" s="43"/>
      <c r="BI13214" s="43"/>
    </row>
    <row r="13215" spans="6:61" x14ac:dyDescent="0.25">
      <c r="F13215" s="42" t="s">
        <v>2247</v>
      </c>
      <c r="G13215" s="43"/>
      <c r="H13215" s="43"/>
      <c r="I13215" s="43"/>
      <c r="J13215" s="43"/>
      <c r="K13215" s="43"/>
      <c r="L13215" s="43"/>
      <c r="M13215" s="43"/>
      <c r="N13215" s="43"/>
      <c r="O13215" s="43"/>
      <c r="P13215" s="43"/>
      <c r="Q13215" s="43"/>
      <c r="R13215" s="43"/>
      <c r="S13215" s="43"/>
      <c r="T13215" s="43"/>
      <c r="U13215" s="43"/>
      <c r="V13215" s="43"/>
      <c r="W13215" s="43"/>
      <c r="X13215" s="43"/>
      <c r="Y13215" s="43"/>
      <c r="Z13215" s="43"/>
      <c r="AA13215" s="43"/>
      <c r="AB13215" s="43"/>
      <c r="AC13215" s="43"/>
      <c r="AD13215" s="43"/>
      <c r="AE13215" s="43"/>
      <c r="AF13215" s="43"/>
      <c r="AI13215" s="42" t="s">
        <v>2250</v>
      </c>
      <c r="AJ13215" s="43"/>
      <c r="AK13215" s="43"/>
      <c r="AL13215" s="43"/>
      <c r="AM13215" s="43"/>
      <c r="AN13215" s="43"/>
      <c r="AO13215" s="43"/>
      <c r="AP13215" s="43"/>
      <c r="AQ13215" s="43"/>
      <c r="AR13215" s="43"/>
      <c r="AS13215" s="43"/>
      <c r="AT13215" s="43"/>
      <c r="AU13215" s="43"/>
      <c r="AV13215" s="43"/>
      <c r="AW13215" s="43"/>
      <c r="AX13215" s="43"/>
      <c r="AY13215" s="43"/>
      <c r="AZ13215" s="43"/>
      <c r="BA13215" s="43"/>
      <c r="BB13215" s="43"/>
      <c r="BC13215" s="43"/>
      <c r="BD13215" s="43"/>
      <c r="BE13215" s="43"/>
      <c r="BF13215" s="43"/>
      <c r="BG13215" s="43"/>
      <c r="BH13215" s="43"/>
      <c r="BI13215" s="43"/>
    </row>
    <row r="13216" spans="6:61" x14ac:dyDescent="0.25">
      <c r="F13216" s="42"/>
      <c r="G13216" s="43"/>
      <c r="H13216" s="43"/>
      <c r="I13216" s="43"/>
      <c r="J13216" s="43"/>
      <c r="K13216" s="43"/>
      <c r="L13216" s="43"/>
      <c r="M13216" s="43"/>
      <c r="N13216" s="43"/>
      <c r="O13216" s="43"/>
      <c r="P13216" s="43"/>
      <c r="Q13216" s="43"/>
      <c r="R13216" s="43"/>
      <c r="S13216" s="43"/>
      <c r="T13216" s="43"/>
      <c r="U13216" s="43"/>
      <c r="V13216" s="43"/>
      <c r="W13216" s="43"/>
      <c r="X13216" s="43"/>
      <c r="Y13216" s="43"/>
      <c r="Z13216" s="43"/>
      <c r="AA13216" s="43"/>
      <c r="AB13216" s="43"/>
      <c r="AC13216" s="43"/>
      <c r="AD13216" s="43"/>
      <c r="AE13216" s="43"/>
      <c r="AF13216" s="43"/>
      <c r="AI13216" s="42"/>
      <c r="AJ13216" s="43"/>
      <c r="AK13216" s="43"/>
      <c r="AL13216" s="43"/>
      <c r="AM13216" s="43"/>
      <c r="AN13216" s="43"/>
      <c r="AO13216" s="43"/>
      <c r="AP13216" s="43"/>
      <c r="AQ13216" s="43"/>
      <c r="AR13216" s="43"/>
      <c r="AS13216" s="43"/>
      <c r="AT13216" s="43"/>
      <c r="AU13216" s="43"/>
      <c r="AV13216" s="43"/>
      <c r="AW13216" s="43"/>
      <c r="AX13216" s="43"/>
      <c r="AY13216" s="43"/>
      <c r="AZ13216" s="43"/>
      <c r="BA13216" s="43"/>
      <c r="BB13216" s="43"/>
      <c r="BC13216" s="43"/>
      <c r="BD13216" s="43"/>
      <c r="BE13216" s="43"/>
      <c r="BF13216" s="43"/>
      <c r="BG13216" s="43"/>
      <c r="BH13216" s="43"/>
      <c r="BI13216" s="43"/>
    </row>
    <row r="13217" spans="6:61" x14ac:dyDescent="0.25">
      <c r="F13217" s="42" t="s">
        <v>732</v>
      </c>
      <c r="G13217" s="43"/>
      <c r="H13217" s="43"/>
      <c r="I13217" s="43"/>
      <c r="J13217" s="43"/>
      <c r="K13217" s="43"/>
      <c r="L13217" s="43"/>
      <c r="M13217" s="43"/>
      <c r="N13217" s="43"/>
      <c r="O13217" s="43"/>
      <c r="P13217" s="43"/>
      <c r="Q13217" s="43"/>
      <c r="R13217" s="43"/>
      <c r="S13217" s="43"/>
      <c r="T13217" s="43"/>
      <c r="U13217" s="43"/>
      <c r="V13217" s="43"/>
      <c r="W13217" s="43"/>
      <c r="X13217" s="43"/>
      <c r="Y13217" s="43"/>
      <c r="Z13217" s="43"/>
      <c r="AA13217" s="43"/>
      <c r="AB13217" s="43"/>
      <c r="AC13217" s="43"/>
      <c r="AD13217" s="43"/>
      <c r="AE13217" s="43"/>
      <c r="AF13217" s="43"/>
      <c r="AI13217" s="42" t="s">
        <v>732</v>
      </c>
      <c r="AJ13217" s="43"/>
      <c r="AK13217" s="43"/>
      <c r="AL13217" s="43"/>
      <c r="AM13217" s="43"/>
      <c r="AN13217" s="43"/>
      <c r="AO13217" s="43"/>
      <c r="AP13217" s="43"/>
      <c r="AQ13217" s="43"/>
      <c r="AR13217" s="43"/>
      <c r="AS13217" s="43"/>
      <c r="AT13217" s="43"/>
      <c r="AU13217" s="43"/>
      <c r="AV13217" s="43"/>
      <c r="AW13217" s="43"/>
      <c r="AX13217" s="43"/>
      <c r="AY13217" s="43"/>
      <c r="AZ13217" s="43"/>
      <c r="BA13217" s="43"/>
      <c r="BB13217" s="43"/>
      <c r="BC13217" s="43"/>
      <c r="BD13217" s="43"/>
      <c r="BE13217" s="43"/>
      <c r="BF13217" s="43"/>
      <c r="BG13217" s="43"/>
      <c r="BH13217" s="43"/>
      <c r="BI13217" s="43"/>
    </row>
    <row r="13218" spans="6:61" x14ac:dyDescent="0.25">
      <c r="F13218" s="42"/>
      <c r="G13218" s="43"/>
      <c r="H13218" s="43"/>
      <c r="I13218" s="43"/>
      <c r="J13218" s="43"/>
      <c r="K13218" s="43"/>
      <c r="L13218" s="43"/>
      <c r="M13218" s="43"/>
      <c r="N13218" s="43"/>
      <c r="O13218" s="43"/>
      <c r="P13218" s="43"/>
      <c r="Q13218" s="43"/>
      <c r="R13218" s="43"/>
      <c r="S13218" s="43"/>
      <c r="T13218" s="43"/>
      <c r="U13218" s="43"/>
      <c r="V13218" s="43"/>
      <c r="W13218" s="43"/>
      <c r="X13218" s="43"/>
      <c r="Y13218" s="43"/>
      <c r="Z13218" s="43"/>
      <c r="AA13218" s="43"/>
      <c r="AB13218" s="43"/>
      <c r="AC13218" s="43"/>
      <c r="AD13218" s="43"/>
      <c r="AE13218" s="43"/>
      <c r="AF13218" s="43"/>
      <c r="AI13218" s="42"/>
      <c r="AJ13218" s="43"/>
      <c r="AK13218" s="43"/>
      <c r="AL13218" s="43"/>
      <c r="AM13218" s="43"/>
      <c r="AN13218" s="43"/>
      <c r="AO13218" s="43"/>
      <c r="AP13218" s="43"/>
      <c r="AQ13218" s="43"/>
      <c r="AR13218" s="43"/>
      <c r="AS13218" s="43"/>
      <c r="AT13218" s="43"/>
      <c r="AU13218" s="43"/>
      <c r="AV13218" s="43"/>
      <c r="AW13218" s="43"/>
      <c r="AX13218" s="43"/>
      <c r="AY13218" s="43"/>
      <c r="AZ13218" s="43"/>
      <c r="BA13218" s="43"/>
      <c r="BB13218" s="43"/>
      <c r="BC13218" s="43"/>
      <c r="BD13218" s="43"/>
      <c r="BE13218" s="43"/>
      <c r="BF13218" s="43"/>
      <c r="BG13218" s="43"/>
      <c r="BH13218" s="43"/>
      <c r="BI13218" s="43"/>
    </row>
    <row r="13219" spans="6:61" x14ac:dyDescent="0.25">
      <c r="F13219" s="42" t="s">
        <v>2171</v>
      </c>
      <c r="G13219" s="43"/>
      <c r="H13219" s="43"/>
      <c r="I13219" s="43"/>
      <c r="J13219" s="43"/>
      <c r="K13219" s="43"/>
      <c r="L13219" s="43"/>
      <c r="M13219" s="43"/>
      <c r="N13219" s="43"/>
      <c r="O13219" s="43"/>
      <c r="P13219" s="43"/>
      <c r="Q13219" s="43"/>
      <c r="R13219" s="43"/>
      <c r="S13219" s="43"/>
      <c r="T13219" s="43"/>
      <c r="U13219" s="43"/>
      <c r="V13219" s="43"/>
      <c r="W13219" s="43"/>
      <c r="X13219" s="43"/>
      <c r="Y13219" s="43"/>
      <c r="Z13219" s="43"/>
      <c r="AA13219" s="43"/>
      <c r="AB13219" s="43"/>
      <c r="AC13219" s="43"/>
      <c r="AD13219" s="43"/>
      <c r="AE13219" s="43"/>
      <c r="AF13219" s="43"/>
      <c r="AI13219" s="42" t="s">
        <v>2171</v>
      </c>
      <c r="AJ13219" s="43"/>
      <c r="AK13219" s="43"/>
      <c r="AL13219" s="43"/>
      <c r="AM13219" s="43"/>
      <c r="AN13219" s="43"/>
      <c r="AO13219" s="43"/>
      <c r="AP13219" s="43"/>
      <c r="AQ13219" s="43"/>
      <c r="AR13219" s="43"/>
      <c r="AS13219" s="43"/>
      <c r="AT13219" s="43"/>
      <c r="AU13219" s="43"/>
      <c r="AV13219" s="43"/>
      <c r="AW13219" s="43"/>
      <c r="AX13219" s="43"/>
      <c r="AY13219" s="43"/>
      <c r="AZ13219" s="43"/>
      <c r="BA13219" s="43"/>
      <c r="BB13219" s="43"/>
      <c r="BC13219" s="43"/>
      <c r="BD13219" s="43"/>
      <c r="BE13219" s="43"/>
      <c r="BF13219" s="43"/>
      <c r="BG13219" s="43"/>
      <c r="BH13219" s="43"/>
      <c r="BI13219" s="43"/>
    </row>
    <row r="13220" spans="6:61" x14ac:dyDescent="0.25">
      <c r="F13220" s="42" t="s">
        <v>734</v>
      </c>
      <c r="G13220" s="43"/>
      <c r="H13220" s="43"/>
      <c r="I13220" s="43"/>
      <c r="J13220" s="43"/>
      <c r="K13220" s="43"/>
      <c r="L13220" s="43"/>
      <c r="M13220" s="43"/>
      <c r="N13220" s="43"/>
      <c r="O13220" s="43"/>
      <c r="P13220" s="43"/>
      <c r="Q13220" s="43"/>
      <c r="R13220" s="43"/>
      <c r="S13220" s="43"/>
      <c r="T13220" s="43"/>
      <c r="U13220" s="43"/>
      <c r="V13220" s="43"/>
      <c r="W13220" s="43"/>
      <c r="X13220" s="43"/>
      <c r="Y13220" s="43"/>
      <c r="Z13220" s="43"/>
      <c r="AA13220" s="43"/>
      <c r="AB13220" s="43"/>
      <c r="AC13220" s="43"/>
      <c r="AD13220" s="43"/>
      <c r="AE13220" s="43"/>
      <c r="AF13220" s="43"/>
      <c r="AI13220" s="42" t="s">
        <v>734</v>
      </c>
      <c r="AJ13220" s="43"/>
      <c r="AK13220" s="43"/>
      <c r="AL13220" s="43"/>
      <c r="AM13220" s="43"/>
      <c r="AN13220" s="43"/>
      <c r="AO13220" s="43"/>
      <c r="AP13220" s="43"/>
      <c r="AQ13220" s="43"/>
      <c r="AR13220" s="43"/>
      <c r="AS13220" s="43"/>
      <c r="AT13220" s="43"/>
      <c r="AU13220" s="43"/>
      <c r="AV13220" s="43"/>
      <c r="AW13220" s="43"/>
      <c r="AX13220" s="43"/>
      <c r="AY13220" s="43"/>
      <c r="AZ13220" s="43"/>
      <c r="BA13220" s="43"/>
      <c r="BB13220" s="43"/>
      <c r="BC13220" s="43"/>
      <c r="BD13220" s="43"/>
      <c r="BE13220" s="43"/>
      <c r="BF13220" s="43"/>
      <c r="BG13220" s="43"/>
      <c r="BH13220" s="43"/>
      <c r="BI13220" s="43"/>
    </row>
    <row r="13221" spans="6:61" x14ac:dyDescent="0.25">
      <c r="F13221" s="42" t="s">
        <v>2273</v>
      </c>
      <c r="G13221" s="43"/>
      <c r="H13221" s="43"/>
      <c r="I13221" s="43"/>
      <c r="J13221" s="43"/>
      <c r="K13221" s="43"/>
      <c r="L13221" s="43"/>
      <c r="M13221" s="43"/>
      <c r="N13221" s="43"/>
      <c r="O13221" s="43"/>
      <c r="P13221" s="43"/>
      <c r="Q13221" s="43"/>
      <c r="R13221" s="43"/>
      <c r="S13221" s="43"/>
      <c r="T13221" s="43"/>
      <c r="U13221" s="43"/>
      <c r="V13221" s="43"/>
      <c r="W13221" s="43"/>
      <c r="X13221" s="43"/>
      <c r="Y13221" s="43"/>
      <c r="Z13221" s="43"/>
      <c r="AA13221" s="43"/>
      <c r="AB13221" s="43"/>
      <c r="AC13221" s="43"/>
      <c r="AD13221" s="43"/>
      <c r="AE13221" s="43"/>
      <c r="AF13221" s="43"/>
      <c r="AI13221" s="42" t="s">
        <v>2274</v>
      </c>
      <c r="AJ13221" s="43"/>
      <c r="AK13221" s="43"/>
      <c r="AL13221" s="43"/>
      <c r="AM13221" s="43"/>
      <c r="AN13221" s="43"/>
      <c r="AO13221" s="43"/>
      <c r="AP13221" s="43"/>
      <c r="AQ13221" s="43"/>
      <c r="AR13221" s="43"/>
      <c r="AS13221" s="43"/>
      <c r="AT13221" s="43"/>
      <c r="AU13221" s="43"/>
      <c r="AV13221" s="43"/>
      <c r="AW13221" s="43"/>
      <c r="AX13221" s="43"/>
      <c r="AY13221" s="43"/>
      <c r="AZ13221" s="43"/>
      <c r="BA13221" s="43"/>
      <c r="BB13221" s="43"/>
      <c r="BC13221" s="43"/>
      <c r="BD13221" s="43"/>
      <c r="BE13221" s="43"/>
      <c r="BF13221" s="43"/>
      <c r="BG13221" s="43"/>
      <c r="BH13221" s="43"/>
      <c r="BI13221" s="43"/>
    </row>
    <row r="13222" spans="6:61" x14ac:dyDescent="0.25">
      <c r="F13222" s="42" t="s">
        <v>2272</v>
      </c>
      <c r="G13222" s="43"/>
      <c r="H13222" s="43"/>
      <c r="I13222" s="43"/>
      <c r="J13222" s="43"/>
      <c r="K13222" s="43"/>
      <c r="L13222" s="43"/>
      <c r="M13222" s="43"/>
      <c r="N13222" s="43"/>
      <c r="O13222" s="43"/>
      <c r="P13222" s="43"/>
      <c r="Q13222" s="43"/>
      <c r="R13222" s="43"/>
      <c r="S13222" s="43"/>
      <c r="T13222" s="43"/>
      <c r="U13222" s="43"/>
      <c r="V13222" s="43"/>
      <c r="W13222" s="43"/>
      <c r="X13222" s="43"/>
      <c r="Y13222" s="43"/>
      <c r="Z13222" s="43"/>
      <c r="AA13222" s="43"/>
      <c r="AB13222" s="43"/>
      <c r="AC13222" s="43"/>
      <c r="AD13222" s="43"/>
      <c r="AE13222" s="43"/>
      <c r="AF13222" s="43"/>
      <c r="AI13222" s="42" t="s">
        <v>2275</v>
      </c>
      <c r="AJ13222" s="43"/>
      <c r="AK13222" s="43"/>
      <c r="AL13222" s="43"/>
      <c r="AM13222" s="43"/>
      <c r="AN13222" s="43"/>
      <c r="AO13222" s="43"/>
      <c r="AP13222" s="43"/>
      <c r="AQ13222" s="43"/>
      <c r="AR13222" s="43"/>
      <c r="AS13222" s="43"/>
      <c r="AT13222" s="43"/>
      <c r="AU13222" s="43"/>
      <c r="AV13222" s="43"/>
      <c r="AW13222" s="43"/>
      <c r="AX13222" s="43"/>
      <c r="AY13222" s="43"/>
      <c r="AZ13222" s="43"/>
      <c r="BA13222" s="43"/>
      <c r="BB13222" s="43"/>
      <c r="BC13222" s="43"/>
      <c r="BD13222" s="43"/>
      <c r="BE13222" s="43"/>
      <c r="BF13222" s="43"/>
      <c r="BG13222" s="43"/>
      <c r="BH13222" s="43"/>
      <c r="BI13222" s="43"/>
    </row>
    <row r="13223" spans="6:61" x14ac:dyDescent="0.25">
      <c r="F13223" s="42" t="s">
        <v>2248</v>
      </c>
      <c r="G13223" s="43"/>
      <c r="H13223" s="43"/>
      <c r="I13223" s="43"/>
      <c r="J13223" s="43"/>
      <c r="K13223" s="43"/>
      <c r="L13223" s="43"/>
      <c r="M13223" s="43"/>
      <c r="N13223" s="43"/>
      <c r="O13223" s="43"/>
      <c r="P13223" s="43"/>
      <c r="Q13223" s="43"/>
      <c r="R13223" s="43"/>
      <c r="S13223" s="43"/>
      <c r="T13223" s="43"/>
      <c r="U13223" s="43"/>
      <c r="V13223" s="43"/>
      <c r="W13223" s="43"/>
      <c r="X13223" s="43"/>
      <c r="Y13223" s="43"/>
      <c r="Z13223" s="43"/>
      <c r="AA13223" s="43"/>
      <c r="AB13223" s="43"/>
      <c r="AC13223" s="43"/>
      <c r="AD13223" s="43"/>
      <c r="AE13223" s="43"/>
      <c r="AF13223" s="43"/>
      <c r="AI13223" s="42" t="s">
        <v>2251</v>
      </c>
      <c r="AJ13223" s="43"/>
      <c r="AK13223" s="43"/>
      <c r="AL13223" s="43"/>
      <c r="AM13223" s="43"/>
      <c r="AN13223" s="43"/>
      <c r="AO13223" s="43"/>
      <c r="AP13223" s="43"/>
      <c r="AQ13223" s="43"/>
      <c r="AR13223" s="43"/>
      <c r="AS13223" s="43"/>
      <c r="AT13223" s="43"/>
      <c r="AU13223" s="43"/>
      <c r="AV13223" s="43"/>
      <c r="AW13223" s="43"/>
      <c r="AX13223" s="43"/>
      <c r="AY13223" s="43"/>
      <c r="AZ13223" s="43"/>
      <c r="BA13223" s="43"/>
      <c r="BB13223" s="43"/>
      <c r="BC13223" s="43"/>
      <c r="BD13223" s="43"/>
      <c r="BE13223" s="43"/>
      <c r="BF13223" s="43"/>
      <c r="BG13223" s="43"/>
      <c r="BH13223" s="43"/>
      <c r="BI13223" s="43"/>
    </row>
    <row r="13224" spans="6:61" x14ac:dyDescent="0.25">
      <c r="F13224" s="42" t="s">
        <v>2249</v>
      </c>
      <c r="G13224" s="43"/>
      <c r="H13224" s="43"/>
      <c r="I13224" s="43"/>
      <c r="J13224" s="43"/>
      <c r="K13224" s="43"/>
      <c r="L13224" s="43"/>
      <c r="M13224" s="43"/>
      <c r="N13224" s="43"/>
      <c r="O13224" s="43"/>
      <c r="P13224" s="43"/>
      <c r="Q13224" s="43"/>
      <c r="R13224" s="43"/>
      <c r="S13224" s="43"/>
      <c r="T13224" s="43"/>
      <c r="U13224" s="43"/>
      <c r="V13224" s="43"/>
      <c r="W13224" s="43"/>
      <c r="X13224" s="43"/>
      <c r="Y13224" s="43"/>
      <c r="Z13224" s="43"/>
      <c r="AA13224" s="43"/>
      <c r="AB13224" s="43"/>
      <c r="AC13224" s="43"/>
      <c r="AD13224" s="43"/>
      <c r="AE13224" s="43"/>
      <c r="AF13224" s="43"/>
      <c r="AI13224" s="42" t="s">
        <v>2252</v>
      </c>
      <c r="AJ13224" s="43"/>
      <c r="AK13224" s="43"/>
      <c r="AL13224" s="43"/>
      <c r="AM13224" s="43"/>
      <c r="AN13224" s="43"/>
      <c r="AO13224" s="43"/>
      <c r="AP13224" s="43"/>
      <c r="AQ13224" s="43"/>
      <c r="AR13224" s="43"/>
      <c r="AS13224" s="43"/>
      <c r="AT13224" s="43"/>
      <c r="AU13224" s="43"/>
      <c r="AV13224" s="43"/>
      <c r="AW13224" s="43"/>
      <c r="AX13224" s="43"/>
      <c r="AY13224" s="43"/>
      <c r="AZ13224" s="43"/>
      <c r="BA13224" s="43"/>
      <c r="BB13224" s="43"/>
      <c r="BC13224" s="43"/>
      <c r="BD13224" s="43"/>
      <c r="BE13224" s="43"/>
      <c r="BF13224" s="43"/>
      <c r="BG13224" s="43"/>
      <c r="BH13224" s="43"/>
      <c r="BI13224" s="43"/>
    </row>
    <row r="13225" spans="6:61" x14ac:dyDescent="0.25">
      <c r="F13225" s="42"/>
      <c r="G13225" s="43"/>
      <c r="H13225" s="43"/>
      <c r="I13225" s="43"/>
      <c r="J13225" s="43"/>
      <c r="K13225" s="43"/>
      <c r="L13225" s="43"/>
      <c r="M13225" s="43"/>
      <c r="N13225" s="43"/>
      <c r="O13225" s="43"/>
      <c r="P13225" s="43"/>
      <c r="Q13225" s="43"/>
      <c r="R13225" s="43"/>
      <c r="S13225" s="43"/>
      <c r="T13225" s="43"/>
      <c r="U13225" s="43"/>
      <c r="V13225" s="43"/>
      <c r="W13225" s="43"/>
      <c r="X13225" s="43"/>
      <c r="Y13225" s="43"/>
      <c r="Z13225" s="43"/>
      <c r="AA13225" s="43"/>
      <c r="AB13225" s="43"/>
      <c r="AC13225" s="43"/>
      <c r="AD13225" s="43"/>
      <c r="AE13225" s="43"/>
      <c r="AF13225" s="43"/>
      <c r="AI13225" s="42"/>
      <c r="AJ13225" s="43"/>
      <c r="AK13225" s="43"/>
      <c r="AL13225" s="43"/>
      <c r="AM13225" s="43"/>
      <c r="AN13225" s="43"/>
      <c r="AO13225" s="43"/>
      <c r="AP13225" s="43"/>
      <c r="AQ13225" s="43"/>
      <c r="AR13225" s="43"/>
      <c r="AS13225" s="43"/>
      <c r="AT13225" s="43"/>
      <c r="AU13225" s="43"/>
      <c r="AV13225" s="43"/>
      <c r="AW13225" s="43"/>
      <c r="AX13225" s="43"/>
      <c r="AY13225" s="43"/>
      <c r="AZ13225" s="43"/>
      <c r="BA13225" s="43"/>
      <c r="BB13225" s="43"/>
      <c r="BC13225" s="43"/>
      <c r="BD13225" s="43"/>
      <c r="BE13225" s="43"/>
      <c r="BF13225" s="43"/>
      <c r="BG13225" s="43"/>
      <c r="BH13225" s="43"/>
      <c r="BI13225" s="43"/>
    </row>
    <row r="13226" spans="6:61" x14ac:dyDescent="0.25">
      <c r="F13226" s="42" t="s">
        <v>2223</v>
      </c>
      <c r="G13226" s="43"/>
      <c r="H13226" s="43"/>
      <c r="I13226" s="43"/>
      <c r="J13226" s="43"/>
      <c r="K13226" s="43"/>
      <c r="L13226" s="43"/>
      <c r="M13226" s="43"/>
      <c r="N13226" s="43"/>
      <c r="O13226" s="43"/>
      <c r="P13226" s="43"/>
      <c r="Q13226" s="43"/>
      <c r="R13226" s="43"/>
      <c r="S13226" s="43"/>
      <c r="T13226" s="43"/>
      <c r="U13226" s="43"/>
      <c r="V13226" s="43"/>
      <c r="W13226" s="43"/>
      <c r="X13226" s="43"/>
      <c r="Y13226" s="43"/>
      <c r="Z13226" s="43"/>
      <c r="AA13226" s="43"/>
      <c r="AB13226" s="43"/>
      <c r="AC13226" s="43"/>
      <c r="AD13226" s="43"/>
      <c r="AE13226" s="43"/>
      <c r="AF13226" s="43"/>
      <c r="AI13226" s="42" t="s">
        <v>2223</v>
      </c>
      <c r="AJ13226" s="43"/>
      <c r="AK13226" s="43"/>
      <c r="AL13226" s="43"/>
      <c r="AM13226" s="43"/>
      <c r="AN13226" s="43"/>
      <c r="AO13226" s="43"/>
      <c r="AP13226" s="43"/>
      <c r="AQ13226" s="43"/>
      <c r="AR13226" s="43"/>
      <c r="AS13226" s="43"/>
      <c r="AT13226" s="43"/>
      <c r="AU13226" s="43"/>
      <c r="AV13226" s="43"/>
      <c r="AW13226" s="43"/>
      <c r="AX13226" s="43"/>
      <c r="AY13226" s="43"/>
      <c r="AZ13226" s="43"/>
      <c r="BA13226" s="43"/>
      <c r="BB13226" s="43"/>
      <c r="BC13226" s="43"/>
      <c r="BD13226" s="43"/>
      <c r="BE13226" s="43"/>
      <c r="BF13226" s="43"/>
      <c r="BG13226" s="43"/>
      <c r="BH13226" s="43"/>
      <c r="BI13226" s="43"/>
    </row>
    <row r="13227" spans="6:61" x14ac:dyDescent="0.25">
      <c r="F13227" s="42" t="s">
        <v>2224</v>
      </c>
      <c r="G13227" s="43"/>
      <c r="H13227" s="43"/>
      <c r="I13227" s="43"/>
      <c r="J13227" s="43"/>
      <c r="K13227" s="43"/>
      <c r="L13227" s="43"/>
      <c r="M13227" s="43"/>
      <c r="N13227" s="43"/>
      <c r="O13227" s="43"/>
      <c r="P13227" s="43"/>
      <c r="Q13227" s="43"/>
      <c r="R13227" s="43"/>
      <c r="S13227" s="43"/>
      <c r="T13227" s="43"/>
      <c r="U13227" s="43"/>
      <c r="V13227" s="43"/>
      <c r="W13227" s="43"/>
      <c r="X13227" s="43"/>
      <c r="Y13227" s="43"/>
      <c r="Z13227" s="43"/>
      <c r="AA13227" s="43"/>
      <c r="AB13227" s="43"/>
      <c r="AC13227" s="43"/>
      <c r="AD13227" s="43"/>
      <c r="AE13227" s="43"/>
      <c r="AF13227" s="43"/>
      <c r="AI13227" s="42" t="s">
        <v>2224</v>
      </c>
      <c r="AJ13227" s="43"/>
      <c r="AK13227" s="43"/>
      <c r="AL13227" s="43"/>
      <c r="AM13227" s="43"/>
      <c r="AN13227" s="43"/>
      <c r="AO13227" s="43"/>
      <c r="AP13227" s="43"/>
      <c r="AQ13227" s="43"/>
      <c r="AR13227" s="43"/>
      <c r="AS13227" s="43"/>
      <c r="AT13227" s="43"/>
      <c r="AU13227" s="43"/>
      <c r="AV13227" s="43"/>
      <c r="AW13227" s="43"/>
      <c r="AX13227" s="43"/>
      <c r="AY13227" s="43"/>
      <c r="AZ13227" s="43"/>
      <c r="BA13227" s="43"/>
      <c r="BB13227" s="43"/>
      <c r="BC13227" s="43"/>
      <c r="BD13227" s="43"/>
      <c r="BE13227" s="43"/>
      <c r="BF13227" s="43"/>
      <c r="BG13227" s="43"/>
      <c r="BH13227" s="43"/>
      <c r="BI13227" s="43"/>
    </row>
    <row r="13228" spans="6:61" x14ac:dyDescent="0.25">
      <c r="F13228" s="42" t="s">
        <v>805</v>
      </c>
      <c r="G13228" s="43"/>
      <c r="H13228" s="43"/>
      <c r="I13228" s="43"/>
      <c r="J13228" s="43"/>
      <c r="K13228" s="43"/>
      <c r="L13228" s="43"/>
      <c r="M13228" s="43"/>
      <c r="N13228" s="43"/>
      <c r="O13228" s="43"/>
      <c r="P13228" s="43"/>
      <c r="Q13228" s="43"/>
      <c r="R13228" s="43"/>
      <c r="S13228" s="43"/>
      <c r="T13228" s="43"/>
      <c r="U13228" s="43"/>
      <c r="V13228" s="43"/>
      <c r="W13228" s="43"/>
      <c r="X13228" s="43"/>
      <c r="Y13228" s="43"/>
      <c r="Z13228" s="43"/>
      <c r="AA13228" s="43"/>
      <c r="AB13228" s="43"/>
      <c r="AC13228" s="43"/>
      <c r="AD13228" s="43"/>
      <c r="AE13228" s="43"/>
      <c r="AF13228" s="43"/>
      <c r="AI13228" s="42" t="s">
        <v>805</v>
      </c>
      <c r="AJ13228" s="43"/>
      <c r="AK13228" s="43"/>
      <c r="AL13228" s="43"/>
      <c r="AM13228" s="43"/>
      <c r="AN13228" s="43"/>
      <c r="AO13228" s="43"/>
      <c r="AP13228" s="43"/>
      <c r="AQ13228" s="43"/>
      <c r="AR13228" s="43"/>
      <c r="AS13228" s="43"/>
      <c r="AT13228" s="43"/>
      <c r="AU13228" s="43"/>
      <c r="AV13228" s="43"/>
      <c r="AW13228" s="43"/>
      <c r="AX13228" s="43"/>
      <c r="AY13228" s="43"/>
      <c r="AZ13228" s="43"/>
      <c r="BA13228" s="43"/>
      <c r="BB13228" s="43"/>
      <c r="BC13228" s="43"/>
      <c r="BD13228" s="43"/>
      <c r="BE13228" s="43"/>
      <c r="BF13228" s="43"/>
      <c r="BG13228" s="43"/>
      <c r="BH13228" s="43"/>
      <c r="BI13228" s="43"/>
    </row>
    <row r="13229" spans="6:61" x14ac:dyDescent="0.25">
      <c r="F13229" s="42" t="s">
        <v>2271</v>
      </c>
      <c r="G13229" s="43"/>
      <c r="H13229" s="43"/>
      <c r="I13229" s="43"/>
      <c r="J13229" s="43"/>
      <c r="K13229" s="43"/>
      <c r="L13229" s="43"/>
      <c r="M13229" s="43"/>
      <c r="N13229" s="43"/>
      <c r="O13229" s="43"/>
      <c r="P13229" s="43"/>
      <c r="Q13229" s="43"/>
      <c r="R13229" s="43"/>
      <c r="S13229" s="43"/>
      <c r="T13229" s="43"/>
      <c r="U13229" s="43"/>
      <c r="V13229" s="43"/>
      <c r="W13229" s="43"/>
      <c r="X13229" s="43"/>
      <c r="Y13229" s="43"/>
      <c r="Z13229" s="43"/>
      <c r="AA13229" s="43"/>
      <c r="AB13229" s="43"/>
      <c r="AC13229" s="43"/>
      <c r="AD13229" s="43"/>
      <c r="AE13229" s="43"/>
      <c r="AF13229" s="43"/>
      <c r="AI13229" s="42" t="s">
        <v>2271</v>
      </c>
      <c r="AJ13229" s="43"/>
      <c r="AK13229" s="43"/>
      <c r="AL13229" s="43"/>
      <c r="AM13229" s="43"/>
      <c r="AN13229" s="43"/>
      <c r="AO13229" s="43"/>
      <c r="AP13229" s="43"/>
      <c r="AQ13229" s="43"/>
      <c r="AR13229" s="43"/>
      <c r="AS13229" s="43"/>
      <c r="AT13229" s="43"/>
      <c r="AU13229" s="43"/>
      <c r="AV13229" s="43"/>
      <c r="AW13229" s="43"/>
      <c r="AX13229" s="43"/>
      <c r="AY13229" s="43"/>
      <c r="AZ13229" s="43"/>
      <c r="BA13229" s="43"/>
      <c r="BB13229" s="43"/>
      <c r="BC13229" s="43"/>
      <c r="BD13229" s="43"/>
      <c r="BE13229" s="43"/>
      <c r="BF13229" s="43"/>
      <c r="BG13229" s="43"/>
      <c r="BH13229" s="43"/>
      <c r="BI13229" s="43"/>
    </row>
    <row r="13230" spans="6:61" x14ac:dyDescent="0.25">
      <c r="F13230" s="42" t="s">
        <v>2246</v>
      </c>
      <c r="G13230" s="43"/>
      <c r="H13230" s="43"/>
      <c r="I13230" s="43"/>
      <c r="J13230" s="43"/>
      <c r="K13230" s="43"/>
      <c r="L13230" s="43"/>
      <c r="M13230" s="43"/>
      <c r="N13230" s="43"/>
      <c r="O13230" s="43"/>
      <c r="P13230" s="43"/>
      <c r="Q13230" s="43"/>
      <c r="R13230" s="43"/>
      <c r="S13230" s="43"/>
      <c r="T13230" s="43"/>
      <c r="U13230" s="43"/>
      <c r="V13230" s="43"/>
      <c r="W13230" s="43"/>
      <c r="X13230" s="43"/>
      <c r="Y13230" s="43"/>
      <c r="Z13230" s="43"/>
      <c r="AA13230" s="43"/>
      <c r="AB13230" s="43"/>
      <c r="AC13230" s="43"/>
      <c r="AD13230" s="43"/>
      <c r="AE13230" s="43"/>
      <c r="AF13230" s="43"/>
      <c r="AI13230" s="42" t="s">
        <v>2246</v>
      </c>
      <c r="AJ13230" s="43"/>
      <c r="AK13230" s="43"/>
      <c r="AL13230" s="43"/>
      <c r="AM13230" s="43"/>
      <c r="AN13230" s="43"/>
      <c r="AO13230" s="43"/>
      <c r="AP13230" s="43"/>
      <c r="AQ13230" s="43"/>
      <c r="AR13230" s="43"/>
      <c r="AS13230" s="43"/>
      <c r="AT13230" s="43"/>
      <c r="AU13230" s="43"/>
      <c r="AV13230" s="43"/>
      <c r="AW13230" s="43"/>
      <c r="AX13230" s="43"/>
      <c r="AY13230" s="43"/>
      <c r="AZ13230" s="43"/>
      <c r="BA13230" s="43"/>
      <c r="BB13230" s="43"/>
      <c r="BC13230" s="43"/>
      <c r="BD13230" s="43"/>
      <c r="BE13230" s="43"/>
      <c r="BF13230" s="43"/>
      <c r="BG13230" s="43"/>
      <c r="BH13230" s="43"/>
      <c r="BI13230" s="43"/>
    </row>
    <row r="13231" spans="6:61" x14ac:dyDescent="0.25">
      <c r="F13231" s="42" t="s">
        <v>1808</v>
      </c>
      <c r="G13231" s="43"/>
      <c r="H13231" s="43"/>
      <c r="I13231" s="43"/>
      <c r="J13231" s="43"/>
      <c r="K13231" s="43"/>
      <c r="L13231" s="43"/>
      <c r="M13231" s="43"/>
      <c r="N13231" s="43"/>
      <c r="O13231" s="43"/>
      <c r="P13231" s="43"/>
      <c r="Q13231" s="43"/>
      <c r="R13231" s="43"/>
      <c r="S13231" s="43"/>
      <c r="T13231" s="43"/>
      <c r="U13231" s="43"/>
      <c r="V13231" s="43"/>
      <c r="W13231" s="43"/>
      <c r="X13231" s="43"/>
      <c r="Y13231" s="43"/>
      <c r="Z13231" s="43"/>
      <c r="AA13231" s="43"/>
      <c r="AB13231" s="43"/>
      <c r="AC13231" s="43"/>
      <c r="AD13231" s="43"/>
      <c r="AE13231" s="43"/>
      <c r="AF13231" s="43"/>
      <c r="AI13231" s="42" t="s">
        <v>1808</v>
      </c>
      <c r="AJ13231" s="43"/>
      <c r="AK13231" s="43"/>
      <c r="AL13231" s="43"/>
      <c r="AM13231" s="43"/>
      <c r="AN13231" s="43"/>
      <c r="AO13231" s="43"/>
      <c r="AP13231" s="43"/>
      <c r="AQ13231" s="43"/>
      <c r="AR13231" s="43"/>
      <c r="AS13231" s="43"/>
      <c r="AT13231" s="43"/>
      <c r="AU13231" s="43"/>
      <c r="AV13231" s="43"/>
      <c r="AW13231" s="43"/>
      <c r="AX13231" s="43"/>
      <c r="AY13231" s="43"/>
      <c r="AZ13231" s="43"/>
      <c r="BA13231" s="43"/>
      <c r="BB13231" s="43"/>
      <c r="BC13231" s="43"/>
      <c r="BD13231" s="43"/>
      <c r="BE13231" s="43"/>
      <c r="BF13231" s="43"/>
      <c r="BG13231" s="43"/>
      <c r="BH13231" s="43"/>
      <c r="BI13231" s="43"/>
    </row>
    <row r="13232" spans="6:61" x14ac:dyDescent="0.25">
      <c r="F13232" s="42" t="s">
        <v>2247</v>
      </c>
      <c r="G13232" s="43"/>
      <c r="H13232" s="43"/>
      <c r="I13232" s="43"/>
      <c r="J13232" s="43"/>
      <c r="K13232" s="43"/>
      <c r="L13232" s="43"/>
      <c r="M13232" s="43"/>
      <c r="N13232" s="43"/>
      <c r="O13232" s="43"/>
      <c r="P13232" s="43"/>
      <c r="Q13232" s="43"/>
      <c r="R13232" s="43"/>
      <c r="S13232" s="43"/>
      <c r="T13232" s="43"/>
      <c r="U13232" s="43"/>
      <c r="V13232" s="43"/>
      <c r="W13232" s="43"/>
      <c r="X13232" s="43"/>
      <c r="Y13232" s="43"/>
      <c r="Z13232" s="43"/>
      <c r="AA13232" s="43"/>
      <c r="AB13232" s="43"/>
      <c r="AC13232" s="43"/>
      <c r="AD13232" s="43"/>
      <c r="AE13232" s="43"/>
      <c r="AF13232" s="43"/>
      <c r="AI13232" s="42" t="s">
        <v>2250</v>
      </c>
      <c r="AJ13232" s="43"/>
      <c r="AK13232" s="43"/>
      <c r="AL13232" s="43"/>
      <c r="AM13232" s="43"/>
      <c r="AN13232" s="43"/>
      <c r="AO13232" s="43"/>
      <c r="AP13232" s="43"/>
      <c r="AQ13232" s="43"/>
      <c r="AR13232" s="43"/>
      <c r="AS13232" s="43"/>
      <c r="AT13232" s="43"/>
      <c r="AU13232" s="43"/>
      <c r="AV13232" s="43"/>
      <c r="AW13232" s="43"/>
      <c r="AX13232" s="43"/>
      <c r="AY13232" s="43"/>
      <c r="AZ13232" s="43"/>
      <c r="BA13232" s="43"/>
      <c r="BB13232" s="43"/>
      <c r="BC13232" s="43"/>
      <c r="BD13232" s="43"/>
      <c r="BE13232" s="43"/>
      <c r="BF13232" s="43"/>
      <c r="BG13232" s="43"/>
      <c r="BH13232" s="43"/>
      <c r="BI13232" s="43"/>
    </row>
    <row r="13233" spans="6:61" x14ac:dyDescent="0.25">
      <c r="F13233" s="42"/>
      <c r="G13233" s="43"/>
      <c r="H13233" s="43"/>
      <c r="I13233" s="43"/>
      <c r="J13233" s="43"/>
      <c r="K13233" s="43"/>
      <c r="L13233" s="43"/>
      <c r="M13233" s="43"/>
      <c r="N13233" s="43"/>
      <c r="O13233" s="43"/>
      <c r="P13233" s="43"/>
      <c r="Q13233" s="43"/>
      <c r="R13233" s="43"/>
      <c r="S13233" s="43"/>
      <c r="T13233" s="43"/>
      <c r="U13233" s="43"/>
      <c r="V13233" s="43"/>
      <c r="W13233" s="43"/>
      <c r="X13233" s="43"/>
      <c r="Y13233" s="43"/>
      <c r="Z13233" s="43"/>
      <c r="AA13233" s="43"/>
      <c r="AB13233" s="43"/>
      <c r="AC13233" s="43"/>
      <c r="AD13233" s="43"/>
      <c r="AE13233" s="43"/>
      <c r="AF13233" s="43"/>
      <c r="AI13233" s="42"/>
      <c r="AJ13233" s="43"/>
      <c r="AK13233" s="43"/>
      <c r="AL13233" s="43"/>
      <c r="AM13233" s="43"/>
      <c r="AN13233" s="43"/>
      <c r="AO13233" s="43"/>
      <c r="AP13233" s="43"/>
      <c r="AQ13233" s="43"/>
      <c r="AR13233" s="43"/>
      <c r="AS13233" s="43"/>
      <c r="AT13233" s="43"/>
      <c r="AU13233" s="43"/>
      <c r="AV13233" s="43"/>
      <c r="AW13233" s="43"/>
      <c r="AX13233" s="43"/>
      <c r="AY13233" s="43"/>
      <c r="AZ13233" s="43"/>
      <c r="BA13233" s="43"/>
      <c r="BB13233" s="43"/>
      <c r="BC13233" s="43"/>
      <c r="BD13233" s="43"/>
      <c r="BE13233" s="43"/>
      <c r="BF13233" s="43"/>
      <c r="BG13233" s="43"/>
      <c r="BH13233" s="43"/>
      <c r="BI13233" s="43"/>
    </row>
    <row r="13234" spans="6:61" x14ac:dyDescent="0.25">
      <c r="F13234" s="42" t="s">
        <v>956</v>
      </c>
      <c r="G13234" s="43"/>
      <c r="H13234" s="43"/>
      <c r="I13234" s="43"/>
      <c r="J13234" s="43"/>
      <c r="K13234" s="43"/>
      <c r="L13234" s="43"/>
      <c r="M13234" s="43"/>
      <c r="N13234" s="43"/>
      <c r="O13234" s="43"/>
      <c r="P13234" s="43"/>
      <c r="Q13234" s="43"/>
      <c r="R13234" s="43"/>
      <c r="S13234" s="43"/>
      <c r="T13234" s="43"/>
      <c r="U13234" s="43"/>
      <c r="V13234" s="43"/>
      <c r="W13234" s="43"/>
      <c r="X13234" s="43"/>
      <c r="Y13234" s="43"/>
      <c r="Z13234" s="43"/>
      <c r="AA13234" s="43"/>
      <c r="AB13234" s="43"/>
      <c r="AC13234" s="43"/>
      <c r="AD13234" s="43"/>
      <c r="AE13234" s="43"/>
      <c r="AF13234" s="43"/>
      <c r="AI13234" s="42" t="s">
        <v>956</v>
      </c>
      <c r="AJ13234" s="43"/>
      <c r="AK13234" s="43"/>
      <c r="AL13234" s="43"/>
      <c r="AM13234" s="43"/>
      <c r="AN13234" s="43"/>
      <c r="AO13234" s="43"/>
      <c r="AP13234" s="43"/>
      <c r="AQ13234" s="43"/>
      <c r="AR13234" s="43"/>
      <c r="AS13234" s="43"/>
      <c r="AT13234" s="43"/>
      <c r="AU13234" s="43"/>
      <c r="AV13234" s="43"/>
      <c r="AW13234" s="43"/>
      <c r="AX13234" s="43"/>
      <c r="AY13234" s="43"/>
      <c r="AZ13234" s="43"/>
      <c r="BA13234" s="43"/>
      <c r="BB13234" s="43"/>
      <c r="BC13234" s="43"/>
      <c r="BD13234" s="43"/>
      <c r="BE13234" s="43"/>
      <c r="BF13234" s="43"/>
      <c r="BG13234" s="43"/>
      <c r="BH13234" s="43"/>
      <c r="BI13234" s="43"/>
    </row>
    <row r="13235" spans="6:61" x14ac:dyDescent="0.25">
      <c r="F13235" s="42" t="s">
        <v>738</v>
      </c>
      <c r="G13235" s="43"/>
      <c r="H13235" s="43"/>
      <c r="I13235" s="43"/>
      <c r="J13235" s="43"/>
      <c r="K13235" s="43"/>
      <c r="L13235" s="43"/>
      <c r="M13235" s="43"/>
      <c r="N13235" s="43"/>
      <c r="O13235" s="43"/>
      <c r="P13235" s="43"/>
      <c r="Q13235" s="43"/>
      <c r="R13235" s="43"/>
      <c r="S13235" s="43"/>
      <c r="T13235" s="43"/>
      <c r="U13235" s="43"/>
      <c r="V13235" s="43"/>
      <c r="W13235" s="43"/>
      <c r="X13235" s="43"/>
      <c r="Y13235" s="43"/>
      <c r="Z13235" s="43"/>
      <c r="AA13235" s="43"/>
      <c r="AB13235" s="43"/>
      <c r="AC13235" s="43"/>
      <c r="AD13235" s="43"/>
      <c r="AE13235" s="43"/>
      <c r="AF13235" s="43"/>
      <c r="AI13235" s="42" t="s">
        <v>738</v>
      </c>
      <c r="AJ13235" s="43"/>
      <c r="AK13235" s="43"/>
      <c r="AL13235" s="43"/>
      <c r="AM13235" s="43"/>
      <c r="AN13235" s="43"/>
      <c r="AO13235" s="43"/>
      <c r="AP13235" s="43"/>
      <c r="AQ13235" s="43"/>
      <c r="AR13235" s="43"/>
      <c r="AS13235" s="43"/>
      <c r="AT13235" s="43"/>
      <c r="AU13235" s="43"/>
      <c r="AV13235" s="43"/>
      <c r="AW13235" s="43"/>
      <c r="AX13235" s="43"/>
      <c r="AY13235" s="43"/>
      <c r="AZ13235" s="43"/>
      <c r="BA13235" s="43"/>
      <c r="BB13235" s="43"/>
      <c r="BC13235" s="43"/>
      <c r="BD13235" s="43"/>
      <c r="BE13235" s="43"/>
      <c r="BF13235" s="43"/>
      <c r="BG13235" s="43"/>
      <c r="BH13235" s="43"/>
      <c r="BI13235" s="43"/>
    </row>
    <row r="13236" spans="6:61" x14ac:dyDescent="0.25">
      <c r="F13236" s="42"/>
      <c r="G13236" s="43"/>
      <c r="H13236" s="43"/>
      <c r="I13236" s="43"/>
      <c r="J13236" s="43"/>
      <c r="K13236" s="43"/>
      <c r="L13236" s="43"/>
      <c r="M13236" s="43"/>
      <c r="N13236" s="43"/>
      <c r="O13236" s="43"/>
      <c r="P13236" s="43"/>
      <c r="Q13236" s="43"/>
      <c r="R13236" s="43"/>
      <c r="S13236" s="43"/>
      <c r="T13236" s="43"/>
      <c r="U13236" s="43"/>
      <c r="V13236" s="43"/>
      <c r="W13236" s="43"/>
      <c r="X13236" s="43"/>
      <c r="Y13236" s="43"/>
      <c r="Z13236" s="43"/>
      <c r="AA13236" s="43"/>
      <c r="AB13236" s="43"/>
      <c r="AC13236" s="43"/>
      <c r="AD13236" s="43"/>
      <c r="AE13236" s="43"/>
      <c r="AF13236" s="43"/>
      <c r="AI13236" s="42"/>
      <c r="AJ13236" s="43"/>
      <c r="AK13236" s="43"/>
      <c r="AL13236" s="43"/>
      <c r="AM13236" s="43"/>
      <c r="AN13236" s="43"/>
      <c r="AO13236" s="43"/>
      <c r="AP13236" s="43"/>
      <c r="AQ13236" s="43"/>
      <c r="AR13236" s="43"/>
      <c r="AS13236" s="43"/>
      <c r="AT13236" s="43"/>
      <c r="AU13236" s="43"/>
      <c r="AV13236" s="43"/>
      <c r="AW13236" s="43"/>
      <c r="AX13236" s="43"/>
      <c r="AY13236" s="43"/>
      <c r="AZ13236" s="43"/>
      <c r="BA13236" s="43"/>
      <c r="BB13236" s="43"/>
      <c r="BC13236" s="43"/>
      <c r="BD13236" s="43"/>
      <c r="BE13236" s="43"/>
      <c r="BF13236" s="43"/>
      <c r="BG13236" s="43"/>
      <c r="BH13236" s="43"/>
      <c r="BI13236" s="43"/>
    </row>
    <row r="13237" spans="6:61" x14ac:dyDescent="0.25">
      <c r="F13237" s="42" t="s">
        <v>900</v>
      </c>
      <c r="G13237" s="43"/>
      <c r="H13237" s="43"/>
      <c r="I13237" s="43"/>
      <c r="J13237" s="43"/>
      <c r="K13237" s="43"/>
      <c r="L13237" s="43"/>
      <c r="M13237" s="43"/>
      <c r="N13237" s="43"/>
      <c r="O13237" s="43"/>
      <c r="P13237" s="43"/>
      <c r="Q13237" s="43"/>
      <c r="R13237" s="43"/>
      <c r="S13237" s="43"/>
      <c r="T13237" s="43"/>
      <c r="U13237" s="43"/>
      <c r="V13237" s="43"/>
      <c r="W13237" s="43"/>
      <c r="X13237" s="43"/>
      <c r="Y13237" s="43"/>
      <c r="Z13237" s="43"/>
      <c r="AA13237" s="43"/>
      <c r="AB13237" s="43"/>
      <c r="AC13237" s="43"/>
      <c r="AD13237" s="43"/>
      <c r="AE13237" s="43"/>
      <c r="AF13237" s="43"/>
      <c r="AI13237" s="42" t="s">
        <v>900</v>
      </c>
      <c r="AJ13237" s="43"/>
      <c r="AK13237" s="43"/>
      <c r="AL13237" s="43"/>
      <c r="AM13237" s="43"/>
      <c r="AN13237" s="43"/>
      <c r="AO13237" s="43"/>
      <c r="AP13237" s="43"/>
      <c r="AQ13237" s="43"/>
      <c r="AR13237" s="43"/>
      <c r="AS13237" s="43"/>
      <c r="AT13237" s="43"/>
      <c r="AU13237" s="43"/>
      <c r="AV13237" s="43"/>
      <c r="AW13237" s="43"/>
      <c r="AX13237" s="43"/>
      <c r="AY13237" s="43"/>
      <c r="AZ13237" s="43"/>
      <c r="BA13237" s="43"/>
      <c r="BB13237" s="43"/>
      <c r="BC13237" s="43"/>
      <c r="BD13237" s="43"/>
      <c r="BE13237" s="43"/>
      <c r="BF13237" s="43"/>
      <c r="BG13237" s="43"/>
      <c r="BH13237" s="43"/>
      <c r="BI13237" s="43"/>
    </row>
    <row r="13335" spans="4:6" x14ac:dyDescent="0.25">
      <c r="D13335" s="13">
        <v>0</v>
      </c>
      <c r="F13335" s="4" t="s">
        <v>2255</v>
      </c>
    </row>
    <row r="13336" spans="4:6" x14ac:dyDescent="0.25">
      <c r="F13336" s="4" t="s">
        <v>2256</v>
      </c>
    </row>
    <row r="13337" spans="4:6" x14ac:dyDescent="0.25">
      <c r="F13337" s="4" t="s">
        <v>2257</v>
      </c>
    </row>
    <row r="13344" spans="4:6" x14ac:dyDescent="0.25">
      <c r="F13344" s="4" t="s">
        <v>2255</v>
      </c>
    </row>
    <row r="13346" spans="6:6" x14ac:dyDescent="0.25">
      <c r="F13346" s="4" t="s">
        <v>2269</v>
      </c>
    </row>
    <row r="13347" spans="6:6" x14ac:dyDescent="0.25">
      <c r="F13347" s="1" t="s">
        <v>2270</v>
      </c>
    </row>
    <row r="13429" spans="6:6" x14ac:dyDescent="0.25">
      <c r="F13429" s="4" t="s">
        <v>2256</v>
      </c>
    </row>
    <row r="13431" spans="6:6" x14ac:dyDescent="0.25">
      <c r="F13431" s="4" t="s">
        <v>2269</v>
      </c>
    </row>
    <row r="13432" spans="6:6" x14ac:dyDescent="0.25">
      <c r="F13432" s="1" t="s">
        <v>2276</v>
      </c>
    </row>
    <row r="13506" spans="6:6" x14ac:dyDescent="0.25">
      <c r="F13506" s="4" t="s">
        <v>2257</v>
      </c>
    </row>
    <row r="13508" spans="6:6" x14ac:dyDescent="0.25">
      <c r="F13508" s="4" t="s">
        <v>2269</v>
      </c>
    </row>
    <row r="13509" spans="6:6" x14ac:dyDescent="0.25">
      <c r="F13509" s="1" t="s">
        <v>2277</v>
      </c>
    </row>
    <row r="13590" spans="3:6" x14ac:dyDescent="0.25">
      <c r="C13590" s="1" t="s">
        <v>2308</v>
      </c>
    </row>
    <row r="13592" spans="3:6" x14ac:dyDescent="0.25">
      <c r="D13592" s="13">
        <v>0</v>
      </c>
      <c r="F13592" s="4" t="s">
        <v>2288</v>
      </c>
    </row>
    <row r="13607" spans="6:89" x14ac:dyDescent="0.25">
      <c r="F13607" s="4" t="s">
        <v>2209</v>
      </c>
    </row>
    <row r="13609" spans="6:89" x14ac:dyDescent="0.25">
      <c r="F13609" s="40" t="s">
        <v>2289</v>
      </c>
      <c r="G13609" s="41"/>
      <c r="H13609" s="41"/>
      <c r="I13609" s="41"/>
      <c r="J13609" s="41"/>
      <c r="K13609" s="41"/>
      <c r="L13609" s="41"/>
      <c r="M13609" s="41"/>
      <c r="N13609" s="41"/>
      <c r="O13609" s="41"/>
      <c r="P13609" s="41"/>
      <c r="Q13609" s="41"/>
      <c r="R13609" s="41"/>
      <c r="S13609" s="41"/>
      <c r="T13609" s="41"/>
      <c r="U13609" s="41"/>
      <c r="V13609" s="41"/>
      <c r="W13609" s="41"/>
      <c r="X13609" s="41"/>
      <c r="Y13609" s="41"/>
      <c r="Z13609" s="41"/>
      <c r="AA13609" s="41"/>
    </row>
    <row r="13610" spans="6:89" x14ac:dyDescent="0.25">
      <c r="F13610" s="40" t="s">
        <v>868</v>
      </c>
      <c r="G13610" s="41"/>
      <c r="H13610" s="41"/>
      <c r="I13610" s="41"/>
      <c r="J13610" s="41"/>
      <c r="K13610" s="41"/>
      <c r="L13610" s="41"/>
      <c r="M13610" s="41"/>
      <c r="N13610" s="41"/>
      <c r="O13610" s="41"/>
      <c r="P13610" s="41"/>
      <c r="Q13610" s="41"/>
      <c r="R13610" s="41"/>
      <c r="S13610" s="41"/>
      <c r="T13610" s="41"/>
      <c r="U13610" s="41"/>
      <c r="V13610" s="41"/>
      <c r="W13610" s="41"/>
      <c r="X13610" s="41"/>
      <c r="Y13610" s="41"/>
      <c r="Z13610" s="41"/>
      <c r="AA13610" s="41"/>
    </row>
    <row r="13611" spans="6:89" x14ac:dyDescent="0.25">
      <c r="F13611" s="40" t="s">
        <v>709</v>
      </c>
      <c r="G13611" s="41"/>
      <c r="H13611" s="41"/>
      <c r="I13611" s="41"/>
      <c r="J13611" s="41"/>
      <c r="K13611" s="41"/>
      <c r="L13611" s="41"/>
      <c r="M13611" s="41"/>
      <c r="N13611" s="41"/>
      <c r="O13611" s="41"/>
      <c r="P13611" s="41"/>
      <c r="Q13611" s="41"/>
      <c r="R13611" s="41"/>
      <c r="S13611" s="41"/>
      <c r="T13611" s="41"/>
      <c r="U13611" s="41"/>
      <c r="V13611" s="41"/>
      <c r="W13611" s="41"/>
      <c r="X13611" s="41"/>
      <c r="Y13611" s="41"/>
      <c r="Z13611" s="41"/>
      <c r="AA13611" s="41"/>
      <c r="AD13611" s="42" t="s">
        <v>1649</v>
      </c>
      <c r="AE13611" s="43"/>
      <c r="AF13611" s="43"/>
      <c r="AG13611" s="43"/>
      <c r="AH13611" s="43"/>
      <c r="AI13611" s="43"/>
      <c r="AJ13611" s="43"/>
      <c r="AK13611" s="43"/>
      <c r="AL13611" s="43"/>
      <c r="AM13611" s="43"/>
      <c r="AN13611" s="43"/>
      <c r="AO13611" s="43"/>
      <c r="AP13611" s="43"/>
      <c r="AQ13611" s="43"/>
      <c r="AR13611" s="43"/>
      <c r="AS13611" s="43"/>
      <c r="AT13611" s="43"/>
      <c r="AU13611" s="43"/>
      <c r="AV13611" s="43"/>
      <c r="AW13611" s="43"/>
      <c r="AX13611" s="43"/>
      <c r="AY13611" s="43"/>
      <c r="AZ13611" s="43"/>
      <c r="BA13611" s="43"/>
      <c r="BB13611" s="43"/>
      <c r="BC13611" s="43"/>
      <c r="BD13611" s="43"/>
      <c r="BE13611" s="43"/>
      <c r="BF13611" s="43"/>
      <c r="BG13611" s="43"/>
      <c r="BH13611" s="43"/>
      <c r="BI13611" s="43"/>
      <c r="BJ13611" s="43"/>
      <c r="BK13611" s="43"/>
      <c r="BL13611" s="43"/>
      <c r="BM13611" s="43"/>
      <c r="BN13611" s="43"/>
      <c r="BO13611" s="43"/>
      <c r="BP13611" s="43"/>
      <c r="BQ13611" s="43"/>
      <c r="BR13611" s="43"/>
      <c r="BS13611" s="43"/>
      <c r="BT13611" s="43"/>
      <c r="BU13611" s="43"/>
      <c r="BV13611" s="43"/>
      <c r="BW13611" s="43"/>
      <c r="BX13611" s="43"/>
      <c r="BY13611" s="43"/>
      <c r="BZ13611" s="43"/>
      <c r="CA13611" s="43"/>
      <c r="CB13611" s="43"/>
      <c r="CC13611" s="43"/>
      <c r="CD13611" s="43"/>
      <c r="CE13611" s="43"/>
      <c r="CF13611" s="43"/>
      <c r="CG13611" s="43"/>
      <c r="CH13611" s="43"/>
      <c r="CI13611" s="43"/>
      <c r="CJ13611" s="43"/>
      <c r="CK13611" s="43"/>
    </row>
    <row r="13612" spans="6:89" x14ac:dyDescent="0.25">
      <c r="F13612" s="40" t="s">
        <v>2290</v>
      </c>
      <c r="G13612" s="41"/>
      <c r="H13612" s="41"/>
      <c r="I13612" s="41"/>
      <c r="J13612" s="41"/>
      <c r="K13612" s="41"/>
      <c r="L13612" s="41"/>
      <c r="M13612" s="41"/>
      <c r="N13612" s="41"/>
      <c r="O13612" s="41"/>
      <c r="P13612" s="41"/>
      <c r="Q13612" s="41"/>
      <c r="R13612" s="41"/>
      <c r="S13612" s="41"/>
      <c r="T13612" s="41"/>
      <c r="U13612" s="41"/>
      <c r="V13612" s="41"/>
      <c r="W13612" s="41"/>
      <c r="X13612" s="41"/>
      <c r="Y13612" s="41"/>
      <c r="Z13612" s="41"/>
      <c r="AA13612" s="41"/>
      <c r="AD13612" s="42" t="s">
        <v>865</v>
      </c>
      <c r="AE13612" s="43"/>
      <c r="AF13612" s="43"/>
      <c r="AG13612" s="43"/>
      <c r="AH13612" s="43"/>
      <c r="AI13612" s="43"/>
      <c r="AJ13612" s="43"/>
      <c r="AK13612" s="43"/>
      <c r="AL13612" s="43"/>
      <c r="AM13612" s="43"/>
      <c r="AN13612" s="43"/>
      <c r="AO13612" s="43"/>
      <c r="AP13612" s="43"/>
      <c r="AQ13612" s="43"/>
      <c r="AR13612" s="43"/>
      <c r="AS13612" s="43"/>
      <c r="AT13612" s="43"/>
      <c r="AU13612" s="43"/>
      <c r="AV13612" s="43"/>
      <c r="AW13612" s="43"/>
      <c r="AX13612" s="43"/>
      <c r="AY13612" s="43"/>
      <c r="AZ13612" s="43"/>
      <c r="BA13612" s="43"/>
      <c r="BB13612" s="43"/>
      <c r="BC13612" s="43"/>
      <c r="BD13612" s="43"/>
      <c r="BE13612" s="43"/>
      <c r="BF13612" s="43"/>
      <c r="BG13612" s="43"/>
      <c r="BH13612" s="43"/>
      <c r="BI13612" s="43"/>
      <c r="BJ13612" s="43"/>
      <c r="BK13612" s="43"/>
      <c r="BL13612" s="43"/>
      <c r="BM13612" s="43"/>
      <c r="BN13612" s="43"/>
      <c r="BO13612" s="43"/>
      <c r="BP13612" s="43"/>
      <c r="BQ13612" s="43"/>
      <c r="BR13612" s="43"/>
      <c r="BS13612" s="43"/>
      <c r="BT13612" s="43"/>
      <c r="BU13612" s="43"/>
      <c r="BV13612" s="43"/>
      <c r="BW13612" s="43"/>
      <c r="BX13612" s="43"/>
      <c r="BY13612" s="43"/>
      <c r="BZ13612" s="43"/>
      <c r="CA13612" s="43"/>
      <c r="CB13612" s="43"/>
      <c r="CC13612" s="43"/>
      <c r="CD13612" s="43"/>
      <c r="CE13612" s="43"/>
      <c r="CF13612" s="43"/>
      <c r="CG13612" s="43"/>
      <c r="CH13612" s="43"/>
      <c r="CI13612" s="43"/>
      <c r="CJ13612" s="43"/>
      <c r="CK13612" s="43"/>
    </row>
    <row r="13613" spans="6:89" x14ac:dyDescent="0.25">
      <c r="F13613" s="40" t="s">
        <v>2291</v>
      </c>
      <c r="G13613" s="41"/>
      <c r="H13613" s="41"/>
      <c r="I13613" s="41"/>
      <c r="J13613" s="41"/>
      <c r="K13613" s="41"/>
      <c r="L13613" s="41"/>
      <c r="M13613" s="41"/>
      <c r="N13613" s="41"/>
      <c r="O13613" s="41"/>
      <c r="P13613" s="41"/>
      <c r="Q13613" s="41"/>
      <c r="R13613" s="41"/>
      <c r="S13613" s="41"/>
      <c r="T13613" s="41"/>
      <c r="U13613" s="41"/>
      <c r="V13613" s="41"/>
      <c r="W13613" s="41"/>
      <c r="X13613" s="41"/>
      <c r="Y13613" s="41"/>
      <c r="Z13613" s="41"/>
      <c r="AA13613" s="41"/>
      <c r="AD13613" s="46" t="s">
        <v>1104</v>
      </c>
      <c r="AE13613" s="43"/>
      <c r="AF13613" s="43"/>
      <c r="AG13613" s="43"/>
      <c r="AH13613" s="43"/>
      <c r="AI13613" s="43"/>
      <c r="AJ13613" s="43"/>
      <c r="AK13613" s="43"/>
      <c r="AL13613" s="43"/>
      <c r="AM13613" s="43"/>
      <c r="AN13613" s="43"/>
      <c r="AO13613" s="43"/>
      <c r="AP13613" s="43"/>
      <c r="AQ13613" s="43"/>
      <c r="AR13613" s="43"/>
      <c r="AS13613" s="43"/>
      <c r="AT13613" s="43"/>
      <c r="AU13613" s="43"/>
      <c r="AV13613" s="43"/>
      <c r="AW13613" s="43"/>
      <c r="AX13613" s="43"/>
      <c r="AY13613" s="43"/>
      <c r="AZ13613" s="43"/>
      <c r="BA13613" s="43"/>
      <c r="BB13613" s="43"/>
      <c r="BC13613" s="43"/>
      <c r="BD13613" s="43"/>
      <c r="BE13613" s="43"/>
      <c r="BF13613" s="43"/>
      <c r="BG13613" s="43"/>
      <c r="BH13613" s="43"/>
      <c r="BI13613" s="43"/>
      <c r="BJ13613" s="43"/>
      <c r="BK13613" s="43"/>
      <c r="BL13613" s="43"/>
      <c r="BM13613" s="43"/>
      <c r="BN13613" s="43"/>
      <c r="BO13613" s="43"/>
      <c r="BP13613" s="43"/>
      <c r="BQ13613" s="43"/>
      <c r="BR13613" s="43"/>
      <c r="BS13613" s="43"/>
      <c r="BT13613" s="43"/>
      <c r="BU13613" s="43"/>
      <c r="BV13613" s="43"/>
      <c r="BW13613" s="43"/>
      <c r="BX13613" s="43"/>
      <c r="BY13613" s="43"/>
      <c r="BZ13613" s="43"/>
      <c r="CA13613" s="43"/>
      <c r="CB13613" s="43"/>
      <c r="CC13613" s="43"/>
      <c r="CD13613" s="43"/>
      <c r="CE13613" s="43"/>
      <c r="CF13613" s="43"/>
      <c r="CG13613" s="43"/>
      <c r="CH13613" s="43"/>
      <c r="CI13613" s="43"/>
      <c r="CJ13613" s="43"/>
      <c r="CK13613" s="43"/>
    </row>
    <row r="13614" spans="6:89" x14ac:dyDescent="0.25">
      <c r="F13614" s="40" t="s">
        <v>2292</v>
      </c>
      <c r="G13614" s="41"/>
      <c r="H13614" s="41"/>
      <c r="I13614" s="41"/>
      <c r="J13614" s="41"/>
      <c r="K13614" s="41"/>
      <c r="L13614" s="41"/>
      <c r="M13614" s="41"/>
      <c r="N13614" s="41"/>
      <c r="O13614" s="41"/>
      <c r="P13614" s="41"/>
      <c r="Q13614" s="41"/>
      <c r="R13614" s="41"/>
      <c r="S13614" s="41"/>
      <c r="T13614" s="41"/>
      <c r="U13614" s="41"/>
      <c r="V13614" s="41"/>
      <c r="W13614" s="41"/>
      <c r="X13614" s="41"/>
      <c r="Y13614" s="41"/>
      <c r="Z13614" s="41"/>
      <c r="AA13614" s="41"/>
      <c r="AD13614" s="46" t="s">
        <v>2208</v>
      </c>
      <c r="AE13614" s="43"/>
      <c r="AF13614" s="43"/>
      <c r="AG13614" s="43"/>
      <c r="AH13614" s="43"/>
      <c r="AI13614" s="43"/>
      <c r="AJ13614" s="43"/>
      <c r="AK13614" s="43"/>
      <c r="AL13614" s="43"/>
      <c r="AM13614" s="43"/>
      <c r="AN13614" s="43"/>
      <c r="AO13614" s="43"/>
      <c r="AP13614" s="43"/>
      <c r="AQ13614" s="43"/>
      <c r="AR13614" s="43"/>
      <c r="AS13614" s="43"/>
      <c r="AT13614" s="43"/>
      <c r="AU13614" s="43"/>
      <c r="AV13614" s="43"/>
      <c r="AW13614" s="43"/>
      <c r="AX13614" s="43"/>
      <c r="AY13614" s="43"/>
      <c r="AZ13614" s="43"/>
      <c r="BA13614" s="43"/>
      <c r="BB13614" s="43"/>
      <c r="BC13614" s="43"/>
      <c r="BD13614" s="43"/>
      <c r="BE13614" s="43"/>
      <c r="BF13614" s="43"/>
      <c r="BG13614" s="43"/>
      <c r="BH13614" s="43"/>
      <c r="BI13614" s="43"/>
      <c r="BJ13614" s="43"/>
      <c r="BK13614" s="43"/>
      <c r="BL13614" s="43"/>
      <c r="BM13614" s="43"/>
      <c r="BN13614" s="43"/>
      <c r="BO13614" s="43"/>
      <c r="BP13614" s="43"/>
      <c r="BQ13614" s="43"/>
      <c r="BR13614" s="43"/>
      <c r="BS13614" s="43"/>
      <c r="BT13614" s="43"/>
      <c r="BU13614" s="43"/>
      <c r="BV13614" s="43"/>
      <c r="BW13614" s="43"/>
      <c r="BX13614" s="43"/>
      <c r="BY13614" s="43"/>
      <c r="BZ13614" s="43"/>
      <c r="CA13614" s="43"/>
      <c r="CB13614" s="43"/>
      <c r="CC13614" s="43"/>
      <c r="CD13614" s="43"/>
      <c r="CE13614" s="43"/>
      <c r="CF13614" s="43"/>
      <c r="CG13614" s="43"/>
      <c r="CH13614" s="43"/>
      <c r="CI13614" s="43"/>
      <c r="CJ13614" s="43"/>
      <c r="CK13614" s="43"/>
    </row>
    <row r="13615" spans="6:89" x14ac:dyDescent="0.25">
      <c r="F13615" s="40" t="s">
        <v>2293</v>
      </c>
      <c r="G13615" s="41"/>
      <c r="H13615" s="41"/>
      <c r="I13615" s="41"/>
      <c r="J13615" s="41"/>
      <c r="K13615" s="41"/>
      <c r="L13615" s="41"/>
      <c r="M13615" s="41"/>
      <c r="N13615" s="41"/>
      <c r="O13615" s="41"/>
      <c r="P13615" s="41"/>
      <c r="Q13615" s="41"/>
      <c r="R13615" s="41"/>
      <c r="S13615" s="41"/>
      <c r="T13615" s="41"/>
      <c r="U13615" s="41"/>
      <c r="V13615" s="41"/>
      <c r="W13615" s="41"/>
      <c r="X13615" s="41"/>
      <c r="Y13615" s="41"/>
      <c r="Z13615" s="41"/>
      <c r="AA13615" s="41"/>
      <c r="AD13615" s="46" t="s">
        <v>2206</v>
      </c>
      <c r="AE13615" s="43"/>
      <c r="AF13615" s="43"/>
      <c r="AG13615" s="43"/>
      <c r="AH13615" s="43"/>
      <c r="AI13615" s="43"/>
      <c r="AJ13615" s="43"/>
      <c r="AK13615" s="43"/>
      <c r="AL13615" s="43"/>
      <c r="AM13615" s="43"/>
      <c r="AN13615" s="43"/>
      <c r="AO13615" s="43"/>
      <c r="AP13615" s="43"/>
      <c r="AQ13615" s="43"/>
      <c r="AR13615" s="43"/>
      <c r="AS13615" s="43"/>
      <c r="AT13615" s="43"/>
      <c r="AU13615" s="43"/>
      <c r="AV13615" s="43"/>
      <c r="AW13615" s="43"/>
      <c r="AX13615" s="43"/>
      <c r="AY13615" s="43"/>
      <c r="AZ13615" s="43"/>
      <c r="BA13615" s="43"/>
      <c r="BB13615" s="43"/>
      <c r="BC13615" s="43"/>
      <c r="BD13615" s="43"/>
      <c r="BE13615" s="43"/>
      <c r="BF13615" s="43"/>
      <c r="BG13615" s="43"/>
      <c r="BH13615" s="43"/>
      <c r="BI13615" s="43"/>
      <c r="BJ13615" s="43"/>
      <c r="BK13615" s="43"/>
      <c r="BL13615" s="43"/>
      <c r="BM13615" s="43"/>
      <c r="BN13615" s="43"/>
      <c r="BO13615" s="43"/>
      <c r="BP13615" s="43"/>
      <c r="BQ13615" s="43"/>
      <c r="BR13615" s="43"/>
      <c r="BS13615" s="43"/>
      <c r="BT13615" s="43"/>
      <c r="BU13615" s="43"/>
      <c r="BV13615" s="43"/>
      <c r="BW13615" s="43"/>
      <c r="BX13615" s="43"/>
      <c r="BY13615" s="43"/>
      <c r="BZ13615" s="43"/>
      <c r="CA13615" s="43"/>
      <c r="CB13615" s="43"/>
      <c r="CC13615" s="43"/>
      <c r="CD13615" s="43"/>
      <c r="CE13615" s="43"/>
      <c r="CF13615" s="43"/>
      <c r="CG13615" s="43"/>
      <c r="CH13615" s="43"/>
      <c r="CI13615" s="43"/>
      <c r="CJ13615" s="43"/>
      <c r="CK13615" s="43"/>
    </row>
    <row r="13616" spans="6:89" x14ac:dyDescent="0.25">
      <c r="F13616" s="40" t="s">
        <v>2294</v>
      </c>
      <c r="G13616" s="41"/>
      <c r="H13616" s="41"/>
      <c r="I13616" s="41"/>
      <c r="J13616" s="41"/>
      <c r="K13616" s="41"/>
      <c r="L13616" s="41"/>
      <c r="M13616" s="41"/>
      <c r="N13616" s="41"/>
      <c r="O13616" s="41"/>
      <c r="P13616" s="41"/>
      <c r="Q13616" s="41"/>
      <c r="R13616" s="41"/>
      <c r="S13616" s="41"/>
      <c r="T13616" s="41"/>
      <c r="U13616" s="41"/>
      <c r="V13616" s="41"/>
      <c r="W13616" s="41"/>
      <c r="X13616" s="41"/>
      <c r="Y13616" s="41"/>
      <c r="Z13616" s="41"/>
      <c r="AA13616" s="41"/>
      <c r="AD13616" s="42"/>
      <c r="AE13616" s="43"/>
      <c r="AF13616" s="43"/>
      <c r="AG13616" s="43"/>
      <c r="AH13616" s="43"/>
      <c r="AI13616" s="43"/>
      <c r="AJ13616" s="43"/>
      <c r="AK13616" s="43"/>
      <c r="AL13616" s="43"/>
      <c r="AM13616" s="43"/>
      <c r="AN13616" s="43"/>
      <c r="AO13616" s="43"/>
      <c r="AP13616" s="43"/>
      <c r="AQ13616" s="43"/>
      <c r="AR13616" s="43"/>
      <c r="AS13616" s="43"/>
      <c r="AT13616" s="43"/>
      <c r="AU13616" s="43"/>
      <c r="AV13616" s="43"/>
      <c r="AW13616" s="43"/>
      <c r="AX13616" s="43"/>
      <c r="AY13616" s="43"/>
      <c r="AZ13616" s="43"/>
      <c r="BA13616" s="43"/>
      <c r="BB13616" s="43"/>
      <c r="BC13616" s="43"/>
      <c r="BD13616" s="43"/>
      <c r="BE13616" s="43"/>
      <c r="BF13616" s="43"/>
      <c r="BG13616" s="43"/>
      <c r="BH13616" s="43"/>
      <c r="BI13616" s="43"/>
      <c r="BJ13616" s="43"/>
      <c r="BK13616" s="43"/>
      <c r="BL13616" s="43"/>
      <c r="BM13616" s="43"/>
      <c r="BN13616" s="43"/>
      <c r="BO13616" s="43"/>
      <c r="BP13616" s="43"/>
      <c r="BQ13616" s="43"/>
      <c r="BR13616" s="43"/>
      <c r="BS13616" s="43"/>
      <c r="BT13616" s="43"/>
      <c r="BU13616" s="43"/>
      <c r="BV13616" s="43"/>
      <c r="BW13616" s="43"/>
      <c r="BX13616" s="43"/>
      <c r="BY13616" s="43"/>
      <c r="BZ13616" s="43"/>
      <c r="CA13616" s="43"/>
      <c r="CB13616" s="43"/>
      <c r="CC13616" s="43"/>
      <c r="CD13616" s="43"/>
      <c r="CE13616" s="43"/>
      <c r="CF13616" s="43"/>
      <c r="CG13616" s="43"/>
      <c r="CH13616" s="43"/>
      <c r="CI13616" s="43"/>
      <c r="CJ13616" s="43"/>
      <c r="CK13616" s="43"/>
    </row>
    <row r="13617" spans="3:89" x14ac:dyDescent="0.25">
      <c r="F13617" s="40" t="s">
        <v>2295</v>
      </c>
      <c r="G13617" s="41"/>
      <c r="H13617" s="41"/>
      <c r="I13617" s="41"/>
      <c r="J13617" s="41"/>
      <c r="K13617" s="41"/>
      <c r="L13617" s="41"/>
      <c r="M13617" s="41"/>
      <c r="N13617" s="41"/>
      <c r="O13617" s="41"/>
      <c r="P13617" s="41"/>
      <c r="Q13617" s="41"/>
      <c r="R13617" s="41"/>
      <c r="S13617" s="41"/>
      <c r="T13617" s="41"/>
      <c r="U13617" s="41"/>
      <c r="V13617" s="41"/>
      <c r="W13617" s="41"/>
      <c r="X13617" s="41"/>
      <c r="Y13617" s="41"/>
      <c r="Z13617" s="41"/>
      <c r="AA13617" s="41"/>
      <c r="AD13617" s="42" t="s">
        <v>731</v>
      </c>
      <c r="AE13617" s="43"/>
      <c r="AF13617" s="43"/>
      <c r="AG13617" s="43"/>
      <c r="AH13617" s="43"/>
      <c r="AI13617" s="43"/>
      <c r="AJ13617" s="43"/>
      <c r="AK13617" s="43"/>
      <c r="AL13617" s="43"/>
      <c r="AM13617" s="43"/>
      <c r="AN13617" s="43"/>
      <c r="AO13617" s="43"/>
      <c r="AP13617" s="43"/>
      <c r="AQ13617" s="43"/>
      <c r="AR13617" s="43"/>
      <c r="AS13617" s="43"/>
      <c r="AT13617" s="43"/>
      <c r="AU13617" s="43"/>
      <c r="AV13617" s="43"/>
      <c r="AW13617" s="43"/>
      <c r="AX13617" s="43"/>
      <c r="AY13617" s="43"/>
      <c r="AZ13617" s="43"/>
      <c r="BA13617" s="43"/>
      <c r="BB13617" s="43"/>
      <c r="BC13617" s="43"/>
      <c r="BD13617" s="43"/>
      <c r="BE13617" s="43"/>
      <c r="BF13617" s="43"/>
      <c r="BG13617" s="43"/>
      <c r="BH13617" s="43"/>
      <c r="BI13617" s="43"/>
      <c r="BJ13617" s="43"/>
      <c r="BK13617" s="43"/>
      <c r="BL13617" s="43"/>
      <c r="BM13617" s="43"/>
      <c r="BN13617" s="43"/>
      <c r="BO13617" s="43"/>
      <c r="BP13617" s="43"/>
      <c r="BQ13617" s="43"/>
      <c r="BR13617" s="43"/>
      <c r="BS13617" s="43"/>
      <c r="BT13617" s="43"/>
      <c r="BU13617" s="43"/>
      <c r="BV13617" s="43"/>
      <c r="BW13617" s="43"/>
      <c r="BX13617" s="43"/>
      <c r="BY13617" s="43"/>
      <c r="BZ13617" s="43"/>
      <c r="CA13617" s="43"/>
      <c r="CB13617" s="43"/>
      <c r="CC13617" s="43"/>
      <c r="CD13617" s="43"/>
      <c r="CE13617" s="43"/>
      <c r="CF13617" s="43"/>
      <c r="CG13617" s="43"/>
      <c r="CH13617" s="43"/>
      <c r="CI13617" s="43"/>
      <c r="CJ13617" s="43"/>
      <c r="CK13617" s="43"/>
    </row>
    <row r="13618" spans="3:89" x14ac:dyDescent="0.25">
      <c r="F13618" s="40" t="s">
        <v>2296</v>
      </c>
      <c r="G13618" s="41"/>
      <c r="H13618" s="41"/>
      <c r="I13618" s="41"/>
      <c r="J13618" s="41"/>
      <c r="K13618" s="41"/>
      <c r="L13618" s="41"/>
      <c r="M13618" s="41"/>
      <c r="N13618" s="41"/>
      <c r="O13618" s="41"/>
      <c r="P13618" s="41"/>
      <c r="Q13618" s="41"/>
      <c r="R13618" s="41"/>
      <c r="S13618" s="41"/>
      <c r="T13618" s="41"/>
      <c r="U13618" s="41"/>
      <c r="V13618" s="41"/>
      <c r="W13618" s="41"/>
      <c r="X13618" s="41"/>
      <c r="Y13618" s="41"/>
      <c r="Z13618" s="41"/>
      <c r="AA13618" s="41"/>
      <c r="AD13618" s="42" t="s">
        <v>2207</v>
      </c>
      <c r="AE13618" s="43"/>
      <c r="AF13618" s="43"/>
      <c r="AG13618" s="43"/>
      <c r="AH13618" s="43"/>
      <c r="AI13618" s="43"/>
      <c r="AJ13618" s="43"/>
      <c r="AK13618" s="43"/>
      <c r="AL13618" s="43"/>
      <c r="AM13618" s="43"/>
      <c r="AN13618" s="43"/>
      <c r="AO13618" s="43"/>
      <c r="AP13618" s="43"/>
      <c r="AQ13618" s="43"/>
      <c r="AR13618" s="43"/>
      <c r="AS13618" s="43"/>
      <c r="AT13618" s="43"/>
      <c r="AU13618" s="43"/>
      <c r="AV13618" s="43"/>
      <c r="AW13618" s="43"/>
      <c r="AX13618" s="43"/>
      <c r="AY13618" s="43"/>
      <c r="AZ13618" s="43"/>
      <c r="BA13618" s="43"/>
      <c r="BB13618" s="43"/>
      <c r="BC13618" s="43"/>
      <c r="BD13618" s="43"/>
      <c r="BE13618" s="43"/>
      <c r="BF13618" s="43"/>
      <c r="BG13618" s="43"/>
      <c r="BH13618" s="43"/>
      <c r="BI13618" s="43"/>
      <c r="BJ13618" s="43"/>
      <c r="BK13618" s="43"/>
      <c r="BL13618" s="43"/>
      <c r="BM13618" s="43"/>
      <c r="BN13618" s="43"/>
      <c r="BO13618" s="43"/>
      <c r="BP13618" s="43"/>
      <c r="BQ13618" s="43"/>
      <c r="BR13618" s="43"/>
      <c r="BS13618" s="43"/>
      <c r="BT13618" s="43"/>
      <c r="BU13618" s="43"/>
      <c r="BV13618" s="43"/>
      <c r="BW13618" s="43"/>
      <c r="BX13618" s="43"/>
      <c r="BY13618" s="43"/>
      <c r="BZ13618" s="43"/>
      <c r="CA13618" s="43"/>
      <c r="CB13618" s="43"/>
      <c r="CC13618" s="43"/>
      <c r="CD13618" s="43"/>
      <c r="CE13618" s="43"/>
      <c r="CF13618" s="43"/>
      <c r="CG13618" s="43"/>
      <c r="CH13618" s="43"/>
      <c r="CI13618" s="43"/>
      <c r="CJ13618" s="43"/>
      <c r="CK13618" s="43"/>
    </row>
    <row r="13619" spans="3:89" x14ac:dyDescent="0.25">
      <c r="F13619" s="40" t="s">
        <v>2297</v>
      </c>
      <c r="G13619" s="41"/>
      <c r="H13619" s="41"/>
      <c r="I13619" s="41"/>
      <c r="J13619" s="41"/>
      <c r="K13619" s="41"/>
      <c r="L13619" s="41"/>
      <c r="M13619" s="41"/>
      <c r="N13619" s="41"/>
      <c r="O13619" s="41"/>
      <c r="P13619" s="41"/>
      <c r="Q13619" s="41"/>
      <c r="R13619" s="41"/>
      <c r="S13619" s="41"/>
      <c r="T13619" s="41"/>
      <c r="U13619" s="41"/>
      <c r="V13619" s="41"/>
      <c r="W13619" s="41"/>
      <c r="X13619" s="41"/>
      <c r="Y13619" s="41"/>
      <c r="Z13619" s="41"/>
      <c r="AA13619" s="41"/>
      <c r="AD13619" s="42"/>
      <c r="AE13619" s="43"/>
      <c r="AF13619" s="43"/>
      <c r="AG13619" s="43"/>
      <c r="AH13619" s="43"/>
      <c r="AI13619" s="43"/>
      <c r="AJ13619" s="43"/>
      <c r="AK13619" s="43"/>
      <c r="AL13619" s="43"/>
      <c r="AM13619" s="43"/>
      <c r="AN13619" s="43"/>
      <c r="AO13619" s="43"/>
      <c r="AP13619" s="43"/>
      <c r="AQ13619" s="43"/>
      <c r="AR13619" s="43"/>
      <c r="AS13619" s="43"/>
      <c r="AT13619" s="43"/>
      <c r="AU13619" s="43"/>
      <c r="AV13619" s="43"/>
      <c r="AW13619" s="43"/>
      <c r="AX13619" s="43"/>
      <c r="AY13619" s="43"/>
      <c r="AZ13619" s="43"/>
      <c r="BA13619" s="43"/>
      <c r="BB13619" s="43"/>
      <c r="BC13619" s="43"/>
      <c r="BD13619" s="43"/>
      <c r="BE13619" s="43"/>
      <c r="BF13619" s="43"/>
      <c r="BG13619" s="43"/>
      <c r="BH13619" s="43"/>
      <c r="BI13619" s="43"/>
      <c r="BJ13619" s="43"/>
      <c r="BK13619" s="43"/>
      <c r="BL13619" s="43"/>
      <c r="BM13619" s="43"/>
      <c r="BN13619" s="43"/>
      <c r="BO13619" s="43"/>
      <c r="BP13619" s="43"/>
      <c r="BQ13619" s="43"/>
      <c r="BR13619" s="43"/>
      <c r="BS13619" s="43"/>
      <c r="BT13619" s="43"/>
      <c r="BU13619" s="43"/>
      <c r="BV13619" s="43"/>
      <c r="BW13619" s="43"/>
      <c r="BX13619" s="43"/>
      <c r="BY13619" s="43"/>
      <c r="BZ13619" s="43"/>
      <c r="CA13619" s="43"/>
      <c r="CB13619" s="43"/>
      <c r="CC13619" s="43"/>
      <c r="CD13619" s="43"/>
      <c r="CE13619" s="43"/>
      <c r="CF13619" s="43"/>
      <c r="CG13619" s="43"/>
      <c r="CH13619" s="43"/>
      <c r="CI13619" s="43"/>
      <c r="CJ13619" s="43"/>
      <c r="CK13619" s="43"/>
    </row>
    <row r="13620" spans="3:89" x14ac:dyDescent="0.25">
      <c r="F13620" s="40" t="s">
        <v>2298</v>
      </c>
      <c r="G13620" s="41"/>
      <c r="H13620" s="41"/>
      <c r="I13620" s="41"/>
      <c r="J13620" s="41"/>
      <c r="K13620" s="41"/>
      <c r="L13620" s="41"/>
      <c r="M13620" s="41"/>
      <c r="N13620" s="41"/>
      <c r="O13620" s="41"/>
      <c r="P13620" s="41"/>
      <c r="Q13620" s="41"/>
      <c r="R13620" s="41"/>
      <c r="S13620" s="41"/>
      <c r="T13620" s="41"/>
      <c r="U13620" s="41"/>
      <c r="V13620" s="41"/>
      <c r="W13620" s="41"/>
      <c r="X13620" s="41"/>
      <c r="Y13620" s="41"/>
      <c r="Z13620" s="41"/>
      <c r="AA13620" s="41"/>
      <c r="AD13620" s="42" t="s">
        <v>739</v>
      </c>
      <c r="AE13620" s="43"/>
      <c r="AF13620" s="43"/>
      <c r="AG13620" s="43"/>
      <c r="AH13620" s="43"/>
      <c r="AI13620" s="43"/>
      <c r="AJ13620" s="43"/>
      <c r="AK13620" s="43"/>
      <c r="AL13620" s="43"/>
      <c r="AM13620" s="43"/>
      <c r="AN13620" s="43"/>
      <c r="AO13620" s="43"/>
      <c r="AP13620" s="43"/>
      <c r="AQ13620" s="43"/>
      <c r="AR13620" s="43"/>
      <c r="AS13620" s="43"/>
      <c r="AT13620" s="43"/>
      <c r="AU13620" s="43"/>
      <c r="AV13620" s="43"/>
      <c r="AW13620" s="43"/>
      <c r="AX13620" s="43"/>
      <c r="AY13620" s="43"/>
      <c r="AZ13620" s="43"/>
      <c r="BA13620" s="43"/>
      <c r="BB13620" s="43"/>
      <c r="BC13620" s="43"/>
      <c r="BD13620" s="43"/>
      <c r="BE13620" s="43"/>
      <c r="BF13620" s="43"/>
      <c r="BG13620" s="43"/>
      <c r="BH13620" s="43"/>
      <c r="BI13620" s="43"/>
      <c r="BJ13620" s="43"/>
      <c r="BK13620" s="43"/>
      <c r="BL13620" s="43"/>
      <c r="BM13620" s="43"/>
      <c r="BN13620" s="43"/>
      <c r="BO13620" s="43"/>
      <c r="BP13620" s="43"/>
      <c r="BQ13620" s="43"/>
      <c r="BR13620" s="43"/>
      <c r="BS13620" s="43"/>
      <c r="BT13620" s="43"/>
      <c r="BU13620" s="43"/>
      <c r="BV13620" s="43"/>
      <c r="BW13620" s="43"/>
      <c r="BX13620" s="43"/>
      <c r="BY13620" s="43"/>
      <c r="BZ13620" s="43"/>
      <c r="CA13620" s="43"/>
      <c r="CB13620" s="43"/>
      <c r="CC13620" s="43"/>
      <c r="CD13620" s="43"/>
      <c r="CE13620" s="43"/>
      <c r="CF13620" s="43"/>
      <c r="CG13620" s="43"/>
      <c r="CH13620" s="43"/>
      <c r="CI13620" s="43"/>
      <c r="CJ13620" s="43"/>
      <c r="CK13620" s="43"/>
    </row>
    <row r="13621" spans="3:89" x14ac:dyDescent="0.25">
      <c r="F13621" s="40" t="s">
        <v>2299</v>
      </c>
      <c r="G13621" s="41"/>
      <c r="H13621" s="41"/>
      <c r="I13621" s="41"/>
      <c r="J13621" s="41"/>
      <c r="K13621" s="41"/>
      <c r="L13621" s="41"/>
      <c r="M13621" s="41"/>
      <c r="N13621" s="41"/>
      <c r="O13621" s="41"/>
      <c r="P13621" s="41"/>
      <c r="Q13621" s="41"/>
      <c r="R13621" s="41"/>
      <c r="S13621" s="41"/>
      <c r="T13621" s="41"/>
      <c r="U13621" s="41"/>
      <c r="V13621" s="41"/>
      <c r="W13621" s="41"/>
      <c r="X13621" s="41"/>
      <c r="Y13621" s="41"/>
      <c r="Z13621" s="41"/>
      <c r="AA13621" s="41"/>
      <c r="AD13621" s="42" t="s">
        <v>865</v>
      </c>
      <c r="AE13621" s="43"/>
      <c r="AF13621" s="43"/>
      <c r="AG13621" s="43"/>
      <c r="AH13621" s="43"/>
      <c r="AI13621" s="43"/>
      <c r="AJ13621" s="43"/>
      <c r="AK13621" s="43"/>
      <c r="AL13621" s="43"/>
      <c r="AM13621" s="43"/>
      <c r="AN13621" s="43"/>
      <c r="AO13621" s="43"/>
      <c r="AP13621" s="43"/>
      <c r="AQ13621" s="43"/>
      <c r="AR13621" s="43"/>
      <c r="AS13621" s="43"/>
      <c r="AT13621" s="43"/>
      <c r="AU13621" s="43"/>
      <c r="AV13621" s="43"/>
      <c r="AW13621" s="43"/>
      <c r="AX13621" s="43"/>
      <c r="AY13621" s="43"/>
      <c r="AZ13621" s="43"/>
      <c r="BA13621" s="43"/>
      <c r="BB13621" s="43"/>
      <c r="BC13621" s="43"/>
      <c r="BD13621" s="43"/>
      <c r="BE13621" s="43"/>
      <c r="BF13621" s="43"/>
      <c r="BG13621" s="43"/>
      <c r="BH13621" s="43"/>
      <c r="BI13621" s="43"/>
      <c r="BJ13621" s="43"/>
      <c r="BK13621" s="43"/>
      <c r="BL13621" s="43"/>
      <c r="BM13621" s="43"/>
      <c r="BN13621" s="43"/>
      <c r="BO13621" s="43"/>
      <c r="BP13621" s="43"/>
      <c r="BQ13621" s="43"/>
      <c r="BR13621" s="43"/>
      <c r="BS13621" s="43"/>
      <c r="BT13621" s="43"/>
      <c r="BU13621" s="43"/>
      <c r="BV13621" s="43"/>
      <c r="BW13621" s="43"/>
      <c r="BX13621" s="43"/>
      <c r="BY13621" s="43"/>
      <c r="BZ13621" s="43"/>
      <c r="CA13621" s="43"/>
      <c r="CB13621" s="43"/>
      <c r="CC13621" s="43"/>
      <c r="CD13621" s="43"/>
      <c r="CE13621" s="43"/>
      <c r="CF13621" s="43"/>
      <c r="CG13621" s="43"/>
      <c r="CH13621" s="43"/>
      <c r="CI13621" s="43"/>
      <c r="CJ13621" s="43"/>
      <c r="CK13621" s="43"/>
    </row>
    <row r="13622" spans="3:89" x14ac:dyDescent="0.25">
      <c r="F13622" s="40" t="s">
        <v>2300</v>
      </c>
      <c r="G13622" s="41"/>
      <c r="H13622" s="41"/>
      <c r="I13622" s="41"/>
      <c r="J13622" s="41"/>
      <c r="K13622" s="41"/>
      <c r="L13622" s="41"/>
      <c r="M13622" s="41"/>
      <c r="N13622" s="41"/>
      <c r="O13622" s="41"/>
      <c r="P13622" s="41"/>
      <c r="Q13622" s="41"/>
      <c r="R13622" s="41"/>
      <c r="S13622" s="41"/>
      <c r="T13622" s="41"/>
      <c r="U13622" s="41"/>
      <c r="V13622" s="41"/>
      <c r="W13622" s="41"/>
      <c r="X13622" s="41"/>
      <c r="Y13622" s="41"/>
      <c r="Z13622" s="41"/>
      <c r="AA13622" s="41"/>
      <c r="AD13622" s="42" t="s">
        <v>2306</v>
      </c>
      <c r="AE13622" s="43"/>
      <c r="AF13622" s="43"/>
      <c r="AG13622" s="43"/>
      <c r="AH13622" s="43"/>
      <c r="AI13622" s="43"/>
      <c r="AJ13622" s="43"/>
      <c r="AK13622" s="43"/>
      <c r="AL13622" s="43"/>
      <c r="AM13622" s="43"/>
      <c r="AN13622" s="43"/>
      <c r="AO13622" s="43"/>
      <c r="AP13622" s="43"/>
      <c r="AQ13622" s="43"/>
      <c r="AR13622" s="43"/>
      <c r="AS13622" s="43"/>
      <c r="AT13622" s="43"/>
      <c r="AU13622" s="43"/>
      <c r="AV13622" s="43"/>
      <c r="AW13622" s="43"/>
      <c r="AX13622" s="43"/>
      <c r="AY13622" s="43"/>
      <c r="AZ13622" s="43"/>
      <c r="BA13622" s="43"/>
      <c r="BB13622" s="43"/>
      <c r="BC13622" s="43"/>
      <c r="BD13622" s="43"/>
      <c r="BE13622" s="43"/>
      <c r="BF13622" s="43"/>
      <c r="BG13622" s="43"/>
      <c r="BH13622" s="43"/>
      <c r="BI13622" s="43"/>
      <c r="BJ13622" s="43"/>
      <c r="BK13622" s="43"/>
      <c r="BL13622" s="43"/>
      <c r="BM13622" s="43"/>
      <c r="BN13622" s="43"/>
      <c r="BO13622" s="43"/>
      <c r="BP13622" s="43"/>
      <c r="BQ13622" s="43"/>
      <c r="BR13622" s="43"/>
      <c r="BS13622" s="43"/>
      <c r="BT13622" s="43"/>
      <c r="BU13622" s="43"/>
      <c r="BV13622" s="43"/>
      <c r="BW13622" s="43"/>
      <c r="BX13622" s="43"/>
      <c r="BY13622" s="43"/>
      <c r="BZ13622" s="43"/>
      <c r="CA13622" s="43"/>
      <c r="CB13622" s="43"/>
      <c r="CC13622" s="43"/>
      <c r="CD13622" s="43"/>
      <c r="CE13622" s="43"/>
      <c r="CF13622" s="43"/>
      <c r="CG13622" s="43"/>
      <c r="CH13622" s="43"/>
      <c r="CI13622" s="43"/>
      <c r="CJ13622" s="43"/>
      <c r="CK13622" s="43"/>
    </row>
    <row r="13623" spans="3:89" x14ac:dyDescent="0.25">
      <c r="F13623" s="40" t="s">
        <v>2301</v>
      </c>
      <c r="G13623" s="41"/>
      <c r="H13623" s="41"/>
      <c r="I13623" s="41"/>
      <c r="J13623" s="41"/>
      <c r="K13623" s="41"/>
      <c r="L13623" s="41"/>
      <c r="M13623" s="41"/>
      <c r="N13623" s="41"/>
      <c r="O13623" s="41"/>
      <c r="P13623" s="41"/>
      <c r="Q13623" s="41"/>
      <c r="R13623" s="41"/>
      <c r="S13623" s="41"/>
      <c r="T13623" s="41"/>
      <c r="U13623" s="41"/>
      <c r="V13623" s="41"/>
      <c r="W13623" s="41"/>
      <c r="X13623" s="41"/>
      <c r="Y13623" s="41"/>
      <c r="Z13623" s="41"/>
      <c r="AA13623" s="41"/>
      <c r="AD13623" s="42" t="s">
        <v>2213</v>
      </c>
      <c r="AE13623" s="43"/>
      <c r="AF13623" s="43"/>
      <c r="AG13623" s="43"/>
      <c r="AH13623" s="43"/>
      <c r="AI13623" s="43"/>
      <c r="AJ13623" s="43"/>
      <c r="AK13623" s="43"/>
      <c r="AL13623" s="43"/>
      <c r="AM13623" s="43"/>
      <c r="AN13623" s="43"/>
      <c r="AO13623" s="43"/>
      <c r="AP13623" s="43"/>
      <c r="AQ13623" s="43"/>
      <c r="AR13623" s="43"/>
      <c r="AS13623" s="43"/>
      <c r="AT13623" s="43"/>
      <c r="AU13623" s="43"/>
      <c r="AV13623" s="43"/>
      <c r="AW13623" s="43"/>
      <c r="AX13623" s="43"/>
      <c r="AY13623" s="43"/>
      <c r="AZ13623" s="43"/>
      <c r="BA13623" s="43"/>
      <c r="BB13623" s="43"/>
      <c r="BC13623" s="43"/>
      <c r="BD13623" s="43"/>
      <c r="BE13623" s="43"/>
      <c r="BF13623" s="43"/>
      <c r="BG13623" s="43"/>
      <c r="BH13623" s="43"/>
      <c r="BI13623" s="43"/>
      <c r="BJ13623" s="43"/>
      <c r="BK13623" s="43"/>
      <c r="BL13623" s="43"/>
      <c r="BM13623" s="43"/>
      <c r="BN13623" s="43"/>
      <c r="BO13623" s="43"/>
      <c r="BP13623" s="43"/>
      <c r="BQ13623" s="43"/>
      <c r="BR13623" s="43"/>
      <c r="BS13623" s="43"/>
      <c r="BT13623" s="43"/>
      <c r="BU13623" s="43"/>
      <c r="BV13623" s="43"/>
      <c r="BW13623" s="43"/>
      <c r="BX13623" s="43"/>
      <c r="BY13623" s="43"/>
      <c r="BZ13623" s="43"/>
      <c r="CA13623" s="43"/>
      <c r="CB13623" s="43"/>
      <c r="CC13623" s="43"/>
      <c r="CD13623" s="43"/>
      <c r="CE13623" s="43"/>
      <c r="CF13623" s="43"/>
      <c r="CG13623" s="43"/>
      <c r="CH13623" s="43"/>
      <c r="CI13623" s="43"/>
      <c r="CJ13623" s="43"/>
      <c r="CK13623" s="43"/>
    </row>
    <row r="13624" spans="3:89" x14ac:dyDescent="0.25">
      <c r="F13624" s="40" t="s">
        <v>2302</v>
      </c>
      <c r="G13624" s="41"/>
      <c r="H13624" s="41"/>
      <c r="I13624" s="41"/>
      <c r="J13624" s="41"/>
      <c r="K13624" s="41"/>
      <c r="L13624" s="41"/>
      <c r="M13624" s="41"/>
      <c r="N13624" s="41"/>
      <c r="O13624" s="41"/>
      <c r="P13624" s="41"/>
      <c r="Q13624" s="41"/>
      <c r="R13624" s="41"/>
      <c r="S13624" s="41"/>
      <c r="T13624" s="41"/>
      <c r="U13624" s="41"/>
      <c r="V13624" s="41"/>
      <c r="W13624" s="41"/>
      <c r="X13624" s="41"/>
      <c r="Y13624" s="41"/>
      <c r="Z13624" s="41"/>
      <c r="AA13624" s="41"/>
      <c r="AD13624" s="42" t="s">
        <v>2307</v>
      </c>
      <c r="AE13624" s="43"/>
      <c r="AF13624" s="43"/>
      <c r="AG13624" s="43"/>
      <c r="AH13624" s="43"/>
      <c r="AI13624" s="43"/>
      <c r="AJ13624" s="43"/>
      <c r="AK13624" s="43"/>
      <c r="AL13624" s="43"/>
      <c r="AM13624" s="43"/>
      <c r="AN13624" s="43"/>
      <c r="AO13624" s="43"/>
      <c r="AP13624" s="43"/>
      <c r="AQ13624" s="43"/>
      <c r="AR13624" s="43"/>
      <c r="AS13624" s="43"/>
      <c r="AT13624" s="43"/>
      <c r="AU13624" s="43"/>
      <c r="AV13624" s="43"/>
      <c r="AW13624" s="43"/>
      <c r="AX13624" s="43"/>
      <c r="AY13624" s="43"/>
      <c r="AZ13624" s="43"/>
      <c r="BA13624" s="43"/>
      <c r="BB13624" s="43"/>
      <c r="BC13624" s="43"/>
      <c r="BD13624" s="43"/>
      <c r="BE13624" s="43"/>
      <c r="BF13624" s="43"/>
      <c r="BG13624" s="43"/>
      <c r="BH13624" s="43"/>
      <c r="BI13624" s="43"/>
      <c r="BJ13624" s="43"/>
      <c r="BK13624" s="43"/>
      <c r="BL13624" s="43"/>
      <c r="BM13624" s="43"/>
      <c r="BN13624" s="43"/>
      <c r="BO13624" s="43"/>
      <c r="BP13624" s="43"/>
      <c r="BQ13624" s="43"/>
      <c r="BR13624" s="43"/>
      <c r="BS13624" s="43"/>
      <c r="BT13624" s="43"/>
      <c r="BU13624" s="43"/>
      <c r="BV13624" s="43"/>
      <c r="BW13624" s="43"/>
      <c r="BX13624" s="43"/>
      <c r="BY13624" s="43"/>
      <c r="BZ13624" s="43"/>
      <c r="CA13624" s="43"/>
      <c r="CB13624" s="43"/>
      <c r="CC13624" s="43"/>
      <c r="CD13624" s="43"/>
      <c r="CE13624" s="43"/>
      <c r="CF13624" s="43"/>
      <c r="CG13624" s="43"/>
      <c r="CH13624" s="43"/>
      <c r="CI13624" s="43"/>
      <c r="CJ13624" s="43"/>
      <c r="CK13624" s="43"/>
    </row>
    <row r="13625" spans="3:89" x14ac:dyDescent="0.25">
      <c r="F13625" s="40" t="s">
        <v>2303</v>
      </c>
      <c r="G13625" s="41"/>
      <c r="H13625" s="41"/>
      <c r="I13625" s="41"/>
      <c r="J13625" s="41"/>
      <c r="K13625" s="41"/>
      <c r="L13625" s="41"/>
      <c r="M13625" s="41"/>
      <c r="N13625" s="41"/>
      <c r="O13625" s="41"/>
      <c r="P13625" s="41"/>
      <c r="Q13625" s="41"/>
      <c r="R13625" s="41"/>
      <c r="S13625" s="41"/>
      <c r="T13625" s="41"/>
      <c r="U13625" s="41"/>
      <c r="V13625" s="41"/>
      <c r="W13625" s="41"/>
      <c r="X13625" s="41"/>
      <c r="Y13625" s="41"/>
      <c r="Z13625" s="41"/>
      <c r="AA13625" s="41"/>
      <c r="AD13625" s="42" t="s">
        <v>2215</v>
      </c>
      <c r="AE13625" s="43"/>
      <c r="AF13625" s="43"/>
      <c r="AG13625" s="43"/>
      <c r="AH13625" s="43"/>
      <c r="AI13625" s="43"/>
      <c r="AJ13625" s="43"/>
      <c r="AK13625" s="43"/>
      <c r="AL13625" s="43"/>
      <c r="AM13625" s="43"/>
      <c r="AN13625" s="43"/>
      <c r="AO13625" s="43"/>
      <c r="AP13625" s="43"/>
      <c r="AQ13625" s="43"/>
      <c r="AR13625" s="43"/>
      <c r="AS13625" s="43"/>
      <c r="AT13625" s="43"/>
      <c r="AU13625" s="43"/>
      <c r="AV13625" s="43"/>
      <c r="AW13625" s="43"/>
      <c r="AX13625" s="43"/>
      <c r="AY13625" s="43"/>
      <c r="AZ13625" s="43"/>
      <c r="BA13625" s="43"/>
      <c r="BB13625" s="43"/>
      <c r="BC13625" s="43"/>
      <c r="BD13625" s="43"/>
      <c r="BE13625" s="43"/>
      <c r="BF13625" s="43"/>
      <c r="BG13625" s="43"/>
      <c r="BH13625" s="43"/>
      <c r="BI13625" s="43"/>
      <c r="BJ13625" s="43"/>
      <c r="BK13625" s="43"/>
      <c r="BL13625" s="43"/>
      <c r="BM13625" s="43"/>
      <c r="BN13625" s="43"/>
      <c r="BO13625" s="43"/>
      <c r="BP13625" s="43"/>
      <c r="BQ13625" s="43"/>
      <c r="BR13625" s="43"/>
      <c r="BS13625" s="43"/>
      <c r="BT13625" s="43"/>
      <c r="BU13625" s="43"/>
      <c r="BV13625" s="43"/>
      <c r="BW13625" s="43"/>
      <c r="BX13625" s="43"/>
      <c r="BY13625" s="43"/>
      <c r="BZ13625" s="43"/>
      <c r="CA13625" s="43"/>
      <c r="CB13625" s="43"/>
      <c r="CC13625" s="43"/>
      <c r="CD13625" s="43"/>
      <c r="CE13625" s="43"/>
      <c r="CF13625" s="43"/>
      <c r="CG13625" s="43"/>
      <c r="CH13625" s="43"/>
      <c r="CI13625" s="43"/>
      <c r="CJ13625" s="43"/>
      <c r="CK13625" s="43"/>
    </row>
    <row r="13626" spans="3:89" x14ac:dyDescent="0.25">
      <c r="F13626" s="40" t="s">
        <v>1804</v>
      </c>
      <c r="G13626" s="41"/>
      <c r="H13626" s="41"/>
      <c r="I13626" s="41"/>
      <c r="J13626" s="41"/>
      <c r="K13626" s="41"/>
      <c r="L13626" s="41"/>
      <c r="M13626" s="41"/>
      <c r="N13626" s="41"/>
      <c r="O13626" s="41"/>
      <c r="P13626" s="41"/>
      <c r="Q13626" s="41"/>
      <c r="R13626" s="41"/>
      <c r="S13626" s="41"/>
      <c r="T13626" s="41"/>
      <c r="U13626" s="41"/>
      <c r="V13626" s="41"/>
      <c r="W13626" s="41"/>
      <c r="X13626" s="41"/>
      <c r="Y13626" s="41"/>
      <c r="Z13626" s="41"/>
      <c r="AA13626" s="41"/>
      <c r="AD13626" s="42" t="s">
        <v>865</v>
      </c>
      <c r="AE13626" s="43"/>
      <c r="AF13626" s="43"/>
      <c r="AG13626" s="43"/>
      <c r="AH13626" s="43"/>
      <c r="AI13626" s="43"/>
      <c r="AJ13626" s="43"/>
      <c r="AK13626" s="43"/>
      <c r="AL13626" s="43"/>
      <c r="AM13626" s="43"/>
      <c r="AN13626" s="43"/>
      <c r="AO13626" s="43"/>
      <c r="AP13626" s="43"/>
      <c r="AQ13626" s="43"/>
      <c r="AR13626" s="43"/>
      <c r="AS13626" s="43"/>
      <c r="AT13626" s="43"/>
      <c r="AU13626" s="43"/>
      <c r="AV13626" s="43"/>
      <c r="AW13626" s="43"/>
      <c r="AX13626" s="43"/>
      <c r="AY13626" s="43"/>
      <c r="AZ13626" s="43"/>
      <c r="BA13626" s="43"/>
      <c r="BB13626" s="43"/>
      <c r="BC13626" s="43"/>
      <c r="BD13626" s="43"/>
      <c r="BE13626" s="43"/>
      <c r="BF13626" s="43"/>
      <c r="BG13626" s="43"/>
      <c r="BH13626" s="43"/>
      <c r="BI13626" s="43"/>
      <c r="BJ13626" s="43"/>
      <c r="BK13626" s="43"/>
      <c r="BL13626" s="43"/>
      <c r="BM13626" s="43"/>
      <c r="BN13626" s="43"/>
      <c r="BO13626" s="43"/>
      <c r="BP13626" s="43"/>
      <c r="BQ13626" s="43"/>
      <c r="BR13626" s="43"/>
      <c r="BS13626" s="43"/>
      <c r="BT13626" s="43"/>
      <c r="BU13626" s="43"/>
      <c r="BV13626" s="43"/>
      <c r="BW13626" s="43"/>
      <c r="BX13626" s="43"/>
      <c r="BY13626" s="43"/>
      <c r="BZ13626" s="43"/>
      <c r="CA13626" s="43"/>
      <c r="CB13626" s="43"/>
      <c r="CC13626" s="43"/>
      <c r="CD13626" s="43"/>
      <c r="CE13626" s="43"/>
      <c r="CF13626" s="43"/>
      <c r="CG13626" s="43"/>
      <c r="CH13626" s="43"/>
      <c r="CI13626" s="43"/>
      <c r="CJ13626" s="43"/>
      <c r="CK13626" s="43"/>
    </row>
    <row r="13627" spans="3:89" x14ac:dyDescent="0.25">
      <c r="F13627" s="40" t="s">
        <v>2304</v>
      </c>
      <c r="G13627" s="41"/>
      <c r="H13627" s="41"/>
      <c r="I13627" s="41"/>
      <c r="J13627" s="41"/>
      <c r="K13627" s="41"/>
      <c r="L13627" s="41"/>
      <c r="M13627" s="41"/>
      <c r="N13627" s="41"/>
      <c r="O13627" s="41"/>
      <c r="P13627" s="41"/>
      <c r="Q13627" s="41"/>
      <c r="R13627" s="41"/>
      <c r="S13627" s="41"/>
      <c r="T13627" s="41"/>
      <c r="U13627" s="41"/>
      <c r="V13627" s="41"/>
      <c r="W13627" s="41"/>
      <c r="X13627" s="41"/>
      <c r="Y13627" s="41"/>
      <c r="Z13627" s="41"/>
      <c r="AA13627" s="41"/>
      <c r="AD13627" s="42" t="s">
        <v>1650</v>
      </c>
      <c r="AE13627" s="43"/>
      <c r="AF13627" s="43"/>
      <c r="AG13627" s="43"/>
      <c r="AH13627" s="43"/>
      <c r="AI13627" s="43"/>
      <c r="AJ13627" s="43"/>
      <c r="AK13627" s="43"/>
      <c r="AL13627" s="43"/>
      <c r="AM13627" s="43"/>
      <c r="AN13627" s="43"/>
      <c r="AO13627" s="43"/>
      <c r="AP13627" s="43"/>
      <c r="AQ13627" s="43"/>
      <c r="AR13627" s="43"/>
      <c r="AS13627" s="43"/>
      <c r="AT13627" s="43"/>
      <c r="AU13627" s="43"/>
      <c r="AV13627" s="43"/>
      <c r="AW13627" s="43"/>
      <c r="AX13627" s="43"/>
      <c r="AY13627" s="43"/>
      <c r="AZ13627" s="43"/>
      <c r="BA13627" s="43"/>
      <c r="BB13627" s="43"/>
      <c r="BC13627" s="43"/>
      <c r="BD13627" s="43"/>
      <c r="BE13627" s="43"/>
      <c r="BF13627" s="43"/>
      <c r="BG13627" s="43"/>
      <c r="BH13627" s="43"/>
      <c r="BI13627" s="43"/>
      <c r="BJ13627" s="43"/>
      <c r="BK13627" s="43"/>
      <c r="BL13627" s="43"/>
      <c r="BM13627" s="43"/>
      <c r="BN13627" s="43"/>
      <c r="BO13627" s="43"/>
      <c r="BP13627" s="43"/>
      <c r="BQ13627" s="43"/>
      <c r="BR13627" s="43"/>
      <c r="BS13627" s="43"/>
      <c r="BT13627" s="43"/>
      <c r="BU13627" s="43"/>
      <c r="BV13627" s="43"/>
      <c r="BW13627" s="43"/>
      <c r="BX13627" s="43"/>
      <c r="BY13627" s="43"/>
      <c r="BZ13627" s="43"/>
      <c r="CA13627" s="43"/>
      <c r="CB13627" s="43"/>
      <c r="CC13627" s="43"/>
      <c r="CD13627" s="43"/>
      <c r="CE13627" s="43"/>
      <c r="CF13627" s="43"/>
      <c r="CG13627" s="43"/>
      <c r="CH13627" s="43"/>
      <c r="CI13627" s="43"/>
      <c r="CJ13627" s="43"/>
      <c r="CK13627" s="43"/>
    </row>
    <row r="13628" spans="3:89" x14ac:dyDescent="0.25">
      <c r="F13628" s="40" t="s">
        <v>2305</v>
      </c>
      <c r="G13628" s="41"/>
      <c r="H13628" s="41"/>
      <c r="I13628" s="41"/>
      <c r="J13628" s="41"/>
      <c r="K13628" s="41"/>
      <c r="L13628" s="41"/>
      <c r="M13628" s="41"/>
      <c r="N13628" s="41"/>
      <c r="O13628" s="41"/>
      <c r="P13628" s="41"/>
      <c r="Q13628" s="41"/>
      <c r="R13628" s="41"/>
      <c r="S13628" s="41"/>
      <c r="T13628" s="41"/>
      <c r="U13628" s="41"/>
      <c r="V13628" s="41"/>
      <c r="W13628" s="41"/>
      <c r="X13628" s="41"/>
      <c r="Y13628" s="41"/>
      <c r="Z13628" s="41"/>
      <c r="AA13628" s="41"/>
    </row>
    <row r="13631" spans="3:89" x14ac:dyDescent="0.25">
      <c r="C13631" s="1" t="s">
        <v>2309</v>
      </c>
    </row>
    <row r="13633" spans="4:42" x14ac:dyDescent="0.25">
      <c r="D13633" s="13">
        <v>0</v>
      </c>
    </row>
    <row r="13635" spans="4:42" x14ac:dyDescent="0.25">
      <c r="AP13635" s="4" t="s">
        <v>816</v>
      </c>
    </row>
    <row r="13636" spans="4:42" x14ac:dyDescent="0.25">
      <c r="AP13636" s="1" t="s">
        <v>2310</v>
      </c>
    </row>
    <row r="13638" spans="4:42" x14ac:dyDescent="0.25">
      <c r="AP13638" t="s">
        <v>2311</v>
      </c>
    </row>
    <row r="13639" spans="4:42" x14ac:dyDescent="0.25">
      <c r="AP13639" t="s">
        <v>2312</v>
      </c>
    </row>
    <row r="13649" spans="6:37" x14ac:dyDescent="0.25">
      <c r="F13649" s="42" t="s">
        <v>864</v>
      </c>
      <c r="G13649" s="43"/>
      <c r="H13649" s="43"/>
      <c r="I13649" s="43"/>
      <c r="J13649" s="43"/>
      <c r="K13649" s="43"/>
      <c r="L13649" s="43"/>
      <c r="M13649" s="43"/>
      <c r="N13649" s="43"/>
      <c r="O13649" s="43"/>
      <c r="P13649" s="43"/>
      <c r="Q13649" s="43"/>
      <c r="R13649" s="43"/>
      <c r="S13649" s="43"/>
      <c r="T13649" s="43"/>
      <c r="U13649" s="43"/>
      <c r="V13649" s="43"/>
      <c r="W13649" s="43"/>
      <c r="X13649" s="43"/>
      <c r="Y13649" s="43"/>
      <c r="Z13649" s="43"/>
      <c r="AA13649" s="43"/>
      <c r="AB13649" s="43"/>
      <c r="AC13649" s="43"/>
      <c r="AD13649" s="43"/>
      <c r="AE13649" s="43"/>
      <c r="AF13649" s="43"/>
      <c r="AG13649" s="43"/>
      <c r="AH13649" s="43"/>
      <c r="AI13649" s="43"/>
      <c r="AJ13649" s="43"/>
      <c r="AK13649" s="43"/>
    </row>
    <row r="13650" spans="6:37" x14ac:dyDescent="0.25">
      <c r="F13650" s="42"/>
      <c r="G13650" s="43"/>
      <c r="H13650" s="43"/>
      <c r="I13650" s="43"/>
      <c r="J13650" s="43"/>
      <c r="K13650" s="43"/>
      <c r="L13650" s="43"/>
      <c r="M13650" s="43"/>
      <c r="N13650" s="43"/>
      <c r="O13650" s="43"/>
      <c r="P13650" s="43"/>
      <c r="Q13650" s="43"/>
      <c r="R13650" s="43"/>
      <c r="S13650" s="43"/>
      <c r="T13650" s="43"/>
      <c r="U13650" s="43"/>
      <c r="V13650" s="43"/>
      <c r="W13650" s="43"/>
      <c r="X13650" s="43"/>
      <c r="Y13650" s="43"/>
      <c r="Z13650" s="43"/>
      <c r="AA13650" s="43"/>
      <c r="AB13650" s="43"/>
      <c r="AC13650" s="43"/>
      <c r="AD13650" s="43"/>
      <c r="AE13650" s="43"/>
      <c r="AF13650" s="43"/>
      <c r="AG13650" s="43"/>
      <c r="AH13650" s="43"/>
      <c r="AI13650" s="43"/>
      <c r="AJ13650" s="43"/>
      <c r="AK13650" s="43"/>
    </row>
    <row r="13651" spans="6:37" x14ac:dyDescent="0.25">
      <c r="F13651" s="40" t="s">
        <v>706</v>
      </c>
      <c r="G13651" s="41"/>
      <c r="H13651" s="41"/>
      <c r="I13651" s="41"/>
      <c r="J13651" s="41"/>
      <c r="K13651" s="41"/>
      <c r="L13651" s="41"/>
      <c r="M13651" s="41"/>
      <c r="N13651" s="41"/>
      <c r="O13651" s="41"/>
      <c r="P13651" s="41"/>
      <c r="Q13651" s="41"/>
      <c r="R13651" s="41"/>
      <c r="S13651" s="41"/>
      <c r="T13651" s="41"/>
      <c r="U13651" s="41"/>
      <c r="V13651" s="41"/>
      <c r="W13651" s="41"/>
      <c r="X13651" s="41"/>
      <c r="Y13651" s="41"/>
      <c r="Z13651" s="41"/>
      <c r="AA13651" s="41"/>
      <c r="AB13651" s="41"/>
      <c r="AC13651" s="41"/>
      <c r="AD13651" s="41"/>
      <c r="AE13651" s="41"/>
      <c r="AF13651" s="41"/>
      <c r="AG13651" s="41"/>
      <c r="AH13651" s="41"/>
      <c r="AI13651" s="41"/>
      <c r="AJ13651" s="41"/>
      <c r="AK13651" s="41"/>
    </row>
    <row r="13652" spans="6:37" x14ac:dyDescent="0.25">
      <c r="F13652" s="40" t="s">
        <v>729</v>
      </c>
      <c r="G13652" s="41"/>
      <c r="H13652" s="41"/>
      <c r="I13652" s="41"/>
      <c r="J13652" s="41"/>
      <c r="K13652" s="41"/>
      <c r="L13652" s="41"/>
      <c r="M13652" s="41"/>
      <c r="N13652" s="41"/>
      <c r="O13652" s="41"/>
      <c r="P13652" s="41"/>
      <c r="Q13652" s="41"/>
      <c r="R13652" s="41"/>
      <c r="S13652" s="41"/>
      <c r="T13652" s="41"/>
      <c r="U13652" s="41"/>
      <c r="V13652" s="41"/>
      <c r="W13652" s="41"/>
      <c r="X13652" s="41"/>
      <c r="Y13652" s="41"/>
      <c r="Z13652" s="41"/>
      <c r="AA13652" s="41"/>
      <c r="AB13652" s="41"/>
      <c r="AC13652" s="41"/>
      <c r="AD13652" s="41"/>
      <c r="AE13652" s="41"/>
      <c r="AF13652" s="41"/>
      <c r="AG13652" s="41"/>
      <c r="AH13652" s="41"/>
      <c r="AI13652" s="41"/>
      <c r="AJ13652" s="41"/>
      <c r="AK13652" s="41"/>
    </row>
    <row r="13653" spans="6:37" x14ac:dyDescent="0.25">
      <c r="F13653" s="40" t="s">
        <v>2313</v>
      </c>
      <c r="G13653" s="41"/>
      <c r="H13653" s="41"/>
      <c r="I13653" s="41"/>
      <c r="J13653" s="41"/>
      <c r="K13653" s="41"/>
      <c r="L13653" s="41"/>
      <c r="M13653" s="41"/>
      <c r="N13653" s="41"/>
      <c r="O13653" s="41"/>
      <c r="P13653" s="41"/>
      <c r="Q13653" s="41"/>
      <c r="R13653" s="41"/>
      <c r="S13653" s="41"/>
      <c r="T13653" s="41"/>
      <c r="U13653" s="41"/>
      <c r="V13653" s="41"/>
      <c r="W13653" s="41"/>
      <c r="X13653" s="41"/>
      <c r="Y13653" s="41"/>
      <c r="Z13653" s="41"/>
      <c r="AA13653" s="41"/>
      <c r="AB13653" s="41"/>
      <c r="AC13653" s="41"/>
      <c r="AD13653" s="41"/>
      <c r="AE13653" s="41"/>
      <c r="AF13653" s="41"/>
      <c r="AG13653" s="41"/>
      <c r="AH13653" s="41"/>
      <c r="AI13653" s="41"/>
      <c r="AJ13653" s="41"/>
      <c r="AK13653" s="41"/>
    </row>
    <row r="13654" spans="6:37" x14ac:dyDescent="0.25">
      <c r="F13654" s="42"/>
      <c r="G13654" s="43"/>
      <c r="H13654" s="43"/>
      <c r="I13654" s="43"/>
      <c r="J13654" s="43"/>
      <c r="K13654" s="43"/>
      <c r="L13654" s="43"/>
      <c r="M13654" s="43"/>
      <c r="N13654" s="43"/>
      <c r="O13654" s="43"/>
      <c r="P13654" s="43"/>
      <c r="Q13654" s="43"/>
      <c r="R13654" s="43"/>
      <c r="S13654" s="43"/>
      <c r="T13654" s="43"/>
      <c r="U13654" s="43"/>
      <c r="V13654" s="43"/>
      <c r="W13654" s="43"/>
      <c r="X13654" s="43"/>
      <c r="Y13654" s="43"/>
      <c r="Z13654" s="43"/>
      <c r="AA13654" s="43"/>
      <c r="AB13654" s="43"/>
      <c r="AC13654" s="43"/>
      <c r="AD13654" s="43"/>
      <c r="AE13654" s="43"/>
      <c r="AF13654" s="43"/>
      <c r="AG13654" s="43"/>
      <c r="AH13654" s="43"/>
      <c r="AI13654" s="43"/>
      <c r="AJ13654" s="43"/>
      <c r="AK13654" s="43"/>
    </row>
    <row r="13655" spans="6:37" x14ac:dyDescent="0.25">
      <c r="F13655" s="40" t="s">
        <v>2319</v>
      </c>
      <c r="G13655" s="41"/>
      <c r="H13655" s="41"/>
      <c r="I13655" s="41"/>
      <c r="J13655" s="41"/>
      <c r="K13655" s="41"/>
      <c r="L13655" s="41"/>
      <c r="M13655" s="41"/>
      <c r="N13655" s="41"/>
      <c r="O13655" s="41"/>
      <c r="P13655" s="41"/>
      <c r="Q13655" s="41"/>
      <c r="R13655" s="41"/>
      <c r="S13655" s="41"/>
      <c r="T13655" s="41"/>
      <c r="U13655" s="41"/>
      <c r="V13655" s="41"/>
      <c r="W13655" s="41"/>
      <c r="X13655" s="41"/>
      <c r="Y13655" s="41"/>
      <c r="Z13655" s="41"/>
      <c r="AA13655" s="41"/>
      <c r="AB13655" s="41"/>
      <c r="AC13655" s="41"/>
      <c r="AD13655" s="41"/>
      <c r="AE13655" s="41"/>
      <c r="AF13655" s="41"/>
      <c r="AG13655" s="41"/>
      <c r="AH13655" s="41"/>
      <c r="AI13655" s="41"/>
      <c r="AJ13655" s="41"/>
      <c r="AK13655" s="41"/>
    </row>
    <row r="13656" spans="6:37" x14ac:dyDescent="0.25">
      <c r="F13656" s="40" t="s">
        <v>1031</v>
      </c>
      <c r="G13656" s="41"/>
      <c r="H13656" s="41"/>
      <c r="I13656" s="41"/>
      <c r="J13656" s="41"/>
      <c r="K13656" s="41"/>
      <c r="L13656" s="41"/>
      <c r="M13656" s="41"/>
      <c r="N13656" s="41"/>
      <c r="O13656" s="41"/>
      <c r="P13656" s="41"/>
      <c r="Q13656" s="41"/>
      <c r="R13656" s="41"/>
      <c r="S13656" s="41"/>
      <c r="T13656" s="41"/>
      <c r="U13656" s="41"/>
      <c r="V13656" s="41"/>
      <c r="W13656" s="41"/>
      <c r="X13656" s="41"/>
      <c r="Y13656" s="41"/>
      <c r="Z13656" s="41"/>
      <c r="AA13656" s="41"/>
      <c r="AB13656" s="41"/>
      <c r="AC13656" s="41"/>
      <c r="AD13656" s="41"/>
      <c r="AE13656" s="41"/>
      <c r="AF13656" s="41"/>
      <c r="AG13656" s="41"/>
      <c r="AH13656" s="41"/>
      <c r="AI13656" s="41"/>
      <c r="AJ13656" s="41"/>
      <c r="AK13656" s="41"/>
    </row>
    <row r="13657" spans="6:37" x14ac:dyDescent="0.25">
      <c r="F13657" s="40" t="s">
        <v>2313</v>
      </c>
      <c r="G13657" s="41"/>
      <c r="H13657" s="41"/>
      <c r="I13657" s="41"/>
      <c r="J13657" s="41"/>
      <c r="K13657" s="41"/>
      <c r="L13657" s="41"/>
      <c r="M13657" s="41"/>
      <c r="N13657" s="41"/>
      <c r="O13657" s="41"/>
      <c r="P13657" s="41"/>
      <c r="Q13657" s="41"/>
      <c r="R13657" s="41"/>
      <c r="S13657" s="41"/>
      <c r="T13657" s="41"/>
      <c r="U13657" s="41"/>
      <c r="V13657" s="41"/>
      <c r="W13657" s="41"/>
      <c r="X13657" s="41"/>
      <c r="Y13657" s="41"/>
      <c r="Z13657" s="41"/>
      <c r="AA13657" s="41"/>
      <c r="AB13657" s="41"/>
      <c r="AC13657" s="41"/>
      <c r="AD13657" s="41"/>
      <c r="AE13657" s="41"/>
      <c r="AF13657" s="41"/>
      <c r="AG13657" s="41"/>
      <c r="AH13657" s="41"/>
      <c r="AI13657" s="41"/>
      <c r="AJ13657" s="41"/>
      <c r="AK13657" s="41"/>
    </row>
    <row r="13658" spans="6:37" x14ac:dyDescent="0.25">
      <c r="F13658" s="42"/>
      <c r="G13658" s="43"/>
      <c r="H13658" s="43"/>
      <c r="I13658" s="43"/>
      <c r="J13658" s="43"/>
      <c r="K13658" s="43"/>
      <c r="L13658" s="43"/>
      <c r="M13658" s="43"/>
      <c r="N13658" s="43"/>
      <c r="O13658" s="43"/>
      <c r="P13658" s="43"/>
      <c r="Q13658" s="43"/>
      <c r="R13658" s="43"/>
      <c r="S13658" s="43"/>
      <c r="T13658" s="43"/>
      <c r="U13658" s="43"/>
      <c r="V13658" s="43"/>
      <c r="W13658" s="43"/>
      <c r="X13658" s="43"/>
      <c r="Y13658" s="43"/>
      <c r="Z13658" s="43"/>
      <c r="AA13658" s="43"/>
      <c r="AB13658" s="43"/>
      <c r="AC13658" s="43"/>
      <c r="AD13658" s="43"/>
      <c r="AE13658" s="43"/>
      <c r="AF13658" s="43"/>
      <c r="AG13658" s="43"/>
      <c r="AH13658" s="43"/>
      <c r="AI13658" s="43"/>
      <c r="AJ13658" s="43"/>
      <c r="AK13658" s="43"/>
    </row>
    <row r="13659" spans="6:37" x14ac:dyDescent="0.25">
      <c r="F13659" s="42" t="s">
        <v>820</v>
      </c>
      <c r="G13659" s="43"/>
      <c r="H13659" s="43"/>
      <c r="I13659" s="43"/>
      <c r="J13659" s="43"/>
      <c r="K13659" s="43"/>
      <c r="L13659" s="43"/>
      <c r="M13659" s="43"/>
      <c r="N13659" s="43"/>
      <c r="O13659" s="43"/>
      <c r="P13659" s="43"/>
      <c r="Q13659" s="43"/>
      <c r="R13659" s="43"/>
      <c r="S13659" s="43"/>
      <c r="T13659" s="43"/>
      <c r="U13659" s="43"/>
      <c r="V13659" s="43"/>
      <c r="W13659" s="43"/>
      <c r="X13659" s="43"/>
      <c r="Y13659" s="43"/>
      <c r="Z13659" s="43"/>
      <c r="AA13659" s="43"/>
      <c r="AB13659" s="43"/>
      <c r="AC13659" s="43"/>
      <c r="AD13659" s="43"/>
      <c r="AE13659" s="43"/>
      <c r="AF13659" s="43"/>
      <c r="AG13659" s="43"/>
      <c r="AH13659" s="43"/>
      <c r="AI13659" s="43"/>
      <c r="AJ13659" s="43"/>
      <c r="AK13659" s="43"/>
    </row>
    <row r="13660" spans="6:37" x14ac:dyDescent="0.25">
      <c r="F13660" s="42"/>
      <c r="G13660" s="43"/>
      <c r="H13660" s="43"/>
      <c r="I13660" s="43"/>
      <c r="J13660" s="43"/>
      <c r="K13660" s="43"/>
      <c r="L13660" s="43"/>
      <c r="M13660" s="43"/>
      <c r="N13660" s="43"/>
      <c r="O13660" s="43"/>
      <c r="P13660" s="43"/>
      <c r="Q13660" s="43"/>
      <c r="R13660" s="43"/>
      <c r="S13660" s="43"/>
      <c r="T13660" s="43"/>
      <c r="U13660" s="43"/>
      <c r="V13660" s="43"/>
      <c r="W13660" s="43"/>
      <c r="X13660" s="43"/>
      <c r="Y13660" s="43"/>
      <c r="Z13660" s="43"/>
      <c r="AA13660" s="43"/>
      <c r="AB13660" s="43"/>
      <c r="AC13660" s="43"/>
      <c r="AD13660" s="43"/>
      <c r="AE13660" s="43"/>
      <c r="AF13660" s="43"/>
      <c r="AG13660" s="43"/>
      <c r="AH13660" s="43"/>
      <c r="AI13660" s="43"/>
      <c r="AJ13660" s="43"/>
      <c r="AK13660" s="43"/>
    </row>
    <row r="13661" spans="6:37" x14ac:dyDescent="0.25">
      <c r="F13661" s="46" t="s">
        <v>2318</v>
      </c>
      <c r="G13661" s="43"/>
      <c r="H13661" s="43"/>
      <c r="I13661" s="43"/>
      <c r="J13661" s="43"/>
      <c r="K13661" s="43"/>
      <c r="L13661" s="43"/>
      <c r="M13661" s="43"/>
      <c r="N13661" s="43"/>
      <c r="O13661" s="43"/>
      <c r="P13661" s="43"/>
      <c r="Q13661" s="43"/>
      <c r="R13661" s="43"/>
      <c r="S13661" s="43"/>
      <c r="T13661" s="43"/>
      <c r="U13661" s="43"/>
      <c r="V13661" s="43"/>
      <c r="W13661" s="43"/>
      <c r="X13661" s="43"/>
      <c r="Y13661" s="43"/>
      <c r="Z13661" s="43"/>
      <c r="AA13661" s="43"/>
      <c r="AB13661" s="43"/>
      <c r="AC13661" s="43"/>
      <c r="AD13661" s="43"/>
      <c r="AE13661" s="43"/>
      <c r="AF13661" s="43"/>
      <c r="AG13661" s="43"/>
      <c r="AH13661" s="43"/>
      <c r="AI13661" s="43"/>
      <c r="AJ13661" s="43"/>
      <c r="AK13661" s="43"/>
    </row>
    <row r="13662" spans="6:37" x14ac:dyDescent="0.25">
      <c r="F13662" s="42" t="s">
        <v>2322</v>
      </c>
      <c r="G13662" s="43"/>
      <c r="H13662" s="43"/>
      <c r="I13662" s="43"/>
      <c r="J13662" s="43"/>
      <c r="K13662" s="43"/>
      <c r="L13662" s="43"/>
      <c r="M13662" s="43"/>
      <c r="N13662" s="43"/>
      <c r="O13662" s="43"/>
      <c r="P13662" s="43"/>
      <c r="Q13662" s="43"/>
      <c r="R13662" s="43"/>
      <c r="S13662" s="43"/>
      <c r="T13662" s="43"/>
      <c r="U13662" s="43"/>
      <c r="V13662" s="43"/>
      <c r="W13662" s="43"/>
      <c r="X13662" s="43"/>
      <c r="Y13662" s="43"/>
      <c r="Z13662" s="43"/>
      <c r="AA13662" s="43"/>
      <c r="AB13662" s="43"/>
      <c r="AC13662" s="43"/>
      <c r="AD13662" s="43"/>
      <c r="AE13662" s="43"/>
      <c r="AF13662" s="43"/>
      <c r="AG13662" s="43"/>
      <c r="AH13662" s="43"/>
      <c r="AI13662" s="43"/>
      <c r="AJ13662" s="43"/>
      <c r="AK13662" s="43"/>
    </row>
    <row r="13663" spans="6:37" x14ac:dyDescent="0.25">
      <c r="F13663" s="42" t="s">
        <v>734</v>
      </c>
      <c r="G13663" s="43"/>
      <c r="H13663" s="43"/>
      <c r="I13663" s="43"/>
      <c r="J13663" s="43"/>
      <c r="K13663" s="43"/>
      <c r="L13663" s="43"/>
      <c r="M13663" s="43"/>
      <c r="N13663" s="43"/>
      <c r="O13663" s="43"/>
      <c r="P13663" s="43"/>
      <c r="Q13663" s="43"/>
      <c r="R13663" s="43"/>
      <c r="S13663" s="43"/>
      <c r="T13663" s="43"/>
      <c r="U13663" s="43"/>
      <c r="V13663" s="43"/>
      <c r="W13663" s="43"/>
      <c r="X13663" s="43"/>
      <c r="Y13663" s="43"/>
      <c r="Z13663" s="43"/>
      <c r="AA13663" s="43"/>
      <c r="AB13663" s="43"/>
      <c r="AC13663" s="43"/>
      <c r="AD13663" s="43"/>
      <c r="AE13663" s="43"/>
      <c r="AF13663" s="43"/>
      <c r="AG13663" s="43"/>
      <c r="AH13663" s="43"/>
      <c r="AI13663" s="43"/>
      <c r="AJ13663" s="43"/>
      <c r="AK13663" s="43"/>
    </row>
    <row r="13664" spans="6:37" x14ac:dyDescent="0.25">
      <c r="F13664" s="42" t="s">
        <v>2314</v>
      </c>
      <c r="G13664" s="43"/>
      <c r="H13664" s="43"/>
      <c r="I13664" s="43"/>
      <c r="J13664" s="43"/>
      <c r="K13664" s="43"/>
      <c r="L13664" s="43"/>
      <c r="M13664" s="43"/>
      <c r="N13664" s="43"/>
      <c r="O13664" s="43"/>
      <c r="P13664" s="43"/>
      <c r="Q13664" s="43"/>
      <c r="R13664" s="43"/>
      <c r="S13664" s="43"/>
      <c r="T13664" s="43"/>
      <c r="U13664" s="43"/>
      <c r="V13664" s="43"/>
      <c r="W13664" s="43"/>
      <c r="X13664" s="43"/>
      <c r="Y13664" s="43"/>
      <c r="Z13664" s="43"/>
      <c r="AA13664" s="43"/>
      <c r="AB13664" s="43"/>
      <c r="AC13664" s="43"/>
      <c r="AD13664" s="43"/>
      <c r="AE13664" s="43"/>
      <c r="AF13664" s="43"/>
      <c r="AG13664" s="43"/>
      <c r="AH13664" s="43"/>
      <c r="AI13664" s="43"/>
      <c r="AJ13664" s="43"/>
      <c r="AK13664" s="43"/>
    </row>
    <row r="13665" spans="6:37" x14ac:dyDescent="0.25">
      <c r="F13665" s="42" t="s">
        <v>2315</v>
      </c>
      <c r="G13665" s="43"/>
      <c r="H13665" s="43"/>
      <c r="I13665" s="43"/>
      <c r="J13665" s="43"/>
      <c r="K13665" s="43"/>
      <c r="L13665" s="43"/>
      <c r="M13665" s="43"/>
      <c r="N13665" s="43"/>
      <c r="O13665" s="43"/>
      <c r="P13665" s="43"/>
      <c r="Q13665" s="43"/>
      <c r="R13665" s="43"/>
      <c r="S13665" s="43"/>
      <c r="T13665" s="43"/>
      <c r="U13665" s="43"/>
      <c r="V13665" s="43"/>
      <c r="W13665" s="43"/>
      <c r="X13665" s="43"/>
      <c r="Y13665" s="43"/>
      <c r="Z13665" s="43"/>
      <c r="AA13665" s="43"/>
      <c r="AB13665" s="43"/>
      <c r="AC13665" s="43"/>
      <c r="AD13665" s="43"/>
      <c r="AE13665" s="43"/>
      <c r="AF13665" s="43"/>
      <c r="AG13665" s="43"/>
      <c r="AH13665" s="43"/>
      <c r="AI13665" s="43"/>
      <c r="AJ13665" s="43"/>
      <c r="AK13665" s="43"/>
    </row>
    <row r="13666" spans="6:37" x14ac:dyDescent="0.25">
      <c r="F13666" s="42" t="s">
        <v>2316</v>
      </c>
      <c r="G13666" s="43"/>
      <c r="H13666" s="43"/>
      <c r="I13666" s="43"/>
      <c r="J13666" s="43"/>
      <c r="K13666" s="43"/>
      <c r="L13666" s="43"/>
      <c r="M13666" s="43"/>
      <c r="N13666" s="43"/>
      <c r="O13666" s="43"/>
      <c r="P13666" s="43"/>
      <c r="Q13666" s="43"/>
      <c r="R13666" s="43"/>
      <c r="S13666" s="43"/>
      <c r="T13666" s="43"/>
      <c r="U13666" s="43"/>
      <c r="V13666" s="43"/>
      <c r="W13666" s="43"/>
      <c r="X13666" s="43"/>
      <c r="Y13666" s="43"/>
      <c r="Z13666" s="43"/>
      <c r="AA13666" s="43"/>
      <c r="AB13666" s="43"/>
      <c r="AC13666" s="43"/>
      <c r="AD13666" s="43"/>
      <c r="AE13666" s="43"/>
      <c r="AF13666" s="43"/>
      <c r="AG13666" s="43"/>
      <c r="AH13666" s="43"/>
      <c r="AI13666" s="43"/>
      <c r="AJ13666" s="43"/>
      <c r="AK13666" s="43"/>
    </row>
    <row r="13667" spans="6:37" x14ac:dyDescent="0.25">
      <c r="F13667" s="42"/>
      <c r="G13667" s="43"/>
      <c r="H13667" s="43"/>
      <c r="I13667" s="43"/>
      <c r="J13667" s="43"/>
      <c r="K13667" s="43"/>
      <c r="L13667" s="43"/>
      <c r="M13667" s="43"/>
      <c r="N13667" s="43"/>
      <c r="O13667" s="43"/>
      <c r="P13667" s="43"/>
      <c r="Q13667" s="43"/>
      <c r="R13667" s="43"/>
      <c r="S13667" s="43"/>
      <c r="T13667" s="43"/>
      <c r="U13667" s="43"/>
      <c r="V13667" s="43"/>
      <c r="W13667" s="43"/>
      <c r="X13667" s="43"/>
      <c r="Y13667" s="43"/>
      <c r="Z13667" s="43"/>
      <c r="AA13667" s="43"/>
      <c r="AB13667" s="43"/>
      <c r="AC13667" s="43"/>
      <c r="AD13667" s="43"/>
      <c r="AE13667" s="43"/>
      <c r="AF13667" s="43"/>
      <c r="AG13667" s="43"/>
      <c r="AH13667" s="43"/>
      <c r="AI13667" s="43"/>
      <c r="AJ13667" s="43"/>
      <c r="AK13667" s="43"/>
    </row>
    <row r="13668" spans="6:37" x14ac:dyDescent="0.25">
      <c r="F13668" s="42" t="s">
        <v>823</v>
      </c>
      <c r="G13668" s="43"/>
      <c r="H13668" s="43"/>
      <c r="I13668" s="43"/>
      <c r="J13668" s="43"/>
      <c r="K13668" s="43"/>
      <c r="L13668" s="43"/>
      <c r="M13668" s="43"/>
      <c r="N13668" s="43"/>
      <c r="O13668" s="43"/>
      <c r="P13668" s="43"/>
      <c r="Q13668" s="43"/>
      <c r="R13668" s="43"/>
      <c r="S13668" s="43"/>
      <c r="T13668" s="43"/>
      <c r="U13668" s="43"/>
      <c r="V13668" s="43"/>
      <c r="W13668" s="43"/>
      <c r="X13668" s="43"/>
      <c r="Y13668" s="43"/>
      <c r="Z13668" s="43"/>
      <c r="AA13668" s="43"/>
      <c r="AB13668" s="43"/>
      <c r="AC13668" s="43"/>
      <c r="AD13668" s="43"/>
      <c r="AE13668" s="43"/>
      <c r="AF13668" s="43"/>
      <c r="AG13668" s="43"/>
      <c r="AH13668" s="43"/>
      <c r="AI13668" s="43"/>
      <c r="AJ13668" s="43"/>
      <c r="AK13668" s="43"/>
    </row>
    <row r="13669" spans="6:37" x14ac:dyDescent="0.25">
      <c r="F13669" s="42" t="s">
        <v>734</v>
      </c>
      <c r="G13669" s="43"/>
      <c r="H13669" s="43"/>
      <c r="I13669" s="43"/>
      <c r="J13669" s="43"/>
      <c r="K13669" s="43"/>
      <c r="L13669" s="43"/>
      <c r="M13669" s="43"/>
      <c r="N13669" s="43"/>
      <c r="O13669" s="43"/>
      <c r="P13669" s="43"/>
      <c r="Q13669" s="43"/>
      <c r="R13669" s="43"/>
      <c r="S13669" s="43"/>
      <c r="T13669" s="43"/>
      <c r="U13669" s="43"/>
      <c r="V13669" s="43"/>
      <c r="W13669" s="43"/>
      <c r="X13669" s="43"/>
      <c r="Y13669" s="43"/>
      <c r="Z13669" s="43"/>
      <c r="AA13669" s="43"/>
      <c r="AB13669" s="43"/>
      <c r="AC13669" s="43"/>
      <c r="AD13669" s="43"/>
      <c r="AE13669" s="43"/>
      <c r="AF13669" s="43"/>
      <c r="AG13669" s="43"/>
      <c r="AH13669" s="43"/>
      <c r="AI13669" s="43"/>
      <c r="AJ13669" s="43"/>
      <c r="AK13669" s="43"/>
    </row>
    <row r="13670" spans="6:37" x14ac:dyDescent="0.25">
      <c r="F13670" s="42" t="s">
        <v>2320</v>
      </c>
      <c r="G13670" s="43"/>
      <c r="H13670" s="43"/>
      <c r="I13670" s="43"/>
      <c r="J13670" s="43"/>
      <c r="K13670" s="43"/>
      <c r="L13670" s="43"/>
      <c r="M13670" s="43"/>
      <c r="N13670" s="43"/>
      <c r="O13670" s="43"/>
      <c r="P13670" s="43"/>
      <c r="Q13670" s="43"/>
      <c r="R13670" s="43"/>
      <c r="S13670" s="43"/>
      <c r="T13670" s="43"/>
      <c r="U13670" s="43"/>
      <c r="V13670" s="43"/>
      <c r="W13670" s="43"/>
      <c r="X13670" s="43"/>
      <c r="Y13670" s="43"/>
      <c r="Z13670" s="43"/>
      <c r="AA13670" s="43"/>
      <c r="AB13670" s="43"/>
      <c r="AC13670" s="43"/>
      <c r="AD13670" s="43"/>
      <c r="AE13670" s="43"/>
      <c r="AF13670" s="43"/>
      <c r="AG13670" s="43"/>
      <c r="AH13670" s="43"/>
      <c r="AI13670" s="43"/>
      <c r="AJ13670" s="43"/>
      <c r="AK13670" s="43"/>
    </row>
    <row r="13671" spans="6:37" x14ac:dyDescent="0.25">
      <c r="F13671" s="42" t="s">
        <v>2321</v>
      </c>
      <c r="G13671" s="43"/>
      <c r="H13671" s="43"/>
      <c r="I13671" s="43"/>
      <c r="J13671" s="43"/>
      <c r="K13671" s="43"/>
      <c r="L13671" s="43"/>
      <c r="M13671" s="43"/>
      <c r="N13671" s="43"/>
      <c r="O13671" s="43"/>
      <c r="P13671" s="43"/>
      <c r="Q13671" s="43"/>
      <c r="R13671" s="43"/>
      <c r="S13671" s="43"/>
      <c r="T13671" s="43"/>
      <c r="U13671" s="43"/>
      <c r="V13671" s="43"/>
      <c r="W13671" s="43"/>
      <c r="X13671" s="43"/>
      <c r="Y13671" s="43"/>
      <c r="Z13671" s="43"/>
      <c r="AA13671" s="43"/>
      <c r="AB13671" s="43"/>
      <c r="AC13671" s="43"/>
      <c r="AD13671" s="43"/>
      <c r="AE13671" s="43"/>
      <c r="AF13671" s="43"/>
      <c r="AG13671" s="43"/>
      <c r="AH13671" s="43"/>
      <c r="AI13671" s="43"/>
      <c r="AJ13671" s="43"/>
      <c r="AK13671" s="43"/>
    </row>
    <row r="13672" spans="6:37" x14ac:dyDescent="0.25">
      <c r="F13672" s="42" t="s">
        <v>2316</v>
      </c>
      <c r="G13672" s="43"/>
      <c r="H13672" s="43"/>
      <c r="I13672" s="43"/>
      <c r="J13672" s="43"/>
      <c r="K13672" s="43"/>
      <c r="L13672" s="43"/>
      <c r="M13672" s="43"/>
      <c r="N13672" s="43"/>
      <c r="O13672" s="43"/>
      <c r="P13672" s="43"/>
      <c r="Q13672" s="43"/>
      <c r="R13672" s="43"/>
      <c r="S13672" s="43"/>
      <c r="T13672" s="43"/>
      <c r="U13672" s="43"/>
      <c r="V13672" s="43"/>
      <c r="W13672" s="43"/>
      <c r="X13672" s="43"/>
      <c r="Y13672" s="43"/>
      <c r="Z13672" s="43"/>
      <c r="AA13672" s="43"/>
      <c r="AB13672" s="43"/>
      <c r="AC13672" s="43"/>
      <c r="AD13672" s="43"/>
      <c r="AE13672" s="43"/>
      <c r="AF13672" s="43"/>
      <c r="AG13672" s="43"/>
      <c r="AH13672" s="43"/>
      <c r="AI13672" s="43"/>
      <c r="AJ13672" s="43"/>
      <c r="AK13672" s="43"/>
    </row>
    <row r="13673" spans="6:37" x14ac:dyDescent="0.25">
      <c r="F13673" s="42"/>
      <c r="G13673" s="43"/>
      <c r="H13673" s="43"/>
      <c r="I13673" s="43"/>
      <c r="J13673" s="43"/>
      <c r="K13673" s="43"/>
      <c r="L13673" s="43"/>
      <c r="M13673" s="43"/>
      <c r="N13673" s="43"/>
      <c r="O13673" s="43"/>
      <c r="P13673" s="43"/>
      <c r="Q13673" s="43"/>
      <c r="R13673" s="43"/>
      <c r="S13673" s="43"/>
      <c r="T13673" s="43"/>
      <c r="U13673" s="43"/>
      <c r="V13673" s="43"/>
      <c r="W13673" s="43"/>
      <c r="X13673" s="43"/>
      <c r="Y13673" s="43"/>
      <c r="Z13673" s="43"/>
      <c r="AA13673" s="43"/>
      <c r="AB13673" s="43"/>
      <c r="AC13673" s="43"/>
      <c r="AD13673" s="43"/>
      <c r="AE13673" s="43"/>
      <c r="AF13673" s="43"/>
      <c r="AG13673" s="43"/>
      <c r="AH13673" s="43"/>
      <c r="AI13673" s="43"/>
      <c r="AJ13673" s="43"/>
      <c r="AK13673" s="43"/>
    </row>
    <row r="13674" spans="6:37" x14ac:dyDescent="0.25">
      <c r="F13674" s="40" t="s">
        <v>706</v>
      </c>
      <c r="G13674" s="41"/>
      <c r="H13674" s="41"/>
      <c r="I13674" s="41"/>
      <c r="J13674" s="41"/>
      <c r="K13674" s="41"/>
      <c r="L13674" s="41"/>
      <c r="M13674" s="41"/>
      <c r="N13674" s="41"/>
      <c r="O13674" s="41"/>
      <c r="P13674" s="41"/>
      <c r="Q13674" s="41"/>
      <c r="R13674" s="41"/>
      <c r="S13674" s="41"/>
      <c r="T13674" s="41"/>
      <c r="U13674" s="41"/>
      <c r="V13674" s="41"/>
      <c r="W13674" s="41"/>
      <c r="X13674" s="41"/>
      <c r="Y13674" s="41"/>
      <c r="Z13674" s="41"/>
      <c r="AA13674" s="41"/>
      <c r="AB13674" s="41"/>
      <c r="AC13674" s="41"/>
      <c r="AD13674" s="41"/>
      <c r="AE13674" s="41"/>
      <c r="AF13674" s="41"/>
      <c r="AG13674" s="41"/>
      <c r="AH13674" s="41"/>
      <c r="AI13674" s="41"/>
      <c r="AJ13674" s="41"/>
      <c r="AK13674" s="41"/>
    </row>
    <row r="13675" spans="6:37" x14ac:dyDescent="0.25">
      <c r="F13675" s="40" t="s">
        <v>729</v>
      </c>
      <c r="G13675" s="41"/>
      <c r="H13675" s="41"/>
      <c r="I13675" s="41"/>
      <c r="J13675" s="41"/>
      <c r="K13675" s="41"/>
      <c r="L13675" s="41"/>
      <c r="M13675" s="41"/>
      <c r="N13675" s="41"/>
      <c r="O13675" s="41"/>
      <c r="P13675" s="41"/>
      <c r="Q13675" s="41"/>
      <c r="R13675" s="41"/>
      <c r="S13675" s="41"/>
      <c r="T13675" s="41"/>
      <c r="U13675" s="41"/>
      <c r="V13675" s="41"/>
      <c r="W13675" s="41"/>
      <c r="X13675" s="41"/>
      <c r="Y13675" s="41"/>
      <c r="Z13675" s="41"/>
      <c r="AA13675" s="41"/>
      <c r="AB13675" s="41"/>
      <c r="AC13675" s="41"/>
      <c r="AD13675" s="41"/>
      <c r="AE13675" s="41"/>
      <c r="AF13675" s="41"/>
      <c r="AG13675" s="41"/>
      <c r="AH13675" s="41"/>
      <c r="AI13675" s="41"/>
      <c r="AJ13675" s="41"/>
      <c r="AK13675" s="41"/>
    </row>
    <row r="13676" spans="6:37" x14ac:dyDescent="0.25">
      <c r="F13676" s="40" t="s">
        <v>2313</v>
      </c>
      <c r="G13676" s="41"/>
      <c r="H13676" s="41"/>
      <c r="I13676" s="41"/>
      <c r="J13676" s="41"/>
      <c r="K13676" s="41"/>
      <c r="L13676" s="41"/>
      <c r="M13676" s="41"/>
      <c r="N13676" s="41"/>
      <c r="O13676" s="41"/>
      <c r="P13676" s="41"/>
      <c r="Q13676" s="41"/>
      <c r="R13676" s="41"/>
      <c r="S13676" s="41"/>
      <c r="T13676" s="41"/>
      <c r="U13676" s="41"/>
      <c r="V13676" s="41"/>
      <c r="W13676" s="41"/>
      <c r="X13676" s="41"/>
      <c r="Y13676" s="41"/>
      <c r="Z13676" s="41"/>
      <c r="AA13676" s="41"/>
      <c r="AB13676" s="41"/>
      <c r="AC13676" s="41"/>
      <c r="AD13676" s="41"/>
      <c r="AE13676" s="41"/>
      <c r="AF13676" s="41"/>
      <c r="AG13676" s="41"/>
      <c r="AH13676" s="41"/>
      <c r="AI13676" s="41"/>
      <c r="AJ13676" s="41"/>
      <c r="AK13676" s="41"/>
    </row>
    <row r="13677" spans="6:37" x14ac:dyDescent="0.25">
      <c r="F13677" s="42"/>
      <c r="G13677" s="43"/>
      <c r="H13677" s="43"/>
      <c r="I13677" s="43"/>
      <c r="J13677" s="43"/>
      <c r="K13677" s="43"/>
      <c r="L13677" s="43"/>
      <c r="M13677" s="43"/>
      <c r="N13677" s="43"/>
      <c r="O13677" s="43"/>
      <c r="P13677" s="43"/>
      <c r="Q13677" s="43"/>
      <c r="R13677" s="43"/>
      <c r="S13677" s="43"/>
      <c r="T13677" s="43"/>
      <c r="U13677" s="43"/>
      <c r="V13677" s="43"/>
      <c r="W13677" s="43"/>
      <c r="X13677" s="43"/>
      <c r="Y13677" s="43"/>
      <c r="Z13677" s="43"/>
      <c r="AA13677" s="43"/>
      <c r="AB13677" s="43"/>
      <c r="AC13677" s="43"/>
      <c r="AD13677" s="43"/>
      <c r="AE13677" s="43"/>
      <c r="AF13677" s="43"/>
      <c r="AG13677" s="43"/>
      <c r="AH13677" s="43"/>
      <c r="AI13677" s="43"/>
      <c r="AJ13677" s="43"/>
      <c r="AK13677" s="43"/>
    </row>
    <row r="13678" spans="6:37" x14ac:dyDescent="0.25">
      <c r="F13678" s="40" t="s">
        <v>2319</v>
      </c>
      <c r="G13678" s="41"/>
      <c r="H13678" s="41"/>
      <c r="I13678" s="41"/>
      <c r="J13678" s="41"/>
      <c r="K13678" s="41"/>
      <c r="L13678" s="41"/>
      <c r="M13678" s="41"/>
      <c r="N13678" s="41"/>
      <c r="O13678" s="41"/>
      <c r="P13678" s="41"/>
      <c r="Q13678" s="41"/>
      <c r="R13678" s="41"/>
      <c r="S13678" s="41"/>
      <c r="T13678" s="41"/>
      <c r="U13678" s="41"/>
      <c r="V13678" s="41"/>
      <c r="W13678" s="41"/>
      <c r="X13678" s="41"/>
      <c r="Y13678" s="41"/>
      <c r="Z13678" s="41"/>
      <c r="AA13678" s="41"/>
      <c r="AB13678" s="41"/>
      <c r="AC13678" s="41"/>
      <c r="AD13678" s="41"/>
      <c r="AE13678" s="41"/>
      <c r="AF13678" s="41"/>
      <c r="AG13678" s="41"/>
      <c r="AH13678" s="41"/>
      <c r="AI13678" s="41"/>
      <c r="AJ13678" s="41"/>
      <c r="AK13678" s="41"/>
    </row>
    <row r="13679" spans="6:37" x14ac:dyDescent="0.25">
      <c r="F13679" s="40" t="s">
        <v>1031</v>
      </c>
      <c r="G13679" s="41"/>
      <c r="H13679" s="41"/>
      <c r="I13679" s="41"/>
      <c r="J13679" s="41"/>
      <c r="K13679" s="41"/>
      <c r="L13679" s="41"/>
      <c r="M13679" s="41"/>
      <c r="N13679" s="41"/>
      <c r="O13679" s="41"/>
      <c r="P13679" s="41"/>
      <c r="Q13679" s="41"/>
      <c r="R13679" s="41"/>
      <c r="S13679" s="41"/>
      <c r="T13679" s="41"/>
      <c r="U13679" s="41"/>
      <c r="V13679" s="41"/>
      <c r="W13679" s="41"/>
      <c r="X13679" s="41"/>
      <c r="Y13679" s="41"/>
      <c r="Z13679" s="41"/>
      <c r="AA13679" s="41"/>
      <c r="AB13679" s="41"/>
      <c r="AC13679" s="41"/>
      <c r="AD13679" s="41"/>
      <c r="AE13679" s="41"/>
      <c r="AF13679" s="41"/>
      <c r="AG13679" s="41"/>
      <c r="AH13679" s="41"/>
      <c r="AI13679" s="41"/>
      <c r="AJ13679" s="41"/>
      <c r="AK13679" s="41"/>
    </row>
    <row r="13680" spans="6:37" x14ac:dyDescent="0.25">
      <c r="F13680" s="40" t="s">
        <v>2313</v>
      </c>
      <c r="G13680" s="41"/>
      <c r="H13680" s="41"/>
      <c r="I13680" s="41"/>
      <c r="J13680" s="41"/>
      <c r="K13680" s="41"/>
      <c r="L13680" s="41"/>
      <c r="M13680" s="41"/>
      <c r="N13680" s="41"/>
      <c r="O13680" s="41"/>
      <c r="P13680" s="41"/>
      <c r="Q13680" s="41"/>
      <c r="R13680" s="41"/>
      <c r="S13680" s="41"/>
      <c r="T13680" s="41"/>
      <c r="U13680" s="41"/>
      <c r="V13680" s="41"/>
      <c r="W13680" s="41"/>
      <c r="X13680" s="41"/>
      <c r="Y13680" s="41"/>
      <c r="Z13680" s="41"/>
      <c r="AA13680" s="41"/>
      <c r="AB13680" s="41"/>
      <c r="AC13680" s="41"/>
      <c r="AD13680" s="41"/>
      <c r="AE13680" s="41"/>
      <c r="AF13680" s="41"/>
      <c r="AG13680" s="41"/>
      <c r="AH13680" s="41"/>
      <c r="AI13680" s="41"/>
      <c r="AJ13680" s="41"/>
      <c r="AK13680" s="41"/>
    </row>
    <row r="13681" spans="6:37" x14ac:dyDescent="0.25">
      <c r="F13681" s="42"/>
      <c r="G13681" s="43"/>
      <c r="H13681" s="43"/>
      <c r="I13681" s="43"/>
      <c r="J13681" s="43"/>
      <c r="K13681" s="43"/>
      <c r="L13681" s="43"/>
      <c r="M13681" s="43"/>
      <c r="N13681" s="43"/>
      <c r="O13681" s="43"/>
      <c r="P13681" s="43"/>
      <c r="Q13681" s="43"/>
      <c r="R13681" s="43"/>
      <c r="S13681" s="43"/>
      <c r="T13681" s="43"/>
      <c r="U13681" s="43"/>
      <c r="V13681" s="43"/>
      <c r="W13681" s="43"/>
      <c r="X13681" s="43"/>
      <c r="Y13681" s="43"/>
      <c r="Z13681" s="43"/>
      <c r="AA13681" s="43"/>
      <c r="AB13681" s="43"/>
      <c r="AC13681" s="43"/>
      <c r="AD13681" s="43"/>
      <c r="AE13681" s="43"/>
      <c r="AF13681" s="43"/>
      <c r="AG13681" s="43"/>
      <c r="AH13681" s="43"/>
      <c r="AI13681" s="43"/>
      <c r="AJ13681" s="43"/>
      <c r="AK13681" s="43"/>
    </row>
    <row r="13682" spans="6:37" x14ac:dyDescent="0.25">
      <c r="F13682" s="42" t="s">
        <v>2317</v>
      </c>
      <c r="G13682" s="43"/>
      <c r="H13682" s="43"/>
      <c r="I13682" s="43"/>
      <c r="J13682" s="43"/>
      <c r="K13682" s="43"/>
      <c r="L13682" s="43"/>
      <c r="M13682" s="43"/>
      <c r="N13682" s="43"/>
      <c r="O13682" s="43"/>
      <c r="P13682" s="43"/>
      <c r="Q13682" s="43"/>
      <c r="R13682" s="43"/>
      <c r="S13682" s="43"/>
      <c r="T13682" s="43"/>
      <c r="U13682" s="43"/>
      <c r="V13682" s="43"/>
      <c r="W13682" s="43"/>
      <c r="X13682" s="43"/>
      <c r="Y13682" s="43"/>
      <c r="Z13682" s="43"/>
      <c r="AA13682" s="43"/>
      <c r="AB13682" s="43"/>
      <c r="AC13682" s="43"/>
      <c r="AD13682" s="43"/>
      <c r="AE13682" s="43"/>
      <c r="AF13682" s="43"/>
      <c r="AG13682" s="43"/>
      <c r="AH13682" s="43"/>
      <c r="AI13682" s="43"/>
      <c r="AJ13682" s="43"/>
      <c r="AK13682" s="43"/>
    </row>
    <row r="13683" spans="6:37" x14ac:dyDescent="0.25">
      <c r="F13683" s="42" t="s">
        <v>822</v>
      </c>
      <c r="G13683" s="43"/>
      <c r="H13683" s="43"/>
      <c r="I13683" s="43"/>
      <c r="J13683" s="43"/>
      <c r="K13683" s="43"/>
      <c r="L13683" s="43"/>
      <c r="M13683" s="43"/>
      <c r="N13683" s="43"/>
      <c r="O13683" s="43"/>
      <c r="P13683" s="43"/>
      <c r="Q13683" s="43"/>
      <c r="R13683" s="43"/>
      <c r="S13683" s="43"/>
      <c r="T13683" s="43"/>
      <c r="U13683" s="43"/>
      <c r="V13683" s="43"/>
      <c r="W13683" s="43"/>
      <c r="X13683" s="43"/>
      <c r="Y13683" s="43"/>
      <c r="Z13683" s="43"/>
      <c r="AA13683" s="43"/>
      <c r="AB13683" s="43"/>
      <c r="AC13683" s="43"/>
      <c r="AD13683" s="43"/>
      <c r="AE13683" s="43"/>
      <c r="AF13683" s="43"/>
      <c r="AG13683" s="43"/>
      <c r="AH13683" s="43"/>
      <c r="AI13683" s="43"/>
      <c r="AJ13683" s="43"/>
      <c r="AK13683" s="43"/>
    </row>
    <row r="13684" spans="6:37" x14ac:dyDescent="0.25">
      <c r="F13684" s="42"/>
      <c r="G13684" s="43"/>
      <c r="H13684" s="43"/>
      <c r="I13684" s="43"/>
      <c r="J13684" s="43"/>
      <c r="K13684" s="43"/>
      <c r="L13684" s="43"/>
      <c r="M13684" s="43"/>
      <c r="N13684" s="43"/>
      <c r="O13684" s="43"/>
      <c r="P13684" s="43"/>
      <c r="Q13684" s="43"/>
      <c r="R13684" s="43"/>
      <c r="S13684" s="43"/>
      <c r="T13684" s="43"/>
      <c r="U13684" s="43"/>
      <c r="V13684" s="43"/>
      <c r="W13684" s="43"/>
      <c r="X13684" s="43"/>
      <c r="Y13684" s="43"/>
      <c r="Z13684" s="43"/>
      <c r="AA13684" s="43"/>
      <c r="AB13684" s="43"/>
      <c r="AC13684" s="43"/>
      <c r="AD13684" s="43"/>
      <c r="AE13684" s="43"/>
      <c r="AF13684" s="43"/>
      <c r="AG13684" s="43"/>
      <c r="AH13684" s="43"/>
      <c r="AI13684" s="43"/>
      <c r="AJ13684" s="43"/>
      <c r="AK13684" s="43"/>
    </row>
    <row r="13685" spans="6:37" x14ac:dyDescent="0.25">
      <c r="F13685" s="42" t="s">
        <v>900</v>
      </c>
      <c r="G13685" s="43"/>
      <c r="H13685" s="43"/>
      <c r="I13685" s="43"/>
      <c r="J13685" s="43"/>
      <c r="K13685" s="43"/>
      <c r="L13685" s="43"/>
      <c r="M13685" s="43"/>
      <c r="N13685" s="43"/>
      <c r="O13685" s="43"/>
      <c r="P13685" s="43"/>
      <c r="Q13685" s="43"/>
      <c r="R13685" s="43"/>
      <c r="S13685" s="43"/>
      <c r="T13685" s="43"/>
      <c r="U13685" s="43"/>
      <c r="V13685" s="43"/>
      <c r="W13685" s="43"/>
      <c r="X13685" s="43"/>
      <c r="Y13685" s="43"/>
      <c r="Z13685" s="43"/>
      <c r="AA13685" s="43"/>
      <c r="AB13685" s="43"/>
      <c r="AC13685" s="43"/>
      <c r="AD13685" s="43"/>
      <c r="AE13685" s="43"/>
      <c r="AF13685" s="43"/>
      <c r="AG13685" s="43"/>
      <c r="AH13685" s="43"/>
      <c r="AI13685" s="43"/>
      <c r="AJ13685" s="43"/>
      <c r="AK13685" s="43"/>
    </row>
    <row r="13792" spans="4:6" x14ac:dyDescent="0.25">
      <c r="D13792" s="13">
        <v>0</v>
      </c>
      <c r="F13792" s="4" t="s">
        <v>2324</v>
      </c>
    </row>
    <row r="13794" spans="6:42" x14ac:dyDescent="0.25">
      <c r="AP13794" s="4" t="s">
        <v>816</v>
      </c>
    </row>
    <row r="13795" spans="6:42" x14ac:dyDescent="0.25">
      <c r="AP13795" s="1" t="s">
        <v>2323</v>
      </c>
    </row>
    <row r="13797" spans="6:42" x14ac:dyDescent="0.25">
      <c r="AP13797" s="4" t="s">
        <v>2325</v>
      </c>
    </row>
    <row r="13798" spans="6:42" x14ac:dyDescent="0.25">
      <c r="AP13798" s="4" t="s">
        <v>2326</v>
      </c>
    </row>
    <row r="13808" spans="6:42" x14ac:dyDescent="0.25">
      <c r="F13808" s="42" t="s">
        <v>864</v>
      </c>
      <c r="G13808" s="43"/>
      <c r="H13808" s="43"/>
      <c r="I13808" s="43"/>
      <c r="J13808" s="43"/>
      <c r="K13808" s="43"/>
      <c r="L13808" s="43"/>
      <c r="M13808" s="43"/>
      <c r="N13808" s="43"/>
      <c r="O13808" s="43"/>
      <c r="P13808" s="43"/>
      <c r="Q13808" s="43"/>
      <c r="R13808" s="43"/>
      <c r="S13808" s="43"/>
      <c r="T13808" s="43"/>
      <c r="U13808" s="43"/>
      <c r="V13808" s="43"/>
      <c r="W13808" s="43"/>
      <c r="X13808" s="43"/>
      <c r="Y13808" s="43"/>
      <c r="Z13808" s="43"/>
      <c r="AA13808" s="43"/>
      <c r="AB13808" s="43"/>
      <c r="AC13808" s="43"/>
      <c r="AD13808" s="43"/>
      <c r="AE13808" s="43"/>
      <c r="AF13808" s="43"/>
      <c r="AG13808" s="43"/>
      <c r="AH13808" s="43"/>
      <c r="AI13808" s="43"/>
      <c r="AJ13808" s="43"/>
      <c r="AK13808" s="43"/>
    </row>
    <row r="13809" spans="6:37" x14ac:dyDescent="0.25">
      <c r="F13809" s="42"/>
      <c r="G13809" s="43"/>
      <c r="H13809" s="43"/>
      <c r="I13809" s="43"/>
      <c r="J13809" s="43"/>
      <c r="K13809" s="43"/>
      <c r="L13809" s="43"/>
      <c r="M13809" s="43"/>
      <c r="N13809" s="43"/>
      <c r="O13809" s="43"/>
      <c r="P13809" s="43"/>
      <c r="Q13809" s="43"/>
      <c r="R13809" s="43"/>
      <c r="S13809" s="43"/>
      <c r="T13809" s="43"/>
      <c r="U13809" s="43"/>
      <c r="V13809" s="43"/>
      <c r="W13809" s="43"/>
      <c r="X13809" s="43"/>
      <c r="Y13809" s="43"/>
      <c r="Z13809" s="43"/>
      <c r="AA13809" s="43"/>
      <c r="AB13809" s="43"/>
      <c r="AC13809" s="43"/>
      <c r="AD13809" s="43"/>
      <c r="AE13809" s="43"/>
      <c r="AF13809" s="43"/>
      <c r="AG13809" s="43"/>
      <c r="AH13809" s="43"/>
      <c r="AI13809" s="43"/>
      <c r="AJ13809" s="43"/>
      <c r="AK13809" s="43"/>
    </row>
    <row r="13810" spans="6:37" x14ac:dyDescent="0.25">
      <c r="F13810" s="40" t="s">
        <v>2327</v>
      </c>
      <c r="G13810" s="41"/>
      <c r="H13810" s="41"/>
      <c r="I13810" s="41"/>
      <c r="J13810" s="41"/>
      <c r="K13810" s="41"/>
      <c r="L13810" s="41"/>
      <c r="M13810" s="41"/>
      <c r="N13810" s="41"/>
      <c r="O13810" s="41"/>
      <c r="P13810" s="41"/>
      <c r="Q13810" s="41"/>
      <c r="R13810" s="41"/>
      <c r="S13810" s="41"/>
      <c r="T13810" s="41"/>
      <c r="U13810" s="41"/>
      <c r="V13810" s="41"/>
      <c r="W13810" s="41"/>
      <c r="X13810" s="41"/>
      <c r="Y13810" s="41"/>
      <c r="Z13810" s="41"/>
      <c r="AA13810" s="41"/>
      <c r="AB13810" s="41"/>
      <c r="AC13810" s="41"/>
      <c r="AD13810" s="41"/>
      <c r="AE13810" s="41"/>
      <c r="AF13810" s="41"/>
      <c r="AG13810" s="41"/>
      <c r="AH13810" s="41"/>
      <c r="AI13810" s="41"/>
      <c r="AJ13810" s="41"/>
      <c r="AK13810" s="41"/>
    </row>
    <row r="13811" spans="6:37" x14ac:dyDescent="0.25">
      <c r="F13811" s="40" t="s">
        <v>1031</v>
      </c>
      <c r="G13811" s="41"/>
      <c r="H13811" s="41"/>
      <c r="I13811" s="41"/>
      <c r="J13811" s="41"/>
      <c r="K13811" s="41"/>
      <c r="L13811" s="41"/>
      <c r="M13811" s="41"/>
      <c r="N13811" s="41"/>
      <c r="O13811" s="41"/>
      <c r="P13811" s="41"/>
      <c r="Q13811" s="41"/>
      <c r="R13811" s="41"/>
      <c r="S13811" s="41"/>
      <c r="T13811" s="41"/>
      <c r="U13811" s="41"/>
      <c r="V13811" s="41"/>
      <c r="W13811" s="41"/>
      <c r="X13811" s="41"/>
      <c r="Y13811" s="41"/>
      <c r="Z13811" s="41"/>
      <c r="AA13811" s="41"/>
      <c r="AB13811" s="41"/>
      <c r="AC13811" s="41"/>
      <c r="AD13811" s="41"/>
      <c r="AE13811" s="41"/>
      <c r="AF13811" s="41"/>
      <c r="AG13811" s="41"/>
      <c r="AH13811" s="41"/>
      <c r="AI13811" s="41"/>
      <c r="AJ13811" s="41"/>
      <c r="AK13811" s="41"/>
    </row>
    <row r="13812" spans="6:37" x14ac:dyDescent="0.25">
      <c r="F13812" s="40" t="s">
        <v>2328</v>
      </c>
      <c r="G13812" s="41"/>
      <c r="H13812" s="41"/>
      <c r="I13812" s="41"/>
      <c r="J13812" s="41"/>
      <c r="K13812" s="41"/>
      <c r="L13812" s="41"/>
      <c r="M13812" s="41"/>
      <c r="N13812" s="41"/>
      <c r="O13812" s="41"/>
      <c r="P13812" s="41"/>
      <c r="Q13812" s="41"/>
      <c r="R13812" s="41"/>
      <c r="S13812" s="41"/>
      <c r="T13812" s="41"/>
      <c r="U13812" s="41"/>
      <c r="V13812" s="41"/>
      <c r="W13812" s="41"/>
      <c r="X13812" s="41"/>
      <c r="Y13812" s="41"/>
      <c r="Z13812" s="41"/>
      <c r="AA13812" s="41"/>
      <c r="AB13812" s="41"/>
      <c r="AC13812" s="41"/>
      <c r="AD13812" s="41"/>
      <c r="AE13812" s="41"/>
      <c r="AF13812" s="41"/>
      <c r="AG13812" s="41"/>
      <c r="AH13812" s="41"/>
      <c r="AI13812" s="41"/>
      <c r="AJ13812" s="41"/>
      <c r="AK13812" s="41"/>
    </row>
    <row r="13813" spans="6:37" x14ac:dyDescent="0.25">
      <c r="F13813" s="42"/>
      <c r="G13813" s="43"/>
      <c r="H13813" s="43"/>
      <c r="I13813" s="43"/>
      <c r="J13813" s="43"/>
      <c r="K13813" s="43"/>
      <c r="L13813" s="43"/>
      <c r="M13813" s="43"/>
      <c r="N13813" s="43"/>
      <c r="O13813" s="43"/>
      <c r="P13813" s="43"/>
      <c r="Q13813" s="43"/>
      <c r="R13813" s="43"/>
      <c r="S13813" s="43"/>
      <c r="T13813" s="43"/>
      <c r="U13813" s="43"/>
      <c r="V13813" s="43"/>
      <c r="W13813" s="43"/>
      <c r="X13813" s="43"/>
      <c r="Y13813" s="43"/>
      <c r="Z13813" s="43"/>
      <c r="AA13813" s="43"/>
      <c r="AB13813" s="43"/>
      <c r="AC13813" s="43"/>
      <c r="AD13813" s="43"/>
      <c r="AE13813" s="43"/>
      <c r="AF13813" s="43"/>
      <c r="AG13813" s="43"/>
      <c r="AH13813" s="43"/>
      <c r="AI13813" s="43"/>
      <c r="AJ13813" s="43"/>
      <c r="AK13813" s="43"/>
    </row>
    <row r="13814" spans="6:37" x14ac:dyDescent="0.25">
      <c r="F13814" s="42" t="s">
        <v>820</v>
      </c>
      <c r="G13814" s="43"/>
      <c r="H13814" s="43"/>
      <c r="I13814" s="43"/>
      <c r="J13814" s="43"/>
      <c r="K13814" s="43"/>
      <c r="L13814" s="43"/>
      <c r="M13814" s="43"/>
      <c r="N13814" s="43"/>
      <c r="O13814" s="43"/>
      <c r="P13814" s="43"/>
      <c r="Q13814" s="43"/>
      <c r="R13814" s="43"/>
      <c r="S13814" s="43"/>
      <c r="T13814" s="43"/>
      <c r="U13814" s="43"/>
      <c r="V13814" s="43"/>
      <c r="W13814" s="43"/>
      <c r="X13814" s="43"/>
      <c r="Y13814" s="43"/>
      <c r="Z13814" s="43"/>
      <c r="AA13814" s="43"/>
      <c r="AB13814" s="43"/>
      <c r="AC13814" s="43"/>
      <c r="AD13814" s="43"/>
      <c r="AE13814" s="43"/>
      <c r="AF13814" s="43"/>
      <c r="AG13814" s="43"/>
      <c r="AH13814" s="43"/>
      <c r="AI13814" s="43"/>
      <c r="AJ13814" s="43"/>
      <c r="AK13814" s="43"/>
    </row>
    <row r="13815" spans="6:37" x14ac:dyDescent="0.25">
      <c r="F13815" s="42"/>
      <c r="G13815" s="43"/>
      <c r="H13815" s="43"/>
      <c r="I13815" s="43"/>
      <c r="J13815" s="43"/>
      <c r="K13815" s="43"/>
      <c r="L13815" s="43"/>
      <c r="M13815" s="43"/>
      <c r="N13815" s="43"/>
      <c r="O13815" s="43"/>
      <c r="P13815" s="43"/>
      <c r="Q13815" s="43"/>
      <c r="R13815" s="43"/>
      <c r="S13815" s="43"/>
      <c r="T13815" s="43"/>
      <c r="U13815" s="43"/>
      <c r="V13815" s="43"/>
      <c r="W13815" s="43"/>
      <c r="X13815" s="43"/>
      <c r="Y13815" s="43"/>
      <c r="Z13815" s="43"/>
      <c r="AA13815" s="43"/>
      <c r="AB13815" s="43"/>
      <c r="AC13815" s="43"/>
      <c r="AD13815" s="43"/>
      <c r="AE13815" s="43"/>
      <c r="AF13815" s="43"/>
      <c r="AG13815" s="43"/>
      <c r="AH13815" s="43"/>
      <c r="AI13815" s="43"/>
      <c r="AJ13815" s="43"/>
      <c r="AK13815" s="43"/>
    </row>
    <row r="13816" spans="6:37" x14ac:dyDescent="0.25">
      <c r="F13816" s="42" t="s">
        <v>2194</v>
      </c>
      <c r="G13816" s="43"/>
      <c r="H13816" s="43"/>
      <c r="I13816" s="43"/>
      <c r="J13816" s="43"/>
      <c r="K13816" s="43"/>
      <c r="L13816" s="43"/>
      <c r="M13816" s="43"/>
      <c r="N13816" s="43"/>
      <c r="O13816" s="43"/>
      <c r="P13816" s="43"/>
      <c r="Q13816" s="43"/>
      <c r="R13816" s="43"/>
      <c r="S13816" s="43"/>
      <c r="T13816" s="43"/>
      <c r="U13816" s="43"/>
      <c r="V13816" s="43"/>
      <c r="W13816" s="43"/>
      <c r="X13816" s="43"/>
      <c r="Y13816" s="43"/>
      <c r="Z13816" s="43"/>
      <c r="AA13816" s="43"/>
      <c r="AB13816" s="43"/>
      <c r="AC13816" s="43"/>
      <c r="AD13816" s="43"/>
      <c r="AE13816" s="43"/>
      <c r="AF13816" s="43"/>
      <c r="AG13816" s="43"/>
      <c r="AH13816" s="43"/>
      <c r="AI13816" s="43"/>
      <c r="AJ13816" s="43"/>
      <c r="AK13816" s="43"/>
    </row>
    <row r="13817" spans="6:37" x14ac:dyDescent="0.25">
      <c r="F13817" s="42" t="s">
        <v>734</v>
      </c>
      <c r="G13817" s="43"/>
      <c r="H13817" s="43"/>
      <c r="I13817" s="43"/>
      <c r="J13817" s="43"/>
      <c r="K13817" s="43"/>
      <c r="L13817" s="43"/>
      <c r="M13817" s="43"/>
      <c r="N13817" s="43"/>
      <c r="O13817" s="43"/>
      <c r="P13817" s="43"/>
      <c r="Q13817" s="43"/>
      <c r="R13817" s="43"/>
      <c r="S13817" s="43"/>
      <c r="T13817" s="43"/>
      <c r="U13817" s="43"/>
      <c r="V13817" s="43"/>
      <c r="W13817" s="43"/>
      <c r="X13817" s="43"/>
      <c r="Y13817" s="43"/>
      <c r="Z13817" s="43"/>
      <c r="AA13817" s="43"/>
      <c r="AB13817" s="43"/>
      <c r="AC13817" s="43"/>
      <c r="AD13817" s="43"/>
      <c r="AE13817" s="43"/>
      <c r="AF13817" s="43"/>
      <c r="AG13817" s="43"/>
      <c r="AH13817" s="43"/>
      <c r="AI13817" s="43"/>
      <c r="AJ13817" s="43"/>
      <c r="AK13817" s="43"/>
    </row>
    <row r="13818" spans="6:37" x14ac:dyDescent="0.25">
      <c r="F13818" s="42" t="s">
        <v>2329</v>
      </c>
      <c r="G13818" s="43"/>
      <c r="H13818" s="43"/>
      <c r="I13818" s="43"/>
      <c r="J13818" s="43"/>
      <c r="K13818" s="43"/>
      <c r="L13818" s="43"/>
      <c r="M13818" s="43"/>
      <c r="N13818" s="43"/>
      <c r="O13818" s="43"/>
      <c r="P13818" s="43"/>
      <c r="Q13818" s="43"/>
      <c r="R13818" s="43"/>
      <c r="S13818" s="43"/>
      <c r="T13818" s="43"/>
      <c r="U13818" s="43"/>
      <c r="V13818" s="43"/>
      <c r="W13818" s="43"/>
      <c r="X13818" s="43"/>
      <c r="Y13818" s="43"/>
      <c r="Z13818" s="43"/>
      <c r="AA13818" s="43"/>
      <c r="AB13818" s="43"/>
      <c r="AC13818" s="43"/>
      <c r="AD13818" s="43"/>
      <c r="AE13818" s="43"/>
      <c r="AF13818" s="43"/>
      <c r="AG13818" s="43"/>
      <c r="AH13818" s="43"/>
      <c r="AI13818" s="43"/>
      <c r="AJ13818" s="43"/>
      <c r="AK13818" s="43"/>
    </row>
    <row r="13819" spans="6:37" x14ac:dyDescent="0.25">
      <c r="F13819" s="42" t="s">
        <v>2330</v>
      </c>
      <c r="G13819" s="43"/>
      <c r="H13819" s="43"/>
      <c r="I13819" s="43"/>
      <c r="J13819" s="43"/>
      <c r="K13819" s="43"/>
      <c r="L13819" s="43"/>
      <c r="M13819" s="43"/>
      <c r="N13819" s="43"/>
      <c r="O13819" s="43"/>
      <c r="P13819" s="43"/>
      <c r="Q13819" s="43"/>
      <c r="R13819" s="43"/>
      <c r="S13819" s="43"/>
      <c r="T13819" s="43"/>
      <c r="U13819" s="43"/>
      <c r="V13819" s="43"/>
      <c r="W13819" s="43"/>
      <c r="X13819" s="43"/>
      <c r="Y13819" s="43"/>
      <c r="Z13819" s="43"/>
      <c r="AA13819" s="43"/>
      <c r="AB13819" s="43"/>
      <c r="AC13819" s="43"/>
      <c r="AD13819" s="43"/>
      <c r="AE13819" s="43"/>
      <c r="AF13819" s="43"/>
      <c r="AG13819" s="43"/>
      <c r="AH13819" s="43"/>
      <c r="AI13819" s="43"/>
      <c r="AJ13819" s="43"/>
      <c r="AK13819" s="43"/>
    </row>
    <row r="13820" spans="6:37" x14ac:dyDescent="0.25">
      <c r="F13820" s="42" t="s">
        <v>2331</v>
      </c>
      <c r="G13820" s="43"/>
      <c r="H13820" s="43"/>
      <c r="I13820" s="43"/>
      <c r="J13820" s="43"/>
      <c r="K13820" s="43"/>
      <c r="L13820" s="43"/>
      <c r="M13820" s="43"/>
      <c r="N13820" s="43"/>
      <c r="O13820" s="43"/>
      <c r="P13820" s="43"/>
      <c r="Q13820" s="43"/>
      <c r="R13820" s="43"/>
      <c r="S13820" s="43"/>
      <c r="T13820" s="43"/>
      <c r="U13820" s="43"/>
      <c r="V13820" s="43"/>
      <c r="W13820" s="43"/>
      <c r="X13820" s="43"/>
      <c r="Y13820" s="43"/>
      <c r="Z13820" s="43"/>
      <c r="AA13820" s="43"/>
      <c r="AB13820" s="43"/>
      <c r="AC13820" s="43"/>
      <c r="AD13820" s="43"/>
      <c r="AE13820" s="43"/>
      <c r="AF13820" s="43"/>
      <c r="AG13820" s="43"/>
      <c r="AH13820" s="43"/>
      <c r="AI13820" s="43"/>
      <c r="AJ13820" s="43"/>
      <c r="AK13820" s="43"/>
    </row>
    <row r="13821" spans="6:37" x14ac:dyDescent="0.25">
      <c r="F13821" s="42"/>
      <c r="G13821" s="43"/>
      <c r="H13821" s="43"/>
      <c r="I13821" s="43"/>
      <c r="J13821" s="43"/>
      <c r="K13821" s="43"/>
      <c r="L13821" s="43"/>
      <c r="M13821" s="43"/>
      <c r="N13821" s="43"/>
      <c r="O13821" s="43"/>
      <c r="P13821" s="43"/>
      <c r="Q13821" s="43"/>
      <c r="R13821" s="43"/>
      <c r="S13821" s="43"/>
      <c r="T13821" s="43"/>
      <c r="U13821" s="43"/>
      <c r="V13821" s="43"/>
      <c r="W13821" s="43"/>
      <c r="X13821" s="43"/>
      <c r="Y13821" s="43"/>
      <c r="Z13821" s="43"/>
      <c r="AA13821" s="43"/>
      <c r="AB13821" s="43"/>
      <c r="AC13821" s="43"/>
      <c r="AD13821" s="43"/>
      <c r="AE13821" s="43"/>
      <c r="AF13821" s="43"/>
      <c r="AG13821" s="43"/>
      <c r="AH13821" s="43"/>
      <c r="AI13821" s="43"/>
      <c r="AJ13821" s="43"/>
      <c r="AK13821" s="43"/>
    </row>
    <row r="13822" spans="6:37" x14ac:dyDescent="0.25">
      <c r="F13822" s="40" t="s">
        <v>2327</v>
      </c>
      <c r="G13822" s="41"/>
      <c r="H13822" s="41"/>
      <c r="I13822" s="41"/>
      <c r="J13822" s="41"/>
      <c r="K13822" s="41"/>
      <c r="L13822" s="41"/>
      <c r="M13822" s="41"/>
      <c r="N13822" s="41"/>
      <c r="O13822" s="41"/>
      <c r="P13822" s="41"/>
      <c r="Q13822" s="41"/>
      <c r="R13822" s="41"/>
      <c r="S13822" s="41"/>
      <c r="T13822" s="41"/>
      <c r="U13822" s="41"/>
      <c r="V13822" s="41"/>
      <c r="W13822" s="41"/>
      <c r="X13822" s="41"/>
      <c r="Y13822" s="41"/>
      <c r="Z13822" s="41"/>
      <c r="AA13822" s="41"/>
      <c r="AB13822" s="41"/>
      <c r="AC13822" s="41"/>
      <c r="AD13822" s="41"/>
      <c r="AE13822" s="41"/>
      <c r="AF13822" s="41"/>
      <c r="AG13822" s="41"/>
      <c r="AH13822" s="41"/>
      <c r="AI13822" s="41"/>
      <c r="AJ13822" s="41"/>
      <c r="AK13822" s="41"/>
    </row>
    <row r="13823" spans="6:37" x14ac:dyDescent="0.25">
      <c r="F13823" s="40" t="s">
        <v>1031</v>
      </c>
      <c r="G13823" s="41"/>
      <c r="H13823" s="41"/>
      <c r="I13823" s="41"/>
      <c r="J13823" s="41"/>
      <c r="K13823" s="41"/>
      <c r="L13823" s="41"/>
      <c r="M13823" s="41"/>
      <c r="N13823" s="41"/>
      <c r="O13823" s="41"/>
      <c r="P13823" s="41"/>
      <c r="Q13823" s="41"/>
      <c r="R13823" s="41"/>
      <c r="S13823" s="41"/>
      <c r="T13823" s="41"/>
      <c r="U13823" s="41"/>
      <c r="V13823" s="41"/>
      <c r="W13823" s="41"/>
      <c r="X13823" s="41"/>
      <c r="Y13823" s="41"/>
      <c r="Z13823" s="41"/>
      <c r="AA13823" s="41"/>
      <c r="AB13823" s="41"/>
      <c r="AC13823" s="41"/>
      <c r="AD13823" s="41"/>
      <c r="AE13823" s="41"/>
      <c r="AF13823" s="41"/>
      <c r="AG13823" s="41"/>
      <c r="AH13823" s="41"/>
      <c r="AI13823" s="41"/>
      <c r="AJ13823" s="41"/>
      <c r="AK13823" s="41"/>
    </row>
    <row r="13824" spans="6:37" x14ac:dyDescent="0.25">
      <c r="F13824" s="40" t="s">
        <v>2328</v>
      </c>
      <c r="G13824" s="41"/>
      <c r="H13824" s="41"/>
      <c r="I13824" s="41"/>
      <c r="J13824" s="41"/>
      <c r="K13824" s="41"/>
      <c r="L13824" s="41"/>
      <c r="M13824" s="41"/>
      <c r="N13824" s="41"/>
      <c r="O13824" s="41"/>
      <c r="P13824" s="41"/>
      <c r="Q13824" s="41"/>
      <c r="R13824" s="41"/>
      <c r="S13824" s="41"/>
      <c r="T13824" s="41"/>
      <c r="U13824" s="41"/>
      <c r="V13824" s="41"/>
      <c r="W13824" s="41"/>
      <c r="X13824" s="41"/>
      <c r="Y13824" s="41"/>
      <c r="Z13824" s="41"/>
      <c r="AA13824" s="41"/>
      <c r="AB13824" s="41"/>
      <c r="AC13824" s="41"/>
      <c r="AD13824" s="41"/>
      <c r="AE13824" s="41"/>
      <c r="AF13824" s="41"/>
      <c r="AG13824" s="41"/>
      <c r="AH13824" s="41"/>
      <c r="AI13824" s="41"/>
      <c r="AJ13824" s="41"/>
      <c r="AK13824" s="41"/>
    </row>
    <row r="13825" spans="6:37" x14ac:dyDescent="0.25">
      <c r="F13825" s="42"/>
      <c r="G13825" s="43"/>
      <c r="H13825" s="43"/>
      <c r="I13825" s="43"/>
      <c r="J13825" s="43"/>
      <c r="K13825" s="43"/>
      <c r="L13825" s="43"/>
      <c r="M13825" s="43"/>
      <c r="N13825" s="43"/>
      <c r="O13825" s="43"/>
      <c r="P13825" s="43"/>
      <c r="Q13825" s="43"/>
      <c r="R13825" s="43"/>
      <c r="S13825" s="43"/>
      <c r="T13825" s="43"/>
      <c r="U13825" s="43"/>
      <c r="V13825" s="43"/>
      <c r="W13825" s="43"/>
      <c r="X13825" s="43"/>
      <c r="Y13825" s="43"/>
      <c r="Z13825" s="43"/>
      <c r="AA13825" s="43"/>
      <c r="AB13825" s="43"/>
      <c r="AC13825" s="43"/>
      <c r="AD13825" s="43"/>
      <c r="AE13825" s="43"/>
      <c r="AF13825" s="43"/>
      <c r="AG13825" s="43"/>
      <c r="AH13825" s="43"/>
      <c r="AI13825" s="43"/>
      <c r="AJ13825" s="43"/>
      <c r="AK13825" s="43"/>
    </row>
    <row r="13826" spans="6:37" x14ac:dyDescent="0.25">
      <c r="F13826" s="42" t="s">
        <v>2317</v>
      </c>
      <c r="G13826" s="43"/>
      <c r="H13826" s="43"/>
      <c r="I13826" s="43"/>
      <c r="J13826" s="43"/>
      <c r="K13826" s="43"/>
      <c r="L13826" s="43"/>
      <c r="M13826" s="43"/>
      <c r="N13826" s="43"/>
      <c r="O13826" s="43"/>
      <c r="P13826" s="43"/>
      <c r="Q13826" s="43"/>
      <c r="R13826" s="43"/>
      <c r="S13826" s="43"/>
      <c r="T13826" s="43"/>
      <c r="U13826" s="43"/>
      <c r="V13826" s="43"/>
      <c r="W13826" s="43"/>
      <c r="X13826" s="43"/>
      <c r="Y13826" s="43"/>
      <c r="Z13826" s="43"/>
      <c r="AA13826" s="43"/>
      <c r="AB13826" s="43"/>
      <c r="AC13826" s="43"/>
      <c r="AD13826" s="43"/>
      <c r="AE13826" s="43"/>
      <c r="AF13826" s="43"/>
      <c r="AG13826" s="43"/>
      <c r="AH13826" s="43"/>
      <c r="AI13826" s="43"/>
      <c r="AJ13826" s="43"/>
      <c r="AK13826" s="43"/>
    </row>
    <row r="13827" spans="6:37" x14ac:dyDescent="0.25">
      <c r="F13827" s="42" t="s">
        <v>822</v>
      </c>
      <c r="G13827" s="43"/>
      <c r="H13827" s="43"/>
      <c r="I13827" s="43"/>
      <c r="J13827" s="43"/>
      <c r="K13827" s="43"/>
      <c r="L13827" s="43"/>
      <c r="M13827" s="43"/>
      <c r="N13827" s="43"/>
      <c r="O13827" s="43"/>
      <c r="P13827" s="43"/>
      <c r="Q13827" s="43"/>
      <c r="R13827" s="43"/>
      <c r="S13827" s="43"/>
      <c r="T13827" s="43"/>
      <c r="U13827" s="43"/>
      <c r="V13827" s="43"/>
      <c r="W13827" s="43"/>
      <c r="X13827" s="43"/>
      <c r="Y13827" s="43"/>
      <c r="Z13827" s="43"/>
      <c r="AA13827" s="43"/>
      <c r="AB13827" s="43"/>
      <c r="AC13827" s="43"/>
      <c r="AD13827" s="43"/>
      <c r="AE13827" s="43"/>
      <c r="AF13827" s="43"/>
      <c r="AG13827" s="43"/>
      <c r="AH13827" s="43"/>
      <c r="AI13827" s="43"/>
      <c r="AJ13827" s="43"/>
      <c r="AK13827" s="43"/>
    </row>
    <row r="13828" spans="6:37" x14ac:dyDescent="0.25">
      <c r="F13828" s="42"/>
      <c r="G13828" s="43"/>
      <c r="H13828" s="43"/>
      <c r="I13828" s="43"/>
      <c r="J13828" s="43"/>
      <c r="K13828" s="43"/>
      <c r="L13828" s="43"/>
      <c r="M13828" s="43"/>
      <c r="N13828" s="43"/>
      <c r="O13828" s="43"/>
      <c r="P13828" s="43"/>
      <c r="Q13828" s="43"/>
      <c r="R13828" s="43"/>
      <c r="S13828" s="43"/>
      <c r="T13828" s="43"/>
      <c r="U13828" s="43"/>
      <c r="V13828" s="43"/>
      <c r="W13828" s="43"/>
      <c r="X13828" s="43"/>
      <c r="Y13828" s="43"/>
      <c r="Z13828" s="43"/>
      <c r="AA13828" s="43"/>
      <c r="AB13828" s="43"/>
      <c r="AC13828" s="43"/>
      <c r="AD13828" s="43"/>
      <c r="AE13828" s="43"/>
      <c r="AF13828" s="43"/>
      <c r="AG13828" s="43"/>
      <c r="AH13828" s="43"/>
      <c r="AI13828" s="43"/>
      <c r="AJ13828" s="43"/>
      <c r="AK13828" s="43"/>
    </row>
    <row r="13829" spans="6:37" x14ac:dyDescent="0.25">
      <c r="F13829" s="42" t="s">
        <v>900</v>
      </c>
      <c r="G13829" s="43"/>
      <c r="H13829" s="43"/>
      <c r="I13829" s="43"/>
      <c r="J13829" s="43"/>
      <c r="K13829" s="43"/>
      <c r="L13829" s="43"/>
      <c r="M13829" s="43"/>
      <c r="N13829" s="43"/>
      <c r="O13829" s="43"/>
      <c r="P13829" s="43"/>
      <c r="Q13829" s="43"/>
      <c r="R13829" s="43"/>
      <c r="S13829" s="43"/>
      <c r="T13829" s="43"/>
      <c r="U13829" s="43"/>
      <c r="V13829" s="43"/>
      <c r="W13829" s="43"/>
      <c r="X13829" s="43"/>
      <c r="Y13829" s="43"/>
      <c r="Z13829" s="43"/>
      <c r="AA13829" s="43"/>
      <c r="AB13829" s="43"/>
      <c r="AC13829" s="43"/>
      <c r="AD13829" s="43"/>
      <c r="AE13829" s="43"/>
      <c r="AF13829" s="43"/>
      <c r="AG13829" s="43"/>
      <c r="AH13829" s="43"/>
      <c r="AI13829" s="43"/>
      <c r="AJ13829" s="43"/>
      <c r="AK13829" s="43"/>
    </row>
    <row r="13955" spans="4:41" x14ac:dyDescent="0.25">
      <c r="D13955" s="13">
        <v>0</v>
      </c>
      <c r="F13955" s="4" t="s">
        <v>2332</v>
      </c>
    </row>
    <row r="13957" spans="4:41" x14ac:dyDescent="0.25">
      <c r="AO13957" s="4" t="s">
        <v>1696</v>
      </c>
    </row>
    <row r="13958" spans="4:41" x14ac:dyDescent="0.25">
      <c r="AO13958" s="1" t="s">
        <v>2335</v>
      </c>
    </row>
    <row r="13966" spans="4:41" x14ac:dyDescent="0.25">
      <c r="F13966" s="4" t="s">
        <v>2209</v>
      </c>
    </row>
    <row r="13968" spans="4:41" x14ac:dyDescent="0.25">
      <c r="F13968" s="4" t="s">
        <v>1816</v>
      </c>
      <c r="N13968" s="4" t="s">
        <v>1821</v>
      </c>
      <c r="S13968" s="4" t="s">
        <v>2338</v>
      </c>
      <c r="Y13968" s="4" t="s">
        <v>2346</v>
      </c>
      <c r="AE13968" s="4" t="s">
        <v>2347</v>
      </c>
    </row>
    <row r="13969" spans="6:49" x14ac:dyDescent="0.25">
      <c r="F13969" s="1" t="s">
        <v>2337</v>
      </c>
      <c r="N13969" s="34" t="s">
        <v>2345</v>
      </c>
      <c r="S13969" s="1" t="s">
        <v>2339</v>
      </c>
      <c r="Y13969" s="1" t="s">
        <v>2335</v>
      </c>
      <c r="AE13969" s="1" t="s">
        <v>2348</v>
      </c>
    </row>
    <row r="13971" spans="6:49" x14ac:dyDescent="0.25">
      <c r="F13971" s="40" t="s">
        <v>864</v>
      </c>
      <c r="G13971" s="41"/>
      <c r="H13971" s="41"/>
      <c r="I13971" s="41"/>
      <c r="J13971" s="41"/>
      <c r="K13971" s="41"/>
      <c r="L13971" s="41"/>
      <c r="M13971" s="41"/>
      <c r="N13971" s="41"/>
      <c r="O13971" s="41"/>
      <c r="P13971" s="41"/>
      <c r="Q13971" s="41"/>
      <c r="R13971" s="41"/>
      <c r="S13971" s="41"/>
      <c r="T13971" s="41"/>
      <c r="U13971" s="41"/>
      <c r="V13971" s="41"/>
      <c r="W13971" s="41"/>
      <c r="X13971" s="41"/>
      <c r="Y13971" s="41"/>
      <c r="Z13971" s="41"/>
      <c r="AA13971" s="41"/>
      <c r="AB13971" s="41"/>
      <c r="AC13971" s="41"/>
      <c r="AD13971" s="41"/>
      <c r="AE13971" s="41"/>
      <c r="AF13971" s="41"/>
      <c r="AG13971" s="41"/>
      <c r="AH13971" s="41"/>
      <c r="AI13971" s="41"/>
      <c r="AJ13971" s="41"/>
      <c r="AK13971" s="41"/>
      <c r="AL13971" s="41"/>
      <c r="AM13971" s="41"/>
      <c r="AN13971" s="41"/>
      <c r="AO13971" s="41"/>
      <c r="AP13971" s="41"/>
      <c r="AQ13971" s="41"/>
      <c r="AR13971" s="41"/>
      <c r="AS13971" s="41"/>
      <c r="AT13971" s="41"/>
      <c r="AU13971" s="41"/>
      <c r="AV13971" s="41"/>
      <c r="AW13971" s="41"/>
    </row>
    <row r="13972" spans="6:49" x14ac:dyDescent="0.25">
      <c r="F13972" s="40"/>
      <c r="G13972" s="41"/>
      <c r="H13972" s="41"/>
      <c r="I13972" s="41"/>
      <c r="J13972" s="41"/>
      <c r="K13972" s="41"/>
      <c r="L13972" s="41"/>
      <c r="M13972" s="41"/>
      <c r="N13972" s="41"/>
      <c r="O13972" s="41"/>
      <c r="P13972" s="41"/>
      <c r="Q13972" s="41"/>
      <c r="R13972" s="41"/>
      <c r="S13972" s="41"/>
      <c r="T13972" s="41"/>
      <c r="U13972" s="41"/>
      <c r="V13972" s="41"/>
      <c r="W13972" s="41"/>
      <c r="X13972" s="41"/>
      <c r="Y13972" s="41"/>
      <c r="Z13972" s="41"/>
      <c r="AA13972" s="41"/>
      <c r="AB13972" s="41"/>
      <c r="AC13972" s="41"/>
      <c r="AD13972" s="41"/>
      <c r="AE13972" s="41"/>
      <c r="AF13972" s="41"/>
      <c r="AG13972" s="41"/>
      <c r="AH13972" s="41"/>
      <c r="AI13972" s="41"/>
      <c r="AJ13972" s="41"/>
      <c r="AK13972" s="41"/>
      <c r="AL13972" s="41"/>
      <c r="AM13972" s="41"/>
      <c r="AN13972" s="41"/>
      <c r="AO13972" s="41"/>
      <c r="AP13972" s="41"/>
      <c r="AQ13972" s="41"/>
      <c r="AR13972" s="41"/>
      <c r="AS13972" s="41"/>
      <c r="AT13972" s="41"/>
      <c r="AU13972" s="41"/>
      <c r="AV13972" s="41"/>
      <c r="AW13972" s="41"/>
    </row>
    <row r="13973" spans="6:49" x14ac:dyDescent="0.25">
      <c r="F13973" s="40" t="s">
        <v>128</v>
      </c>
      <c r="G13973" s="41"/>
      <c r="H13973" s="41"/>
      <c r="I13973" s="41"/>
      <c r="J13973" s="41"/>
      <c r="K13973" s="41"/>
      <c r="L13973" s="41"/>
      <c r="M13973" s="41"/>
      <c r="N13973" s="41"/>
      <c r="O13973" s="41"/>
      <c r="P13973" s="41"/>
      <c r="Q13973" s="41"/>
      <c r="R13973" s="41"/>
      <c r="S13973" s="41"/>
      <c r="T13973" s="41"/>
      <c r="U13973" s="41"/>
      <c r="V13973" s="41"/>
      <c r="W13973" s="41"/>
      <c r="X13973" s="41"/>
      <c r="Y13973" s="41"/>
      <c r="Z13973" s="41"/>
      <c r="AA13973" s="41"/>
      <c r="AB13973" s="41"/>
      <c r="AC13973" s="41"/>
      <c r="AD13973" s="41"/>
      <c r="AE13973" s="41"/>
      <c r="AF13973" s="41"/>
      <c r="AG13973" s="41"/>
      <c r="AH13973" s="41"/>
      <c r="AI13973" s="41"/>
      <c r="AJ13973" s="41"/>
      <c r="AK13973" s="41"/>
      <c r="AL13973" s="41"/>
      <c r="AM13973" s="41"/>
      <c r="AN13973" s="41"/>
      <c r="AO13973" s="41"/>
      <c r="AP13973" s="41"/>
      <c r="AQ13973" s="41"/>
      <c r="AR13973" s="41"/>
      <c r="AS13973" s="41"/>
      <c r="AT13973" s="41"/>
      <c r="AU13973" s="41"/>
      <c r="AV13973" s="41"/>
      <c r="AW13973" s="41"/>
    </row>
    <row r="13974" spans="6:49" x14ac:dyDescent="0.25">
      <c r="F13974" s="40" t="s">
        <v>2340</v>
      </c>
      <c r="G13974" s="41"/>
      <c r="H13974" s="41"/>
      <c r="I13974" s="41"/>
      <c r="J13974" s="41"/>
      <c r="K13974" s="41"/>
      <c r="L13974" s="41"/>
      <c r="M13974" s="41"/>
      <c r="N13974" s="41"/>
      <c r="O13974" s="41"/>
      <c r="P13974" s="41"/>
      <c r="Q13974" s="41"/>
      <c r="R13974" s="41"/>
      <c r="S13974" s="41"/>
      <c r="T13974" s="41"/>
      <c r="U13974" s="41"/>
      <c r="V13974" s="41"/>
      <c r="W13974" s="41"/>
      <c r="X13974" s="41"/>
      <c r="Y13974" s="41"/>
      <c r="Z13974" s="41"/>
      <c r="AA13974" s="41"/>
      <c r="AB13974" s="41"/>
      <c r="AC13974" s="41"/>
      <c r="AD13974" s="41"/>
      <c r="AE13974" s="41"/>
      <c r="AF13974" s="41"/>
      <c r="AG13974" s="41"/>
      <c r="AH13974" s="41"/>
      <c r="AI13974" s="41"/>
      <c r="AJ13974" s="41"/>
      <c r="AK13974" s="41"/>
      <c r="AL13974" s="41"/>
      <c r="AM13974" s="41"/>
      <c r="AN13974" s="41"/>
      <c r="AO13974" s="41"/>
      <c r="AP13974" s="41"/>
      <c r="AQ13974" s="41"/>
      <c r="AR13974" s="41"/>
      <c r="AS13974" s="41"/>
      <c r="AT13974" s="41"/>
      <c r="AU13974" s="41"/>
      <c r="AV13974" s="41"/>
      <c r="AW13974" s="41"/>
    </row>
    <row r="13975" spans="6:49" x14ac:dyDescent="0.25">
      <c r="F13975" s="40" t="s">
        <v>2341</v>
      </c>
      <c r="G13975" s="41"/>
      <c r="H13975" s="41"/>
      <c r="I13975" s="41"/>
      <c r="J13975" s="41"/>
      <c r="K13975" s="41"/>
      <c r="L13975" s="41"/>
      <c r="M13975" s="41"/>
      <c r="N13975" s="41"/>
      <c r="O13975" s="41"/>
      <c r="P13975" s="41"/>
      <c r="Q13975" s="41"/>
      <c r="R13975" s="41"/>
      <c r="S13975" s="41"/>
      <c r="T13975" s="41"/>
      <c r="U13975" s="41"/>
      <c r="V13975" s="41"/>
      <c r="W13975" s="41"/>
      <c r="X13975" s="41"/>
      <c r="Y13975" s="41"/>
      <c r="Z13975" s="41"/>
      <c r="AA13975" s="41"/>
      <c r="AB13975" s="41"/>
      <c r="AC13975" s="41"/>
      <c r="AD13975" s="41"/>
      <c r="AE13975" s="41"/>
      <c r="AF13975" s="41"/>
      <c r="AG13975" s="41"/>
      <c r="AH13975" s="41"/>
      <c r="AI13975" s="41"/>
      <c r="AJ13975" s="41"/>
      <c r="AK13975" s="41"/>
      <c r="AL13975" s="41"/>
      <c r="AM13975" s="41"/>
      <c r="AN13975" s="41"/>
      <c r="AO13975" s="41"/>
      <c r="AP13975" s="41"/>
      <c r="AQ13975" s="41"/>
      <c r="AR13975" s="41"/>
      <c r="AS13975" s="41"/>
      <c r="AT13975" s="41"/>
      <c r="AU13975" s="41"/>
      <c r="AV13975" s="41"/>
      <c r="AW13975" s="41"/>
    </row>
    <row r="13976" spans="6:49" x14ac:dyDescent="0.25">
      <c r="F13976" s="40" t="s">
        <v>2342</v>
      </c>
      <c r="G13976" s="41"/>
      <c r="H13976" s="41"/>
      <c r="I13976" s="41"/>
      <c r="J13976" s="41"/>
      <c r="K13976" s="41"/>
      <c r="L13976" s="41"/>
      <c r="M13976" s="41"/>
      <c r="N13976" s="41"/>
      <c r="O13976" s="41"/>
      <c r="P13976" s="41"/>
      <c r="Q13976" s="41"/>
      <c r="R13976" s="41"/>
      <c r="S13976" s="41"/>
      <c r="T13976" s="41"/>
      <c r="U13976" s="41"/>
      <c r="V13976" s="41"/>
      <c r="W13976" s="41"/>
      <c r="X13976" s="41"/>
      <c r="Y13976" s="41"/>
      <c r="Z13976" s="41"/>
      <c r="AA13976" s="41"/>
      <c r="AB13976" s="41"/>
      <c r="AC13976" s="41"/>
      <c r="AD13976" s="41"/>
      <c r="AE13976" s="41"/>
      <c r="AF13976" s="41"/>
      <c r="AG13976" s="41"/>
      <c r="AH13976" s="41"/>
      <c r="AI13976" s="41"/>
      <c r="AJ13976" s="41"/>
      <c r="AK13976" s="41"/>
      <c r="AL13976" s="41"/>
      <c r="AM13976" s="41"/>
      <c r="AN13976" s="41"/>
      <c r="AO13976" s="41"/>
      <c r="AP13976" s="41"/>
      <c r="AQ13976" s="41"/>
      <c r="AR13976" s="41"/>
      <c r="AS13976" s="41"/>
      <c r="AT13976" s="41"/>
      <c r="AU13976" s="41"/>
      <c r="AV13976" s="41"/>
      <c r="AW13976" s="41"/>
    </row>
    <row r="13977" spans="6:49" x14ac:dyDescent="0.25">
      <c r="F13977" s="40" t="s">
        <v>2343</v>
      </c>
      <c r="G13977" s="41"/>
      <c r="H13977" s="41"/>
      <c r="I13977" s="41"/>
      <c r="J13977" s="41"/>
      <c r="K13977" s="41"/>
      <c r="L13977" s="41"/>
      <c r="M13977" s="41"/>
      <c r="N13977" s="41"/>
      <c r="O13977" s="41"/>
      <c r="P13977" s="41"/>
      <c r="Q13977" s="41"/>
      <c r="R13977" s="41"/>
      <c r="S13977" s="41"/>
      <c r="T13977" s="41"/>
      <c r="U13977" s="41"/>
      <c r="V13977" s="41"/>
      <c r="W13977" s="41"/>
      <c r="X13977" s="41"/>
      <c r="Y13977" s="41"/>
      <c r="Z13977" s="41"/>
      <c r="AA13977" s="41"/>
      <c r="AB13977" s="41"/>
      <c r="AC13977" s="41"/>
      <c r="AD13977" s="41"/>
      <c r="AE13977" s="41"/>
      <c r="AF13977" s="41"/>
      <c r="AG13977" s="41"/>
      <c r="AH13977" s="41"/>
      <c r="AI13977" s="41"/>
      <c r="AJ13977" s="41"/>
      <c r="AK13977" s="41"/>
      <c r="AL13977" s="41"/>
      <c r="AM13977" s="41"/>
      <c r="AN13977" s="41"/>
      <c r="AO13977" s="41"/>
      <c r="AP13977" s="41"/>
      <c r="AQ13977" s="41"/>
      <c r="AR13977" s="41"/>
      <c r="AS13977" s="41"/>
      <c r="AT13977" s="41"/>
      <c r="AU13977" s="41"/>
      <c r="AV13977" s="41"/>
      <c r="AW13977" s="41"/>
    </row>
    <row r="13978" spans="6:49" x14ac:dyDescent="0.25">
      <c r="F13978" s="40" t="s">
        <v>2344</v>
      </c>
      <c r="G13978" s="41"/>
      <c r="H13978" s="41"/>
      <c r="I13978" s="41"/>
      <c r="J13978" s="41"/>
      <c r="K13978" s="41"/>
      <c r="L13978" s="41"/>
      <c r="M13978" s="41"/>
      <c r="N13978" s="41"/>
      <c r="O13978" s="41"/>
      <c r="P13978" s="41"/>
      <c r="Q13978" s="41"/>
      <c r="R13978" s="41"/>
      <c r="S13978" s="41"/>
      <c r="T13978" s="41"/>
      <c r="U13978" s="41"/>
      <c r="V13978" s="41"/>
      <c r="W13978" s="41"/>
      <c r="X13978" s="41"/>
      <c r="Y13978" s="41"/>
      <c r="Z13978" s="41"/>
      <c r="AA13978" s="41"/>
      <c r="AB13978" s="41"/>
      <c r="AC13978" s="41"/>
      <c r="AD13978" s="41"/>
      <c r="AE13978" s="41"/>
      <c r="AF13978" s="41"/>
      <c r="AG13978" s="41"/>
      <c r="AH13978" s="41"/>
      <c r="AI13978" s="41"/>
      <c r="AJ13978" s="41"/>
      <c r="AK13978" s="41"/>
      <c r="AL13978" s="41"/>
      <c r="AM13978" s="41"/>
      <c r="AN13978" s="41"/>
      <c r="AO13978" s="41"/>
      <c r="AP13978" s="41"/>
      <c r="AQ13978" s="41"/>
      <c r="AR13978" s="41"/>
      <c r="AS13978" s="41"/>
      <c r="AT13978" s="41"/>
      <c r="AU13978" s="41"/>
      <c r="AV13978" s="41"/>
      <c r="AW13978" s="41"/>
    </row>
    <row r="13979" spans="6:49" x14ac:dyDescent="0.25">
      <c r="F13979" s="40" t="s">
        <v>1808</v>
      </c>
      <c r="G13979" s="41"/>
      <c r="H13979" s="41"/>
      <c r="I13979" s="41"/>
      <c r="J13979" s="41"/>
      <c r="K13979" s="41"/>
      <c r="L13979" s="41"/>
      <c r="M13979" s="41"/>
      <c r="N13979" s="41"/>
      <c r="O13979" s="41"/>
      <c r="P13979" s="41"/>
      <c r="Q13979" s="41"/>
      <c r="R13979" s="41"/>
      <c r="S13979" s="41"/>
      <c r="T13979" s="41"/>
      <c r="U13979" s="41"/>
      <c r="V13979" s="41"/>
      <c r="W13979" s="41"/>
      <c r="X13979" s="41"/>
      <c r="Y13979" s="41"/>
      <c r="Z13979" s="41"/>
      <c r="AA13979" s="41"/>
      <c r="AB13979" s="41"/>
      <c r="AC13979" s="41"/>
      <c r="AD13979" s="41"/>
      <c r="AE13979" s="41"/>
      <c r="AF13979" s="41"/>
      <c r="AG13979" s="41"/>
      <c r="AH13979" s="41"/>
      <c r="AI13979" s="41"/>
      <c r="AJ13979" s="41"/>
      <c r="AK13979" s="41"/>
      <c r="AL13979" s="41"/>
      <c r="AM13979" s="41"/>
      <c r="AN13979" s="41"/>
      <c r="AO13979" s="41"/>
      <c r="AP13979" s="41"/>
      <c r="AQ13979" s="41"/>
      <c r="AR13979" s="41"/>
      <c r="AS13979" s="41"/>
      <c r="AT13979" s="41"/>
      <c r="AU13979" s="41"/>
      <c r="AV13979" s="41"/>
      <c r="AW13979" s="41"/>
    </row>
    <row r="13980" spans="6:49" x14ac:dyDescent="0.25">
      <c r="F13980" s="40" t="s">
        <v>2336</v>
      </c>
      <c r="G13980" s="41"/>
      <c r="H13980" s="41"/>
      <c r="I13980" s="41"/>
      <c r="J13980" s="41"/>
      <c r="K13980" s="41"/>
      <c r="L13980" s="41"/>
      <c r="M13980" s="41"/>
      <c r="N13980" s="41"/>
      <c r="O13980" s="41"/>
      <c r="P13980" s="41"/>
      <c r="Q13980" s="41"/>
      <c r="R13980" s="41"/>
      <c r="S13980" s="41"/>
      <c r="T13980" s="41"/>
      <c r="U13980" s="41"/>
      <c r="V13980" s="41"/>
      <c r="W13980" s="41"/>
      <c r="X13980" s="41"/>
      <c r="Y13980" s="41"/>
      <c r="Z13980" s="41"/>
      <c r="AA13980" s="41"/>
      <c r="AB13980" s="41"/>
      <c r="AC13980" s="41"/>
      <c r="AD13980" s="41"/>
      <c r="AE13980" s="41"/>
      <c r="AF13980" s="41"/>
      <c r="AG13980" s="41"/>
      <c r="AH13980" s="41"/>
      <c r="AI13980" s="41"/>
      <c r="AJ13980" s="41"/>
      <c r="AK13980" s="41"/>
      <c r="AL13980" s="41"/>
      <c r="AM13980" s="41"/>
      <c r="AN13980" s="41"/>
      <c r="AO13980" s="41"/>
      <c r="AP13980" s="41"/>
      <c r="AQ13980" s="41"/>
      <c r="AR13980" s="41"/>
      <c r="AS13980" s="41"/>
      <c r="AT13980" s="41"/>
      <c r="AU13980" s="41"/>
      <c r="AV13980" s="41"/>
      <c r="AW13980" s="41"/>
    </row>
    <row r="13981" spans="6:49" x14ac:dyDescent="0.25">
      <c r="F13981" s="40"/>
      <c r="G13981" s="41"/>
      <c r="H13981" s="41"/>
      <c r="I13981" s="41"/>
      <c r="J13981" s="41"/>
      <c r="K13981" s="41"/>
      <c r="L13981" s="41"/>
      <c r="M13981" s="41"/>
      <c r="N13981" s="41"/>
      <c r="O13981" s="41"/>
      <c r="P13981" s="41"/>
      <c r="Q13981" s="41"/>
      <c r="R13981" s="41"/>
      <c r="S13981" s="41"/>
      <c r="T13981" s="41"/>
      <c r="U13981" s="41"/>
      <c r="V13981" s="41"/>
      <c r="W13981" s="41"/>
      <c r="X13981" s="41"/>
      <c r="Y13981" s="41"/>
      <c r="Z13981" s="41"/>
      <c r="AA13981" s="41"/>
      <c r="AB13981" s="41"/>
      <c r="AC13981" s="41"/>
      <c r="AD13981" s="41"/>
      <c r="AE13981" s="41"/>
      <c r="AF13981" s="41"/>
      <c r="AG13981" s="41"/>
      <c r="AH13981" s="41"/>
      <c r="AI13981" s="41"/>
      <c r="AJ13981" s="41"/>
      <c r="AK13981" s="41"/>
      <c r="AL13981" s="41"/>
      <c r="AM13981" s="41"/>
      <c r="AN13981" s="41"/>
      <c r="AO13981" s="41"/>
      <c r="AP13981" s="41"/>
      <c r="AQ13981" s="41"/>
      <c r="AR13981" s="41"/>
      <c r="AS13981" s="41"/>
      <c r="AT13981" s="41"/>
      <c r="AU13981" s="41"/>
      <c r="AV13981" s="41"/>
      <c r="AW13981" s="41"/>
    </row>
    <row r="13982" spans="6:49" x14ac:dyDescent="0.25">
      <c r="F13982" s="40" t="s">
        <v>732</v>
      </c>
      <c r="G13982" s="41"/>
      <c r="H13982" s="41"/>
      <c r="I13982" s="41"/>
      <c r="J13982" s="41"/>
      <c r="K13982" s="41"/>
      <c r="L13982" s="41"/>
      <c r="M13982" s="41"/>
      <c r="N13982" s="41"/>
      <c r="O13982" s="41"/>
      <c r="P13982" s="41"/>
      <c r="Q13982" s="41"/>
      <c r="R13982" s="41"/>
      <c r="S13982" s="41"/>
      <c r="T13982" s="41"/>
      <c r="U13982" s="41"/>
      <c r="V13982" s="41"/>
      <c r="W13982" s="41"/>
      <c r="X13982" s="41"/>
      <c r="Y13982" s="41"/>
      <c r="Z13982" s="41"/>
      <c r="AA13982" s="41"/>
      <c r="AB13982" s="41"/>
      <c r="AC13982" s="41"/>
      <c r="AD13982" s="41"/>
      <c r="AE13982" s="41"/>
      <c r="AF13982" s="41"/>
      <c r="AG13982" s="41"/>
      <c r="AH13982" s="41"/>
      <c r="AI13982" s="41"/>
      <c r="AJ13982" s="41"/>
      <c r="AK13982" s="41"/>
      <c r="AL13982" s="41"/>
      <c r="AM13982" s="41"/>
      <c r="AN13982" s="41"/>
      <c r="AO13982" s="41"/>
      <c r="AP13982" s="41"/>
      <c r="AQ13982" s="41"/>
      <c r="AR13982" s="41"/>
      <c r="AS13982" s="41"/>
      <c r="AT13982" s="41"/>
      <c r="AU13982" s="41"/>
      <c r="AV13982" s="41"/>
      <c r="AW13982" s="41"/>
    </row>
    <row r="13983" spans="6:49" x14ac:dyDescent="0.25">
      <c r="F13983" s="40"/>
      <c r="G13983" s="41"/>
      <c r="H13983" s="41"/>
      <c r="I13983" s="41"/>
      <c r="J13983" s="41"/>
      <c r="K13983" s="41"/>
      <c r="L13983" s="41"/>
      <c r="M13983" s="41"/>
      <c r="N13983" s="41"/>
      <c r="O13983" s="41"/>
      <c r="P13983" s="41"/>
      <c r="Q13983" s="41"/>
      <c r="R13983" s="41"/>
      <c r="S13983" s="41"/>
      <c r="T13983" s="41"/>
      <c r="U13983" s="41"/>
      <c r="V13983" s="41"/>
      <c r="W13983" s="41"/>
      <c r="X13983" s="41"/>
      <c r="Y13983" s="41"/>
      <c r="Z13983" s="41"/>
      <c r="AA13983" s="41"/>
      <c r="AB13983" s="41"/>
      <c r="AC13983" s="41"/>
      <c r="AD13983" s="41"/>
      <c r="AE13983" s="41"/>
      <c r="AF13983" s="41"/>
      <c r="AG13983" s="41"/>
      <c r="AH13983" s="41"/>
      <c r="AI13983" s="41"/>
      <c r="AJ13983" s="41"/>
      <c r="AK13983" s="41"/>
      <c r="AL13983" s="41"/>
      <c r="AM13983" s="41"/>
      <c r="AN13983" s="41"/>
      <c r="AO13983" s="41"/>
      <c r="AP13983" s="41"/>
      <c r="AQ13983" s="41"/>
      <c r="AR13983" s="41"/>
      <c r="AS13983" s="41"/>
      <c r="AT13983" s="41"/>
      <c r="AU13983" s="41"/>
      <c r="AV13983" s="41"/>
      <c r="AW13983" s="41"/>
    </row>
    <row r="13984" spans="6:49" x14ac:dyDescent="0.25">
      <c r="F13984" s="40" t="s">
        <v>2349</v>
      </c>
      <c r="G13984" s="41"/>
      <c r="H13984" s="41"/>
      <c r="I13984" s="41"/>
      <c r="J13984" s="41"/>
      <c r="K13984" s="41"/>
      <c r="L13984" s="41"/>
      <c r="M13984" s="41"/>
      <c r="N13984" s="41"/>
      <c r="O13984" s="41"/>
      <c r="P13984" s="41"/>
      <c r="Q13984" s="41"/>
      <c r="R13984" s="41"/>
      <c r="S13984" s="41"/>
      <c r="T13984" s="41"/>
      <c r="U13984" s="41"/>
      <c r="V13984" s="41"/>
      <c r="W13984" s="41"/>
      <c r="X13984" s="41"/>
      <c r="Y13984" s="41"/>
      <c r="Z13984" s="41"/>
      <c r="AA13984" s="41"/>
      <c r="AB13984" s="41"/>
      <c r="AC13984" s="41"/>
      <c r="AD13984" s="41"/>
      <c r="AE13984" s="41"/>
      <c r="AF13984" s="41"/>
      <c r="AG13984" s="41"/>
      <c r="AH13984" s="41"/>
      <c r="AI13984" s="41"/>
      <c r="AJ13984" s="41"/>
      <c r="AK13984" s="41"/>
      <c r="AL13984" s="41"/>
      <c r="AM13984" s="41"/>
      <c r="AN13984" s="41"/>
      <c r="AO13984" s="41"/>
      <c r="AP13984" s="41"/>
      <c r="AQ13984" s="41"/>
      <c r="AR13984" s="41"/>
      <c r="AS13984" s="41"/>
      <c r="AT13984" s="41"/>
      <c r="AU13984" s="41"/>
      <c r="AV13984" s="41"/>
      <c r="AW13984" s="41"/>
    </row>
    <row r="13985" spans="6:49" x14ac:dyDescent="0.25">
      <c r="F13985" s="40" t="s">
        <v>2350</v>
      </c>
      <c r="G13985" s="41"/>
      <c r="H13985" s="41"/>
      <c r="I13985" s="41"/>
      <c r="J13985" s="41"/>
      <c r="K13985" s="41"/>
      <c r="L13985" s="41"/>
      <c r="M13985" s="41"/>
      <c r="N13985" s="41"/>
      <c r="O13985" s="41"/>
      <c r="P13985" s="41"/>
      <c r="Q13985" s="41"/>
      <c r="R13985" s="41"/>
      <c r="S13985" s="41"/>
      <c r="T13985" s="41"/>
      <c r="U13985" s="41"/>
      <c r="V13985" s="41"/>
      <c r="W13985" s="41"/>
      <c r="X13985" s="41"/>
      <c r="Y13985" s="41"/>
      <c r="Z13985" s="41"/>
      <c r="AA13985" s="41"/>
      <c r="AB13985" s="41"/>
      <c r="AC13985" s="41"/>
      <c r="AD13985" s="41"/>
      <c r="AE13985" s="41"/>
      <c r="AF13985" s="41"/>
      <c r="AG13985" s="41"/>
      <c r="AH13985" s="41"/>
      <c r="AI13985" s="41"/>
      <c r="AJ13985" s="41"/>
      <c r="AK13985" s="41"/>
      <c r="AL13985" s="41"/>
      <c r="AM13985" s="41"/>
      <c r="AN13985" s="41"/>
      <c r="AO13985" s="41"/>
      <c r="AP13985" s="41"/>
      <c r="AQ13985" s="41"/>
      <c r="AR13985" s="41"/>
      <c r="AS13985" s="41"/>
      <c r="AT13985" s="41"/>
      <c r="AU13985" s="41"/>
      <c r="AV13985" s="41"/>
      <c r="AW13985" s="41"/>
    </row>
    <row r="13986" spans="6:49" x14ac:dyDescent="0.25">
      <c r="F13986" s="40" t="s">
        <v>2351</v>
      </c>
      <c r="G13986" s="41"/>
      <c r="H13986" s="41"/>
      <c r="I13986" s="41"/>
      <c r="J13986" s="41"/>
      <c r="K13986" s="41"/>
      <c r="L13986" s="41"/>
      <c r="M13986" s="41"/>
      <c r="N13986" s="41"/>
      <c r="O13986" s="41"/>
      <c r="P13986" s="41"/>
      <c r="Q13986" s="41"/>
      <c r="R13986" s="41"/>
      <c r="S13986" s="41"/>
      <c r="T13986" s="41"/>
      <c r="U13986" s="41"/>
      <c r="V13986" s="41"/>
      <c r="W13986" s="41"/>
      <c r="X13986" s="41"/>
      <c r="Y13986" s="41"/>
      <c r="Z13986" s="41"/>
      <c r="AA13986" s="41"/>
      <c r="AB13986" s="41"/>
      <c r="AC13986" s="41"/>
      <c r="AD13986" s="41"/>
      <c r="AE13986" s="41"/>
      <c r="AF13986" s="41"/>
      <c r="AG13986" s="41"/>
      <c r="AH13986" s="41"/>
      <c r="AI13986" s="41"/>
      <c r="AJ13986" s="41"/>
      <c r="AK13986" s="41"/>
      <c r="AL13986" s="41"/>
      <c r="AM13986" s="41"/>
      <c r="AN13986" s="41"/>
      <c r="AO13986" s="41"/>
      <c r="AP13986" s="41"/>
      <c r="AQ13986" s="41"/>
      <c r="AR13986" s="41"/>
      <c r="AS13986" s="41"/>
      <c r="AT13986" s="41"/>
      <c r="AU13986" s="41"/>
      <c r="AV13986" s="41"/>
      <c r="AW13986" s="41"/>
    </row>
    <row r="13987" spans="6:49" x14ac:dyDescent="0.25">
      <c r="F13987" s="40" t="s">
        <v>2352</v>
      </c>
      <c r="G13987" s="41"/>
      <c r="H13987" s="41"/>
      <c r="I13987" s="41"/>
      <c r="J13987" s="41"/>
      <c r="K13987" s="41"/>
      <c r="L13987" s="41"/>
      <c r="M13987" s="41"/>
      <c r="N13987" s="41"/>
      <c r="O13987" s="41"/>
      <c r="P13987" s="41"/>
      <c r="Q13987" s="41"/>
      <c r="R13987" s="41"/>
      <c r="S13987" s="41"/>
      <c r="T13987" s="41"/>
      <c r="U13987" s="41"/>
      <c r="V13987" s="41"/>
      <c r="W13987" s="41"/>
      <c r="X13987" s="41"/>
      <c r="Y13987" s="41"/>
      <c r="Z13987" s="41"/>
      <c r="AA13987" s="41"/>
      <c r="AB13987" s="41"/>
      <c r="AC13987" s="41"/>
      <c r="AD13987" s="41"/>
      <c r="AE13987" s="41"/>
      <c r="AF13987" s="41"/>
      <c r="AG13987" s="41"/>
      <c r="AH13987" s="41"/>
      <c r="AI13987" s="41"/>
      <c r="AJ13987" s="41"/>
      <c r="AK13987" s="41"/>
      <c r="AL13987" s="41"/>
      <c r="AM13987" s="41"/>
      <c r="AN13987" s="41"/>
      <c r="AO13987" s="41"/>
      <c r="AP13987" s="41"/>
      <c r="AQ13987" s="41"/>
      <c r="AR13987" s="41"/>
      <c r="AS13987" s="41"/>
      <c r="AT13987" s="41"/>
      <c r="AU13987" s="41"/>
      <c r="AV13987" s="41"/>
      <c r="AW13987" s="41"/>
    </row>
    <row r="13988" spans="6:49" x14ac:dyDescent="0.25">
      <c r="F13988" s="40" t="s">
        <v>2353</v>
      </c>
      <c r="G13988" s="41"/>
      <c r="H13988" s="41"/>
      <c r="I13988" s="41"/>
      <c r="J13988" s="41"/>
      <c r="K13988" s="41"/>
      <c r="L13988" s="41"/>
      <c r="M13988" s="41"/>
      <c r="N13988" s="41"/>
      <c r="O13988" s="41"/>
      <c r="P13988" s="41"/>
      <c r="Q13988" s="41"/>
      <c r="R13988" s="41"/>
      <c r="S13988" s="41"/>
      <c r="T13988" s="41"/>
      <c r="U13988" s="41"/>
      <c r="V13988" s="41"/>
      <c r="W13988" s="41"/>
      <c r="X13988" s="41"/>
      <c r="Y13988" s="41"/>
      <c r="Z13988" s="41"/>
      <c r="AA13988" s="41"/>
      <c r="AB13988" s="41"/>
      <c r="AC13988" s="41"/>
      <c r="AD13988" s="41"/>
      <c r="AE13988" s="41"/>
      <c r="AF13988" s="41"/>
      <c r="AG13988" s="41"/>
      <c r="AH13988" s="41"/>
      <c r="AI13988" s="41"/>
      <c r="AJ13988" s="41"/>
      <c r="AK13988" s="41"/>
      <c r="AL13988" s="41"/>
      <c r="AM13988" s="41"/>
      <c r="AN13988" s="41"/>
      <c r="AO13988" s="41"/>
      <c r="AP13988" s="41"/>
      <c r="AQ13988" s="41"/>
      <c r="AR13988" s="41"/>
      <c r="AS13988" s="41"/>
      <c r="AT13988" s="41"/>
      <c r="AU13988" s="41"/>
      <c r="AV13988" s="41"/>
      <c r="AW13988" s="41"/>
    </row>
    <row r="13989" spans="6:49" x14ac:dyDescent="0.25">
      <c r="F13989" s="40"/>
      <c r="G13989" s="41"/>
      <c r="H13989" s="41"/>
      <c r="I13989" s="41"/>
      <c r="J13989" s="41"/>
      <c r="K13989" s="41"/>
      <c r="L13989" s="41"/>
      <c r="M13989" s="41"/>
      <c r="N13989" s="41"/>
      <c r="O13989" s="41"/>
      <c r="P13989" s="41"/>
      <c r="Q13989" s="41"/>
      <c r="R13989" s="41"/>
      <c r="S13989" s="41"/>
      <c r="T13989" s="41"/>
      <c r="U13989" s="41"/>
      <c r="V13989" s="41"/>
      <c r="W13989" s="41"/>
      <c r="X13989" s="41"/>
      <c r="Y13989" s="41"/>
      <c r="Z13989" s="41"/>
      <c r="AA13989" s="41"/>
      <c r="AB13989" s="41"/>
      <c r="AC13989" s="41"/>
      <c r="AD13989" s="41"/>
      <c r="AE13989" s="41"/>
      <c r="AF13989" s="41"/>
      <c r="AG13989" s="41"/>
      <c r="AH13989" s="41"/>
      <c r="AI13989" s="41"/>
      <c r="AJ13989" s="41"/>
      <c r="AK13989" s="41"/>
      <c r="AL13989" s="41"/>
      <c r="AM13989" s="41"/>
      <c r="AN13989" s="41"/>
      <c r="AO13989" s="41"/>
      <c r="AP13989" s="41"/>
      <c r="AQ13989" s="41"/>
      <c r="AR13989" s="41"/>
      <c r="AS13989" s="41"/>
      <c r="AT13989" s="41"/>
      <c r="AU13989" s="41"/>
      <c r="AV13989" s="41"/>
      <c r="AW13989" s="41"/>
    </row>
    <row r="13990" spans="6:49" x14ac:dyDescent="0.25">
      <c r="F13990" s="40" t="s">
        <v>128</v>
      </c>
      <c r="G13990" s="41"/>
      <c r="H13990" s="41"/>
      <c r="I13990" s="41"/>
      <c r="J13990" s="41"/>
      <c r="K13990" s="41"/>
      <c r="L13990" s="41"/>
      <c r="M13990" s="41"/>
      <c r="N13990" s="41"/>
      <c r="O13990" s="41"/>
      <c r="P13990" s="41"/>
      <c r="Q13990" s="41"/>
      <c r="R13990" s="41"/>
      <c r="S13990" s="41"/>
      <c r="T13990" s="41"/>
      <c r="U13990" s="41"/>
      <c r="V13990" s="41"/>
      <c r="W13990" s="41"/>
      <c r="X13990" s="41"/>
      <c r="Y13990" s="41"/>
      <c r="Z13990" s="41"/>
      <c r="AA13990" s="41"/>
      <c r="AB13990" s="41"/>
      <c r="AC13990" s="41"/>
      <c r="AD13990" s="41"/>
      <c r="AE13990" s="41"/>
      <c r="AF13990" s="41"/>
      <c r="AG13990" s="41"/>
      <c r="AH13990" s="41"/>
      <c r="AI13990" s="41"/>
      <c r="AJ13990" s="41"/>
      <c r="AK13990" s="41"/>
      <c r="AL13990" s="41"/>
      <c r="AM13990" s="41"/>
      <c r="AN13990" s="41"/>
      <c r="AO13990" s="41"/>
      <c r="AP13990" s="41"/>
      <c r="AQ13990" s="41"/>
      <c r="AR13990" s="41"/>
      <c r="AS13990" s="41"/>
      <c r="AT13990" s="41"/>
      <c r="AU13990" s="41"/>
      <c r="AV13990" s="41"/>
      <c r="AW13990" s="41"/>
    </row>
    <row r="13991" spans="6:49" x14ac:dyDescent="0.25">
      <c r="F13991" s="40" t="s">
        <v>2340</v>
      </c>
      <c r="G13991" s="41"/>
      <c r="H13991" s="41"/>
      <c r="I13991" s="41"/>
      <c r="J13991" s="41"/>
      <c r="K13991" s="41"/>
      <c r="L13991" s="41"/>
      <c r="M13991" s="41"/>
      <c r="N13991" s="41"/>
      <c r="O13991" s="41"/>
      <c r="P13991" s="41"/>
      <c r="Q13991" s="41"/>
      <c r="R13991" s="41"/>
      <c r="S13991" s="41"/>
      <c r="T13991" s="41"/>
      <c r="U13991" s="41"/>
      <c r="V13991" s="41"/>
      <c r="W13991" s="41"/>
      <c r="X13991" s="41"/>
      <c r="Y13991" s="41"/>
      <c r="Z13991" s="41"/>
      <c r="AA13991" s="41"/>
      <c r="AB13991" s="41"/>
      <c r="AC13991" s="41"/>
      <c r="AD13991" s="41"/>
      <c r="AE13991" s="41"/>
      <c r="AF13991" s="41"/>
      <c r="AG13991" s="41"/>
      <c r="AH13991" s="41"/>
      <c r="AI13991" s="41"/>
      <c r="AJ13991" s="41"/>
      <c r="AK13991" s="41"/>
      <c r="AL13991" s="41"/>
      <c r="AM13991" s="41"/>
      <c r="AN13991" s="41"/>
      <c r="AO13991" s="41"/>
      <c r="AP13991" s="41"/>
      <c r="AQ13991" s="41"/>
      <c r="AR13991" s="41"/>
      <c r="AS13991" s="41"/>
      <c r="AT13991" s="41"/>
      <c r="AU13991" s="41"/>
      <c r="AV13991" s="41"/>
      <c r="AW13991" s="41"/>
    </row>
    <row r="13992" spans="6:49" x14ac:dyDescent="0.25">
      <c r="F13992" s="40" t="s">
        <v>2341</v>
      </c>
      <c r="G13992" s="41"/>
      <c r="H13992" s="41"/>
      <c r="I13992" s="41"/>
      <c r="J13992" s="41"/>
      <c r="K13992" s="41"/>
      <c r="L13992" s="41"/>
      <c r="M13992" s="41"/>
      <c r="N13992" s="41"/>
      <c r="O13992" s="41"/>
      <c r="P13992" s="41"/>
      <c r="Q13992" s="41"/>
      <c r="R13992" s="41"/>
      <c r="S13992" s="41"/>
      <c r="T13992" s="41"/>
      <c r="U13992" s="41"/>
      <c r="V13992" s="41"/>
      <c r="W13992" s="41"/>
      <c r="X13992" s="41"/>
      <c r="Y13992" s="41"/>
      <c r="Z13992" s="41"/>
      <c r="AA13992" s="41"/>
      <c r="AB13992" s="41"/>
      <c r="AC13992" s="41"/>
      <c r="AD13992" s="41"/>
      <c r="AE13992" s="41"/>
      <c r="AF13992" s="41"/>
      <c r="AG13992" s="41"/>
      <c r="AH13992" s="41"/>
      <c r="AI13992" s="41"/>
      <c r="AJ13992" s="41"/>
      <c r="AK13992" s="41"/>
      <c r="AL13992" s="41"/>
      <c r="AM13992" s="41"/>
      <c r="AN13992" s="41"/>
      <c r="AO13992" s="41"/>
      <c r="AP13992" s="41"/>
      <c r="AQ13992" s="41"/>
      <c r="AR13992" s="41"/>
      <c r="AS13992" s="41"/>
      <c r="AT13992" s="41"/>
      <c r="AU13992" s="41"/>
      <c r="AV13992" s="41"/>
      <c r="AW13992" s="41"/>
    </row>
    <row r="13993" spans="6:49" x14ac:dyDescent="0.25">
      <c r="F13993" s="40" t="s">
        <v>2342</v>
      </c>
      <c r="G13993" s="41"/>
      <c r="H13993" s="41"/>
      <c r="I13993" s="41"/>
      <c r="J13993" s="41"/>
      <c r="K13993" s="41"/>
      <c r="L13993" s="41"/>
      <c r="M13993" s="41"/>
      <c r="N13993" s="41"/>
      <c r="O13993" s="41"/>
      <c r="P13993" s="41"/>
      <c r="Q13993" s="41"/>
      <c r="R13993" s="41"/>
      <c r="S13993" s="41"/>
      <c r="T13993" s="41"/>
      <c r="U13993" s="41"/>
      <c r="V13993" s="41"/>
      <c r="W13993" s="41"/>
      <c r="X13993" s="41"/>
      <c r="Y13993" s="41"/>
      <c r="Z13993" s="41"/>
      <c r="AA13993" s="41"/>
      <c r="AB13993" s="41"/>
      <c r="AC13993" s="41"/>
      <c r="AD13993" s="41"/>
      <c r="AE13993" s="41"/>
      <c r="AF13993" s="41"/>
      <c r="AG13993" s="41"/>
      <c r="AH13993" s="41"/>
      <c r="AI13993" s="41"/>
      <c r="AJ13993" s="41"/>
      <c r="AK13993" s="41"/>
      <c r="AL13993" s="41"/>
      <c r="AM13993" s="41"/>
      <c r="AN13993" s="41"/>
      <c r="AO13993" s="41"/>
      <c r="AP13993" s="41"/>
      <c r="AQ13993" s="41"/>
      <c r="AR13993" s="41"/>
      <c r="AS13993" s="41"/>
      <c r="AT13993" s="41"/>
      <c r="AU13993" s="41"/>
      <c r="AV13993" s="41"/>
      <c r="AW13993" s="41"/>
    </row>
    <row r="13994" spans="6:49" x14ac:dyDescent="0.25">
      <c r="F13994" s="40" t="s">
        <v>2343</v>
      </c>
      <c r="G13994" s="41"/>
      <c r="H13994" s="41"/>
      <c r="I13994" s="41"/>
      <c r="J13994" s="41"/>
      <c r="K13994" s="41"/>
      <c r="L13994" s="41"/>
      <c r="M13994" s="41"/>
      <c r="N13994" s="41"/>
      <c r="O13994" s="41"/>
      <c r="P13994" s="41"/>
      <c r="Q13994" s="41"/>
      <c r="R13994" s="41"/>
      <c r="S13994" s="41"/>
      <c r="T13994" s="41"/>
      <c r="U13994" s="41"/>
      <c r="V13994" s="41"/>
      <c r="W13994" s="41"/>
      <c r="X13994" s="41"/>
      <c r="Y13994" s="41"/>
      <c r="Z13994" s="41"/>
      <c r="AA13994" s="41"/>
      <c r="AB13994" s="41"/>
      <c r="AC13994" s="41"/>
      <c r="AD13994" s="41"/>
      <c r="AE13994" s="41"/>
      <c r="AF13994" s="41"/>
      <c r="AG13994" s="41"/>
      <c r="AH13994" s="41"/>
      <c r="AI13994" s="41"/>
      <c r="AJ13994" s="41"/>
      <c r="AK13994" s="41"/>
      <c r="AL13994" s="41"/>
      <c r="AM13994" s="41"/>
      <c r="AN13994" s="41"/>
      <c r="AO13994" s="41"/>
      <c r="AP13994" s="41"/>
      <c r="AQ13994" s="41"/>
      <c r="AR13994" s="41"/>
      <c r="AS13994" s="41"/>
      <c r="AT13994" s="41"/>
      <c r="AU13994" s="41"/>
      <c r="AV13994" s="41"/>
      <c r="AW13994" s="41"/>
    </row>
    <row r="13995" spans="6:49" x14ac:dyDescent="0.25">
      <c r="F13995" s="40" t="s">
        <v>2344</v>
      </c>
      <c r="G13995" s="41"/>
      <c r="H13995" s="41"/>
      <c r="I13995" s="41"/>
      <c r="J13995" s="41"/>
      <c r="K13995" s="41"/>
      <c r="L13995" s="41"/>
      <c r="M13995" s="41"/>
      <c r="N13995" s="41"/>
      <c r="O13995" s="41"/>
      <c r="P13995" s="41"/>
      <c r="Q13995" s="41"/>
      <c r="R13995" s="41"/>
      <c r="S13995" s="41"/>
      <c r="T13995" s="41"/>
      <c r="U13995" s="41"/>
      <c r="V13995" s="41"/>
      <c r="W13995" s="41"/>
      <c r="X13995" s="41"/>
      <c r="Y13995" s="41"/>
      <c r="Z13995" s="41"/>
      <c r="AA13995" s="41"/>
      <c r="AB13995" s="41"/>
      <c r="AC13995" s="41"/>
      <c r="AD13995" s="41"/>
      <c r="AE13995" s="41"/>
      <c r="AF13995" s="41"/>
      <c r="AG13995" s="41"/>
      <c r="AH13995" s="41"/>
      <c r="AI13995" s="41"/>
      <c r="AJ13995" s="41"/>
      <c r="AK13995" s="41"/>
      <c r="AL13995" s="41"/>
      <c r="AM13995" s="41"/>
      <c r="AN13995" s="41"/>
      <c r="AO13995" s="41"/>
      <c r="AP13995" s="41"/>
      <c r="AQ13995" s="41"/>
      <c r="AR13995" s="41"/>
      <c r="AS13995" s="41"/>
      <c r="AT13995" s="41"/>
      <c r="AU13995" s="41"/>
      <c r="AV13995" s="41"/>
      <c r="AW13995" s="41"/>
    </row>
    <row r="13996" spans="6:49" x14ac:dyDescent="0.25">
      <c r="F13996" s="40" t="s">
        <v>1808</v>
      </c>
      <c r="G13996" s="41"/>
      <c r="H13996" s="41"/>
      <c r="I13996" s="41"/>
      <c r="J13996" s="41"/>
      <c r="K13996" s="41"/>
      <c r="L13996" s="41"/>
      <c r="M13996" s="41"/>
      <c r="N13996" s="41"/>
      <c r="O13996" s="41"/>
      <c r="P13996" s="41"/>
      <c r="Q13996" s="41"/>
      <c r="R13996" s="41"/>
      <c r="S13996" s="41"/>
      <c r="T13996" s="41"/>
      <c r="U13996" s="41"/>
      <c r="V13996" s="41"/>
      <c r="W13996" s="41"/>
      <c r="X13996" s="41"/>
      <c r="Y13996" s="41"/>
      <c r="Z13996" s="41"/>
      <c r="AA13996" s="41"/>
      <c r="AB13996" s="41"/>
      <c r="AC13996" s="41"/>
      <c r="AD13996" s="41"/>
      <c r="AE13996" s="41"/>
      <c r="AF13996" s="41"/>
      <c r="AG13996" s="41"/>
      <c r="AH13996" s="41"/>
      <c r="AI13996" s="41"/>
      <c r="AJ13996" s="41"/>
      <c r="AK13996" s="41"/>
      <c r="AL13996" s="41"/>
      <c r="AM13996" s="41"/>
      <c r="AN13996" s="41"/>
      <c r="AO13996" s="41"/>
      <c r="AP13996" s="41"/>
      <c r="AQ13996" s="41"/>
      <c r="AR13996" s="41"/>
      <c r="AS13996" s="41"/>
      <c r="AT13996" s="41"/>
      <c r="AU13996" s="41"/>
      <c r="AV13996" s="41"/>
      <c r="AW13996" s="41"/>
    </row>
    <row r="13997" spans="6:49" x14ac:dyDescent="0.25">
      <c r="F13997" s="40" t="s">
        <v>2336</v>
      </c>
      <c r="G13997" s="41"/>
      <c r="H13997" s="41"/>
      <c r="I13997" s="41"/>
      <c r="J13997" s="41"/>
      <c r="K13997" s="41"/>
      <c r="L13997" s="41"/>
      <c r="M13997" s="41"/>
      <c r="N13997" s="41"/>
      <c r="O13997" s="41"/>
      <c r="P13997" s="41"/>
      <c r="Q13997" s="41"/>
      <c r="R13997" s="41"/>
      <c r="S13997" s="41"/>
      <c r="T13997" s="41"/>
      <c r="U13997" s="41"/>
      <c r="V13997" s="41"/>
      <c r="W13997" s="41"/>
      <c r="X13997" s="41"/>
      <c r="Y13997" s="41"/>
      <c r="Z13997" s="41"/>
      <c r="AA13997" s="41"/>
      <c r="AB13997" s="41"/>
      <c r="AC13997" s="41"/>
      <c r="AD13997" s="41"/>
      <c r="AE13997" s="41"/>
      <c r="AF13997" s="41"/>
      <c r="AG13997" s="41"/>
      <c r="AH13997" s="41"/>
      <c r="AI13997" s="41"/>
      <c r="AJ13997" s="41"/>
      <c r="AK13997" s="41"/>
      <c r="AL13997" s="41"/>
      <c r="AM13997" s="41"/>
      <c r="AN13997" s="41"/>
      <c r="AO13997" s="41"/>
      <c r="AP13997" s="41"/>
      <c r="AQ13997" s="41"/>
      <c r="AR13997" s="41"/>
      <c r="AS13997" s="41"/>
      <c r="AT13997" s="41"/>
      <c r="AU13997" s="41"/>
      <c r="AV13997" s="41"/>
      <c r="AW13997" s="41"/>
    </row>
    <row r="13998" spans="6:49" x14ac:dyDescent="0.25">
      <c r="F13998" s="40"/>
      <c r="G13998" s="41"/>
      <c r="H13998" s="41"/>
      <c r="I13998" s="41"/>
      <c r="J13998" s="41"/>
      <c r="K13998" s="41"/>
      <c r="L13998" s="41"/>
      <c r="M13998" s="41"/>
      <c r="N13998" s="41"/>
      <c r="O13998" s="41"/>
      <c r="P13998" s="41"/>
      <c r="Q13998" s="41"/>
      <c r="R13998" s="41"/>
      <c r="S13998" s="41"/>
      <c r="T13998" s="41"/>
      <c r="U13998" s="41"/>
      <c r="V13998" s="41"/>
      <c r="W13998" s="41"/>
      <c r="X13998" s="41"/>
      <c r="Y13998" s="41"/>
      <c r="Z13998" s="41"/>
      <c r="AA13998" s="41"/>
      <c r="AB13998" s="41"/>
      <c r="AC13998" s="41"/>
      <c r="AD13998" s="41"/>
      <c r="AE13998" s="41"/>
      <c r="AF13998" s="41"/>
      <c r="AG13998" s="41"/>
      <c r="AH13998" s="41"/>
      <c r="AI13998" s="41"/>
      <c r="AJ13998" s="41"/>
      <c r="AK13998" s="41"/>
      <c r="AL13998" s="41"/>
      <c r="AM13998" s="41"/>
      <c r="AN13998" s="41"/>
      <c r="AO13998" s="41"/>
      <c r="AP13998" s="41"/>
      <c r="AQ13998" s="41"/>
      <c r="AR13998" s="41"/>
      <c r="AS13998" s="41"/>
      <c r="AT13998" s="41"/>
      <c r="AU13998" s="41"/>
      <c r="AV13998" s="41"/>
      <c r="AW13998" s="41"/>
    </row>
    <row r="13999" spans="6:49" x14ac:dyDescent="0.25">
      <c r="F13999" s="40" t="s">
        <v>956</v>
      </c>
      <c r="G13999" s="41"/>
      <c r="H13999" s="41"/>
      <c r="I13999" s="41"/>
      <c r="J13999" s="41"/>
      <c r="K13999" s="41"/>
      <c r="L13999" s="41"/>
      <c r="M13999" s="41"/>
      <c r="N13999" s="41"/>
      <c r="O13999" s="41"/>
      <c r="P13999" s="41"/>
      <c r="Q13999" s="41"/>
      <c r="R13999" s="41"/>
      <c r="S13999" s="41"/>
      <c r="T13999" s="41"/>
      <c r="U13999" s="41"/>
      <c r="V13999" s="41"/>
      <c r="W13999" s="41"/>
      <c r="X13999" s="41"/>
      <c r="Y13999" s="41"/>
      <c r="Z13999" s="41"/>
      <c r="AA13999" s="41"/>
      <c r="AB13999" s="41"/>
      <c r="AC13999" s="41"/>
      <c r="AD13999" s="41"/>
      <c r="AE13999" s="41"/>
      <c r="AF13999" s="41"/>
      <c r="AG13999" s="41"/>
      <c r="AH13999" s="41"/>
      <c r="AI13999" s="41"/>
      <c r="AJ13999" s="41"/>
      <c r="AK13999" s="41"/>
      <c r="AL13999" s="41"/>
      <c r="AM13999" s="41"/>
      <c r="AN13999" s="41"/>
      <c r="AO13999" s="41"/>
      <c r="AP13999" s="41"/>
      <c r="AQ13999" s="41"/>
      <c r="AR13999" s="41"/>
      <c r="AS13999" s="41"/>
      <c r="AT13999" s="41"/>
      <c r="AU13999" s="41"/>
      <c r="AV13999" s="41"/>
      <c r="AW13999" s="41"/>
    </row>
    <row r="14000" spans="6:49" x14ac:dyDescent="0.25">
      <c r="F14000" s="40" t="s">
        <v>738</v>
      </c>
      <c r="G14000" s="41"/>
      <c r="H14000" s="41"/>
      <c r="I14000" s="41"/>
      <c r="J14000" s="41"/>
      <c r="K14000" s="41"/>
      <c r="L14000" s="41"/>
      <c r="M14000" s="41"/>
      <c r="N14000" s="41"/>
      <c r="O14000" s="41"/>
      <c r="P14000" s="41"/>
      <c r="Q14000" s="41"/>
      <c r="R14000" s="41"/>
      <c r="S14000" s="41"/>
      <c r="T14000" s="41"/>
      <c r="U14000" s="41"/>
      <c r="V14000" s="41"/>
      <c r="W14000" s="41"/>
      <c r="X14000" s="41"/>
      <c r="Y14000" s="41"/>
      <c r="Z14000" s="41"/>
      <c r="AA14000" s="41"/>
      <c r="AB14000" s="41"/>
      <c r="AC14000" s="41"/>
      <c r="AD14000" s="41"/>
      <c r="AE14000" s="41"/>
      <c r="AF14000" s="41"/>
      <c r="AG14000" s="41"/>
      <c r="AH14000" s="41"/>
      <c r="AI14000" s="41"/>
      <c r="AJ14000" s="41"/>
      <c r="AK14000" s="41"/>
      <c r="AL14000" s="41"/>
      <c r="AM14000" s="41"/>
      <c r="AN14000" s="41"/>
      <c r="AO14000" s="41"/>
      <c r="AP14000" s="41"/>
      <c r="AQ14000" s="41"/>
      <c r="AR14000" s="41"/>
      <c r="AS14000" s="41"/>
      <c r="AT14000" s="41"/>
      <c r="AU14000" s="41"/>
      <c r="AV14000" s="41"/>
      <c r="AW14000" s="41"/>
    </row>
    <row r="14001" spans="6:49" x14ac:dyDescent="0.25">
      <c r="F14001" s="40"/>
      <c r="G14001" s="41"/>
      <c r="H14001" s="41"/>
      <c r="I14001" s="41"/>
      <c r="J14001" s="41"/>
      <c r="K14001" s="41"/>
      <c r="L14001" s="41"/>
      <c r="M14001" s="41"/>
      <c r="N14001" s="41"/>
      <c r="O14001" s="41"/>
      <c r="P14001" s="41"/>
      <c r="Q14001" s="41"/>
      <c r="R14001" s="41"/>
      <c r="S14001" s="41"/>
      <c r="T14001" s="41"/>
      <c r="U14001" s="41"/>
      <c r="V14001" s="41"/>
      <c r="W14001" s="41"/>
      <c r="X14001" s="41"/>
      <c r="Y14001" s="41"/>
      <c r="Z14001" s="41"/>
      <c r="AA14001" s="41"/>
      <c r="AB14001" s="41"/>
      <c r="AC14001" s="41"/>
      <c r="AD14001" s="41"/>
      <c r="AE14001" s="41"/>
      <c r="AF14001" s="41"/>
      <c r="AG14001" s="41"/>
      <c r="AH14001" s="41"/>
      <c r="AI14001" s="41"/>
      <c r="AJ14001" s="41"/>
      <c r="AK14001" s="41"/>
      <c r="AL14001" s="41"/>
      <c r="AM14001" s="41"/>
      <c r="AN14001" s="41"/>
      <c r="AO14001" s="41"/>
      <c r="AP14001" s="41"/>
      <c r="AQ14001" s="41"/>
      <c r="AR14001" s="41"/>
      <c r="AS14001" s="41"/>
      <c r="AT14001" s="41"/>
      <c r="AU14001" s="41"/>
      <c r="AV14001" s="41"/>
      <c r="AW14001" s="41"/>
    </row>
    <row r="14002" spans="6:49" x14ac:dyDescent="0.25">
      <c r="F14002" s="40" t="s">
        <v>900</v>
      </c>
      <c r="G14002" s="41"/>
      <c r="H14002" s="41"/>
      <c r="I14002" s="41"/>
      <c r="J14002" s="41"/>
      <c r="K14002" s="41"/>
      <c r="L14002" s="41"/>
      <c r="M14002" s="41"/>
      <c r="N14002" s="41"/>
      <c r="O14002" s="41"/>
      <c r="P14002" s="41"/>
      <c r="Q14002" s="41"/>
      <c r="R14002" s="41"/>
      <c r="S14002" s="41"/>
      <c r="T14002" s="41"/>
      <c r="U14002" s="41"/>
      <c r="V14002" s="41"/>
      <c r="W14002" s="41"/>
      <c r="X14002" s="41"/>
      <c r="Y14002" s="41"/>
      <c r="Z14002" s="41"/>
      <c r="AA14002" s="41"/>
      <c r="AB14002" s="41"/>
      <c r="AC14002" s="41"/>
      <c r="AD14002" s="41"/>
      <c r="AE14002" s="41"/>
      <c r="AF14002" s="41"/>
      <c r="AG14002" s="41"/>
      <c r="AH14002" s="41"/>
      <c r="AI14002" s="41"/>
      <c r="AJ14002" s="41"/>
      <c r="AK14002" s="41"/>
      <c r="AL14002" s="41"/>
      <c r="AM14002" s="41"/>
      <c r="AN14002" s="41"/>
      <c r="AO14002" s="41"/>
      <c r="AP14002" s="41"/>
      <c r="AQ14002" s="41"/>
      <c r="AR14002" s="41"/>
      <c r="AS14002" s="41"/>
      <c r="AT14002" s="41"/>
      <c r="AU14002" s="41"/>
      <c r="AV14002" s="41"/>
      <c r="AW14002" s="41"/>
    </row>
    <row r="14026" spans="4:41" x14ac:dyDescent="0.25">
      <c r="D14026" s="13">
        <v>0</v>
      </c>
      <c r="F14026" s="4" t="s">
        <v>2334</v>
      </c>
    </row>
    <row r="14028" spans="4:41" x14ac:dyDescent="0.25">
      <c r="AO14028" s="4" t="s">
        <v>816</v>
      </c>
    </row>
    <row r="14029" spans="4:41" x14ac:dyDescent="0.25">
      <c r="AO14029" s="1" t="s">
        <v>2333</v>
      </c>
    </row>
    <row r="14070" spans="6:77" x14ac:dyDescent="0.25">
      <c r="F14070" s="1" t="s">
        <v>2745</v>
      </c>
    </row>
    <row r="14072" spans="6:77" x14ac:dyDescent="0.25">
      <c r="AX14072" s="4" t="s">
        <v>2209</v>
      </c>
    </row>
    <row r="14074" spans="6:77" x14ac:dyDescent="0.25">
      <c r="AX14074" s="40" t="s">
        <v>128</v>
      </c>
      <c r="AY14074" s="41"/>
      <c r="AZ14074" s="41"/>
      <c r="BA14074" s="41"/>
      <c r="BB14074" s="41"/>
      <c r="BC14074" s="41"/>
      <c r="BD14074" s="41"/>
      <c r="BE14074" s="41"/>
      <c r="BF14074" s="41"/>
      <c r="BG14074" s="41"/>
      <c r="BH14074" s="41"/>
      <c r="BI14074" s="41"/>
      <c r="BJ14074" s="41"/>
      <c r="BK14074" s="41"/>
      <c r="BL14074" s="41"/>
      <c r="BM14074" s="41"/>
      <c r="BN14074" s="41"/>
      <c r="BO14074" s="41"/>
      <c r="BP14074" s="41"/>
      <c r="BQ14074" s="41"/>
      <c r="BR14074" s="41"/>
      <c r="BS14074" s="41"/>
      <c r="BT14074" s="41"/>
      <c r="BU14074" s="41"/>
      <c r="BV14074" s="41"/>
      <c r="BW14074" s="41"/>
      <c r="BX14074" s="41"/>
      <c r="BY14074" s="41"/>
    </row>
    <row r="14075" spans="6:77" x14ac:dyDescent="0.25">
      <c r="AX14075" s="40" t="s">
        <v>806</v>
      </c>
      <c r="AY14075" s="41"/>
      <c r="AZ14075" s="41"/>
      <c r="BA14075" s="41"/>
      <c r="BB14075" s="41"/>
      <c r="BC14075" s="41"/>
      <c r="BD14075" s="41"/>
      <c r="BE14075" s="41"/>
      <c r="BF14075" s="41"/>
      <c r="BG14075" s="41"/>
      <c r="BH14075" s="41"/>
      <c r="BI14075" s="41"/>
      <c r="BJ14075" s="41"/>
      <c r="BK14075" s="41"/>
      <c r="BL14075" s="41"/>
      <c r="BM14075" s="41"/>
      <c r="BN14075" s="41"/>
      <c r="BO14075" s="41"/>
      <c r="BP14075" s="41"/>
      <c r="BQ14075" s="41"/>
      <c r="BR14075" s="41"/>
      <c r="BS14075" s="41"/>
      <c r="BT14075" s="41"/>
      <c r="BU14075" s="41"/>
      <c r="BV14075" s="41"/>
      <c r="BW14075" s="41"/>
      <c r="BX14075" s="41"/>
      <c r="BY14075" s="41"/>
    </row>
    <row r="14076" spans="6:77" x14ac:dyDescent="0.25">
      <c r="AX14076" s="40" t="s">
        <v>807</v>
      </c>
      <c r="AY14076" s="41"/>
      <c r="AZ14076" s="41"/>
      <c r="BA14076" s="41"/>
      <c r="BB14076" s="41"/>
      <c r="BC14076" s="41"/>
      <c r="BD14076" s="41"/>
      <c r="BE14076" s="41"/>
      <c r="BF14076" s="41"/>
      <c r="BG14076" s="41"/>
      <c r="BH14076" s="41"/>
      <c r="BI14076" s="41"/>
      <c r="BJ14076" s="41"/>
      <c r="BK14076" s="41"/>
      <c r="BL14076" s="41"/>
      <c r="BM14076" s="41"/>
      <c r="BN14076" s="41"/>
      <c r="BO14076" s="41"/>
      <c r="BP14076" s="41"/>
      <c r="BQ14076" s="41"/>
      <c r="BR14076" s="41"/>
      <c r="BS14076" s="41"/>
      <c r="BT14076" s="41"/>
      <c r="BU14076" s="41"/>
      <c r="BV14076" s="41"/>
      <c r="BW14076" s="41"/>
      <c r="BX14076" s="41"/>
      <c r="BY14076" s="41"/>
    </row>
    <row r="14077" spans="6:77" x14ac:dyDescent="0.25">
      <c r="AX14077" s="40" t="s">
        <v>811</v>
      </c>
      <c r="AY14077" s="41"/>
      <c r="AZ14077" s="41"/>
      <c r="BA14077" s="41"/>
      <c r="BB14077" s="41"/>
      <c r="BC14077" s="41"/>
      <c r="BD14077" s="41"/>
      <c r="BE14077" s="41"/>
      <c r="BF14077" s="41"/>
      <c r="BG14077" s="41"/>
      <c r="BH14077" s="41"/>
      <c r="BI14077" s="41"/>
      <c r="BJ14077" s="41"/>
      <c r="BK14077" s="41"/>
      <c r="BL14077" s="41"/>
      <c r="BM14077" s="41"/>
      <c r="BN14077" s="41"/>
      <c r="BO14077" s="41"/>
      <c r="BP14077" s="41"/>
      <c r="BQ14077" s="41"/>
      <c r="BR14077" s="41"/>
      <c r="BS14077" s="41"/>
      <c r="BT14077" s="41"/>
      <c r="BU14077" s="41"/>
      <c r="BV14077" s="41"/>
      <c r="BW14077" s="41"/>
      <c r="BX14077" s="41"/>
      <c r="BY14077" s="41"/>
    </row>
    <row r="14078" spans="6:77" x14ac:dyDescent="0.25">
      <c r="AX14078" s="40" t="s">
        <v>1031</v>
      </c>
      <c r="AY14078" s="41"/>
      <c r="AZ14078" s="41"/>
      <c r="BA14078" s="41"/>
      <c r="BB14078" s="41"/>
      <c r="BC14078" s="41"/>
      <c r="BD14078" s="41"/>
      <c r="BE14078" s="41"/>
      <c r="BF14078" s="41"/>
      <c r="BG14078" s="41"/>
      <c r="BH14078" s="41"/>
      <c r="BI14078" s="41"/>
      <c r="BJ14078" s="41"/>
      <c r="BK14078" s="41"/>
      <c r="BL14078" s="41"/>
      <c r="BM14078" s="41"/>
      <c r="BN14078" s="41"/>
      <c r="BO14078" s="41"/>
      <c r="BP14078" s="41"/>
      <c r="BQ14078" s="41"/>
      <c r="BR14078" s="41"/>
      <c r="BS14078" s="41"/>
      <c r="BT14078" s="41"/>
      <c r="BU14078" s="41"/>
      <c r="BV14078" s="41"/>
      <c r="BW14078" s="41"/>
      <c r="BX14078" s="41"/>
      <c r="BY14078" s="41"/>
    </row>
    <row r="14079" spans="6:77" x14ac:dyDescent="0.25">
      <c r="AX14079" s="40" t="s">
        <v>2750</v>
      </c>
      <c r="AY14079" s="41"/>
      <c r="AZ14079" s="41"/>
      <c r="BA14079" s="41"/>
      <c r="BB14079" s="41"/>
      <c r="BC14079" s="41"/>
      <c r="BD14079" s="41"/>
      <c r="BE14079" s="41"/>
      <c r="BF14079" s="41"/>
      <c r="BG14079" s="41"/>
      <c r="BH14079" s="41"/>
      <c r="BI14079" s="41"/>
      <c r="BJ14079" s="41"/>
      <c r="BK14079" s="41"/>
      <c r="BL14079" s="41"/>
      <c r="BM14079" s="41"/>
      <c r="BN14079" s="41"/>
      <c r="BO14079" s="41"/>
      <c r="BP14079" s="41"/>
      <c r="BQ14079" s="41"/>
      <c r="BR14079" s="41"/>
      <c r="BS14079" s="41"/>
      <c r="BT14079" s="41"/>
      <c r="BU14079" s="41"/>
      <c r="BV14079" s="41"/>
      <c r="BW14079" s="41"/>
      <c r="BX14079" s="41"/>
      <c r="BY14079" s="41"/>
    </row>
    <row r="14102" spans="3:4" x14ac:dyDescent="0.25">
      <c r="C14102" s="1" t="s">
        <v>2354</v>
      </c>
    </row>
    <row r="14104" spans="3:4" x14ac:dyDescent="0.25">
      <c r="D14104" s="13">
        <v>0</v>
      </c>
    </row>
    <row r="14114" spans="6:37" x14ac:dyDescent="0.25">
      <c r="F14114" s="40" t="s">
        <v>128</v>
      </c>
      <c r="G14114" s="41"/>
      <c r="H14114" s="41"/>
      <c r="I14114" s="41"/>
      <c r="J14114" s="41"/>
      <c r="K14114" s="41"/>
      <c r="L14114" s="41"/>
      <c r="M14114" s="41"/>
      <c r="N14114" s="41"/>
      <c r="O14114" s="41"/>
      <c r="P14114" s="41"/>
      <c r="Q14114" s="41"/>
      <c r="R14114" s="41"/>
      <c r="S14114" s="41"/>
      <c r="T14114" s="41"/>
      <c r="U14114" s="41"/>
      <c r="V14114" s="41"/>
      <c r="W14114" s="41"/>
      <c r="X14114" s="41"/>
      <c r="Y14114" s="41"/>
      <c r="Z14114" s="41"/>
      <c r="AA14114" s="41"/>
      <c r="AB14114" s="41"/>
      <c r="AC14114" s="41"/>
      <c r="AD14114" s="41"/>
      <c r="AE14114" s="41"/>
      <c r="AF14114" s="41"/>
      <c r="AG14114" s="41"/>
      <c r="AH14114" s="41"/>
      <c r="AI14114" s="41"/>
      <c r="AJ14114" s="41"/>
      <c r="AK14114" s="41"/>
    </row>
    <row r="14115" spans="6:37" x14ac:dyDescent="0.25">
      <c r="F14115" s="40" t="s">
        <v>2364</v>
      </c>
      <c r="G14115" s="41"/>
      <c r="H14115" s="41"/>
      <c r="I14115" s="41"/>
      <c r="J14115" s="41"/>
      <c r="K14115" s="41"/>
      <c r="L14115" s="41"/>
      <c r="M14115" s="41"/>
      <c r="N14115" s="41"/>
      <c r="O14115" s="41"/>
      <c r="P14115" s="41"/>
      <c r="Q14115" s="41"/>
      <c r="R14115" s="41"/>
      <c r="S14115" s="41"/>
      <c r="T14115" s="41"/>
      <c r="U14115" s="41"/>
      <c r="V14115" s="41"/>
      <c r="W14115" s="41"/>
      <c r="X14115" s="41"/>
      <c r="Y14115" s="41"/>
      <c r="Z14115" s="41"/>
      <c r="AA14115" s="41"/>
      <c r="AB14115" s="41"/>
      <c r="AC14115" s="41"/>
      <c r="AD14115" s="41"/>
      <c r="AE14115" s="41"/>
      <c r="AF14115" s="41"/>
      <c r="AG14115" s="41"/>
      <c r="AH14115" s="41"/>
      <c r="AI14115" s="41"/>
      <c r="AJ14115" s="41"/>
      <c r="AK14115" s="41"/>
    </row>
    <row r="14116" spans="6:37" x14ac:dyDescent="0.25">
      <c r="F14116" s="40" t="s">
        <v>2365</v>
      </c>
      <c r="G14116" s="41"/>
      <c r="H14116" s="41"/>
      <c r="I14116" s="41"/>
      <c r="J14116" s="41"/>
      <c r="K14116" s="41"/>
      <c r="L14116" s="41"/>
      <c r="M14116" s="41"/>
      <c r="N14116" s="41"/>
      <c r="O14116" s="41"/>
      <c r="P14116" s="41"/>
      <c r="Q14116" s="41"/>
      <c r="R14116" s="41"/>
      <c r="S14116" s="41"/>
      <c r="T14116" s="41"/>
      <c r="U14116" s="41"/>
      <c r="V14116" s="41"/>
      <c r="W14116" s="41"/>
      <c r="X14116" s="41"/>
      <c r="Y14116" s="41"/>
      <c r="Z14116" s="41"/>
      <c r="AA14116" s="41"/>
      <c r="AB14116" s="41"/>
      <c r="AC14116" s="41"/>
      <c r="AD14116" s="41"/>
      <c r="AE14116" s="41"/>
      <c r="AF14116" s="41"/>
      <c r="AG14116" s="41"/>
      <c r="AH14116" s="41"/>
      <c r="AI14116" s="41"/>
      <c r="AJ14116" s="41"/>
      <c r="AK14116" s="41"/>
    </row>
    <row r="14117" spans="6:37" x14ac:dyDescent="0.25">
      <c r="F14117" s="40" t="s">
        <v>2366</v>
      </c>
      <c r="G14117" s="41"/>
      <c r="H14117" s="41"/>
      <c r="I14117" s="41"/>
      <c r="J14117" s="41"/>
      <c r="K14117" s="41"/>
      <c r="L14117" s="41"/>
      <c r="M14117" s="41"/>
      <c r="N14117" s="41"/>
      <c r="O14117" s="41"/>
      <c r="P14117" s="41"/>
      <c r="Q14117" s="41"/>
      <c r="R14117" s="41"/>
      <c r="S14117" s="41"/>
      <c r="T14117" s="41"/>
      <c r="U14117" s="41"/>
      <c r="V14117" s="41"/>
      <c r="W14117" s="41"/>
      <c r="X14117" s="41"/>
      <c r="Y14117" s="41"/>
      <c r="Z14117" s="41"/>
      <c r="AA14117" s="41"/>
      <c r="AB14117" s="41"/>
      <c r="AC14117" s="41"/>
      <c r="AD14117" s="41"/>
      <c r="AE14117" s="41"/>
      <c r="AF14117" s="41"/>
      <c r="AG14117" s="41"/>
      <c r="AH14117" s="41"/>
      <c r="AI14117" s="41"/>
      <c r="AJ14117" s="41"/>
      <c r="AK14117" s="41"/>
    </row>
    <row r="14118" spans="6:37" x14ac:dyDescent="0.25">
      <c r="F14118" s="40" t="s">
        <v>2367</v>
      </c>
      <c r="G14118" s="41"/>
      <c r="H14118" s="41"/>
      <c r="I14118" s="41"/>
      <c r="J14118" s="41"/>
      <c r="K14118" s="41"/>
      <c r="L14118" s="41"/>
      <c r="M14118" s="41"/>
      <c r="N14118" s="41"/>
      <c r="O14118" s="41"/>
      <c r="P14118" s="41"/>
      <c r="Q14118" s="41"/>
      <c r="R14118" s="41"/>
      <c r="S14118" s="41"/>
      <c r="T14118" s="41"/>
      <c r="U14118" s="41"/>
      <c r="V14118" s="41"/>
      <c r="W14118" s="41"/>
      <c r="X14118" s="41"/>
      <c r="Y14118" s="41"/>
      <c r="Z14118" s="41"/>
      <c r="AA14118" s="41"/>
      <c r="AB14118" s="41"/>
      <c r="AC14118" s="41"/>
      <c r="AD14118" s="41"/>
      <c r="AE14118" s="41"/>
      <c r="AF14118" s="41"/>
      <c r="AG14118" s="41"/>
      <c r="AH14118" s="41"/>
      <c r="AI14118" s="41"/>
      <c r="AJ14118" s="41"/>
      <c r="AK14118" s="41"/>
    </row>
    <row r="14119" spans="6:37" x14ac:dyDescent="0.25">
      <c r="F14119" s="40" t="s">
        <v>2368</v>
      </c>
      <c r="G14119" s="41"/>
      <c r="H14119" s="41"/>
      <c r="I14119" s="41"/>
      <c r="J14119" s="41"/>
      <c r="K14119" s="41"/>
      <c r="L14119" s="41"/>
      <c r="M14119" s="41"/>
      <c r="N14119" s="41"/>
      <c r="O14119" s="41"/>
      <c r="P14119" s="41"/>
      <c r="Q14119" s="41"/>
      <c r="R14119" s="41"/>
      <c r="S14119" s="41"/>
      <c r="T14119" s="41"/>
      <c r="U14119" s="41"/>
      <c r="V14119" s="41"/>
      <c r="W14119" s="41"/>
      <c r="X14119" s="41"/>
      <c r="Y14119" s="41"/>
      <c r="Z14119" s="41"/>
      <c r="AA14119" s="41"/>
      <c r="AB14119" s="41"/>
      <c r="AC14119" s="41"/>
      <c r="AD14119" s="41"/>
      <c r="AE14119" s="41"/>
      <c r="AF14119" s="41"/>
      <c r="AG14119" s="41"/>
      <c r="AH14119" s="41"/>
      <c r="AI14119" s="41"/>
      <c r="AJ14119" s="41"/>
      <c r="AK14119" s="41"/>
    </row>
    <row r="14120" spans="6:37" x14ac:dyDescent="0.25">
      <c r="F14120" s="40" t="s">
        <v>2371</v>
      </c>
      <c r="G14120" s="41"/>
      <c r="H14120" s="41"/>
      <c r="I14120" s="41"/>
      <c r="J14120" s="41"/>
      <c r="K14120" s="41"/>
      <c r="L14120" s="41"/>
      <c r="M14120" s="41"/>
      <c r="N14120" s="41"/>
      <c r="O14120" s="41"/>
      <c r="P14120" s="41"/>
      <c r="Q14120" s="41"/>
      <c r="R14120" s="41"/>
      <c r="S14120" s="41"/>
      <c r="T14120" s="41"/>
      <c r="U14120" s="41"/>
      <c r="V14120" s="41"/>
      <c r="W14120" s="41"/>
      <c r="X14120" s="41"/>
      <c r="Y14120" s="41"/>
      <c r="Z14120" s="41"/>
      <c r="AA14120" s="41"/>
      <c r="AB14120" s="41"/>
      <c r="AC14120" s="41"/>
      <c r="AD14120" s="41"/>
      <c r="AE14120" s="41"/>
      <c r="AF14120" s="41"/>
      <c r="AG14120" s="41"/>
      <c r="AH14120" s="41"/>
      <c r="AI14120" s="41"/>
      <c r="AJ14120" s="41"/>
      <c r="AK14120" s="41"/>
    </row>
    <row r="14121" spans="6:37" x14ac:dyDescent="0.25">
      <c r="F14121" s="40" t="s">
        <v>2372</v>
      </c>
      <c r="G14121" s="41"/>
      <c r="H14121" s="41"/>
      <c r="I14121" s="41"/>
      <c r="J14121" s="41"/>
      <c r="K14121" s="41"/>
      <c r="L14121" s="41"/>
      <c r="M14121" s="41"/>
      <c r="N14121" s="41"/>
      <c r="O14121" s="41"/>
      <c r="P14121" s="41"/>
      <c r="Q14121" s="41"/>
      <c r="R14121" s="41"/>
      <c r="S14121" s="41"/>
      <c r="T14121" s="41"/>
      <c r="U14121" s="41"/>
      <c r="V14121" s="41"/>
      <c r="W14121" s="41"/>
      <c r="X14121" s="41"/>
      <c r="Y14121" s="41"/>
      <c r="Z14121" s="41"/>
      <c r="AA14121" s="41"/>
      <c r="AB14121" s="41"/>
      <c r="AC14121" s="41"/>
      <c r="AD14121" s="41"/>
      <c r="AE14121" s="41"/>
      <c r="AF14121" s="41"/>
      <c r="AG14121" s="41"/>
      <c r="AH14121" s="41"/>
      <c r="AI14121" s="41"/>
      <c r="AJ14121" s="41"/>
      <c r="AK14121" s="41"/>
    </row>
    <row r="14122" spans="6:37" x14ac:dyDescent="0.25">
      <c r="F14122" s="40" t="s">
        <v>2373</v>
      </c>
      <c r="G14122" s="41"/>
      <c r="H14122" s="41"/>
      <c r="I14122" s="41"/>
      <c r="J14122" s="41"/>
      <c r="K14122" s="41"/>
      <c r="L14122" s="41"/>
      <c r="M14122" s="41"/>
      <c r="N14122" s="41"/>
      <c r="O14122" s="41"/>
      <c r="P14122" s="41"/>
      <c r="Q14122" s="41"/>
      <c r="R14122" s="41"/>
      <c r="S14122" s="41"/>
      <c r="T14122" s="41"/>
      <c r="U14122" s="41"/>
      <c r="V14122" s="41"/>
      <c r="W14122" s="41"/>
      <c r="X14122" s="41"/>
      <c r="Y14122" s="41"/>
      <c r="Z14122" s="41"/>
      <c r="AA14122" s="41"/>
      <c r="AB14122" s="41"/>
      <c r="AC14122" s="41"/>
      <c r="AD14122" s="41"/>
      <c r="AE14122" s="41"/>
      <c r="AF14122" s="41"/>
      <c r="AG14122" s="41"/>
      <c r="AH14122" s="41"/>
      <c r="AI14122" s="41"/>
      <c r="AJ14122" s="41"/>
      <c r="AK14122" s="41"/>
    </row>
    <row r="14123" spans="6:37" x14ac:dyDescent="0.25">
      <c r="F14123" s="40" t="s">
        <v>2374</v>
      </c>
      <c r="G14123" s="41"/>
      <c r="H14123" s="41"/>
      <c r="I14123" s="41"/>
      <c r="J14123" s="41"/>
      <c r="K14123" s="41"/>
      <c r="L14123" s="41"/>
      <c r="M14123" s="41"/>
      <c r="N14123" s="41"/>
      <c r="O14123" s="41"/>
      <c r="P14123" s="41"/>
      <c r="Q14123" s="41"/>
      <c r="R14123" s="41"/>
      <c r="S14123" s="41"/>
      <c r="T14123" s="41"/>
      <c r="U14123" s="41"/>
      <c r="V14123" s="41"/>
      <c r="W14123" s="41"/>
      <c r="X14123" s="41"/>
      <c r="Y14123" s="41"/>
      <c r="Z14123" s="41"/>
      <c r="AA14123" s="41"/>
      <c r="AB14123" s="41"/>
      <c r="AC14123" s="41"/>
      <c r="AD14123" s="41"/>
      <c r="AE14123" s="41"/>
      <c r="AF14123" s="41"/>
      <c r="AG14123" s="41"/>
      <c r="AH14123" s="41"/>
      <c r="AI14123" s="41"/>
      <c r="AJ14123" s="41"/>
      <c r="AK14123" s="41"/>
    </row>
    <row r="14124" spans="6:37" x14ac:dyDescent="0.25">
      <c r="F14124" s="40" t="s">
        <v>2375</v>
      </c>
      <c r="G14124" s="41"/>
      <c r="H14124" s="41"/>
      <c r="I14124" s="41"/>
      <c r="J14124" s="41"/>
      <c r="K14124" s="41"/>
      <c r="L14124" s="41"/>
      <c r="M14124" s="41"/>
      <c r="N14124" s="41"/>
      <c r="O14124" s="41"/>
      <c r="P14124" s="41"/>
      <c r="Q14124" s="41"/>
      <c r="R14124" s="41"/>
      <c r="S14124" s="41"/>
      <c r="T14124" s="41"/>
      <c r="U14124" s="41"/>
      <c r="V14124" s="41"/>
      <c r="W14124" s="41"/>
      <c r="X14124" s="41"/>
      <c r="Y14124" s="41"/>
      <c r="Z14124" s="41"/>
      <c r="AA14124" s="41"/>
      <c r="AB14124" s="41"/>
      <c r="AC14124" s="41"/>
      <c r="AD14124" s="41"/>
      <c r="AE14124" s="41"/>
      <c r="AF14124" s="41"/>
      <c r="AG14124" s="41"/>
      <c r="AH14124" s="41"/>
      <c r="AI14124" s="41"/>
      <c r="AJ14124" s="41"/>
      <c r="AK14124" s="41"/>
    </row>
    <row r="14129" spans="4:4" x14ac:dyDescent="0.25">
      <c r="D14129" s="13">
        <v>0</v>
      </c>
    </row>
    <row r="14156" spans="4:42" x14ac:dyDescent="0.25">
      <c r="D14156" s="13">
        <v>0</v>
      </c>
    </row>
    <row r="14158" spans="4:42" x14ac:dyDescent="0.25">
      <c r="AP14158" s="4" t="s">
        <v>816</v>
      </c>
    </row>
    <row r="14159" spans="4:42" x14ac:dyDescent="0.25">
      <c r="AP14159" s="1" t="s">
        <v>2310</v>
      </c>
    </row>
    <row r="14161" spans="6:46" x14ac:dyDescent="0.25">
      <c r="AP14161" t="s">
        <v>2356</v>
      </c>
      <c r="AT14161" s="4" t="s">
        <v>2355</v>
      </c>
    </row>
    <row r="14162" spans="6:46" x14ac:dyDescent="0.25">
      <c r="AP14162" t="s">
        <v>2357</v>
      </c>
      <c r="AT14162" s="1" t="s">
        <v>2358</v>
      </c>
    </row>
    <row r="14173" spans="6:46" x14ac:dyDescent="0.25">
      <c r="F14173" s="42" t="s">
        <v>864</v>
      </c>
      <c r="G14173" s="43"/>
      <c r="H14173" s="43"/>
      <c r="I14173" s="43"/>
      <c r="J14173" s="43"/>
      <c r="K14173" s="43"/>
      <c r="L14173" s="43"/>
      <c r="M14173" s="43"/>
      <c r="N14173" s="43"/>
      <c r="O14173" s="43"/>
      <c r="P14173" s="43"/>
      <c r="Q14173" s="43"/>
      <c r="R14173" s="43"/>
      <c r="S14173" s="43"/>
      <c r="T14173" s="43"/>
      <c r="U14173" s="43"/>
      <c r="V14173" s="43"/>
      <c r="W14173" s="43"/>
      <c r="X14173" s="43"/>
      <c r="Y14173" s="43"/>
      <c r="Z14173" s="43"/>
      <c r="AA14173" s="43"/>
      <c r="AB14173" s="43"/>
      <c r="AC14173" s="43"/>
      <c r="AD14173" s="43"/>
      <c r="AE14173" s="43"/>
      <c r="AF14173" s="43"/>
      <c r="AG14173" s="43"/>
      <c r="AH14173" s="43"/>
      <c r="AI14173" s="43"/>
      <c r="AJ14173" s="43"/>
      <c r="AK14173" s="43"/>
      <c r="AL14173" s="43"/>
      <c r="AM14173" s="43"/>
    </row>
    <row r="14174" spans="6:46" x14ac:dyDescent="0.25">
      <c r="F14174" s="42"/>
      <c r="G14174" s="43"/>
      <c r="H14174" s="43"/>
      <c r="I14174" s="43"/>
      <c r="J14174" s="43"/>
      <c r="K14174" s="43"/>
      <c r="L14174" s="43"/>
      <c r="M14174" s="43"/>
      <c r="N14174" s="43"/>
      <c r="O14174" s="43"/>
      <c r="P14174" s="43"/>
      <c r="Q14174" s="43"/>
      <c r="R14174" s="43"/>
      <c r="S14174" s="43"/>
      <c r="T14174" s="43"/>
      <c r="U14174" s="43"/>
      <c r="V14174" s="43"/>
      <c r="W14174" s="43"/>
      <c r="X14174" s="43"/>
      <c r="Y14174" s="43"/>
      <c r="Z14174" s="43"/>
      <c r="AA14174" s="43"/>
      <c r="AB14174" s="43"/>
      <c r="AC14174" s="43"/>
      <c r="AD14174" s="43"/>
      <c r="AE14174" s="43"/>
      <c r="AF14174" s="43"/>
      <c r="AG14174" s="43"/>
      <c r="AH14174" s="43"/>
      <c r="AI14174" s="43"/>
      <c r="AJ14174" s="43"/>
      <c r="AK14174" s="43"/>
      <c r="AL14174" s="43"/>
      <c r="AM14174" s="43"/>
    </row>
    <row r="14175" spans="6:46" x14ac:dyDescent="0.25">
      <c r="F14175" s="42" t="s">
        <v>706</v>
      </c>
      <c r="G14175" s="43"/>
      <c r="H14175" s="43"/>
      <c r="I14175" s="43"/>
      <c r="J14175" s="43"/>
      <c r="K14175" s="43"/>
      <c r="L14175" s="43"/>
      <c r="M14175" s="43"/>
      <c r="N14175" s="43"/>
      <c r="O14175" s="43"/>
      <c r="P14175" s="43"/>
      <c r="Q14175" s="43"/>
      <c r="R14175" s="43"/>
      <c r="S14175" s="43"/>
      <c r="T14175" s="43"/>
      <c r="U14175" s="43"/>
      <c r="V14175" s="43"/>
      <c r="W14175" s="43"/>
      <c r="X14175" s="43"/>
      <c r="Y14175" s="43"/>
      <c r="Z14175" s="43"/>
      <c r="AA14175" s="43"/>
      <c r="AB14175" s="43"/>
      <c r="AC14175" s="43"/>
      <c r="AD14175" s="43"/>
      <c r="AE14175" s="43"/>
      <c r="AF14175" s="43"/>
      <c r="AG14175" s="43"/>
      <c r="AH14175" s="43"/>
      <c r="AI14175" s="43"/>
      <c r="AJ14175" s="43"/>
      <c r="AK14175" s="43"/>
      <c r="AL14175" s="43"/>
      <c r="AM14175" s="43"/>
    </row>
    <row r="14176" spans="6:46" x14ac:dyDescent="0.25">
      <c r="F14176" s="42" t="s">
        <v>2361</v>
      </c>
      <c r="G14176" s="43"/>
      <c r="H14176" s="43"/>
      <c r="I14176" s="43"/>
      <c r="J14176" s="43"/>
      <c r="K14176" s="43"/>
      <c r="L14176" s="43"/>
      <c r="M14176" s="43"/>
      <c r="N14176" s="43"/>
      <c r="O14176" s="43"/>
      <c r="P14176" s="43"/>
      <c r="Q14176" s="43"/>
      <c r="R14176" s="43"/>
      <c r="S14176" s="43"/>
      <c r="T14176" s="43"/>
      <c r="U14176" s="43"/>
      <c r="V14176" s="43"/>
      <c r="W14176" s="43"/>
      <c r="X14176" s="43"/>
      <c r="Y14176" s="43"/>
      <c r="Z14176" s="43"/>
      <c r="AA14176" s="43"/>
      <c r="AB14176" s="43"/>
      <c r="AC14176" s="43"/>
      <c r="AD14176" s="43"/>
      <c r="AE14176" s="43"/>
      <c r="AF14176" s="43"/>
      <c r="AG14176" s="43"/>
      <c r="AH14176" s="43"/>
      <c r="AI14176" s="43"/>
      <c r="AJ14176" s="43"/>
      <c r="AK14176" s="43"/>
      <c r="AL14176" s="43"/>
      <c r="AM14176" s="43"/>
    </row>
    <row r="14177" spans="6:39" x14ac:dyDescent="0.25">
      <c r="F14177" s="42" t="s">
        <v>2313</v>
      </c>
      <c r="G14177" s="43"/>
      <c r="H14177" s="43"/>
      <c r="I14177" s="43"/>
      <c r="J14177" s="43"/>
      <c r="K14177" s="43"/>
      <c r="L14177" s="43"/>
      <c r="M14177" s="43"/>
      <c r="N14177" s="43"/>
      <c r="O14177" s="43"/>
      <c r="P14177" s="43"/>
      <c r="Q14177" s="43"/>
      <c r="R14177" s="43"/>
      <c r="S14177" s="43"/>
      <c r="T14177" s="43"/>
      <c r="U14177" s="43"/>
      <c r="V14177" s="43"/>
      <c r="W14177" s="43"/>
      <c r="X14177" s="43"/>
      <c r="Y14177" s="43"/>
      <c r="Z14177" s="43"/>
      <c r="AA14177" s="43"/>
      <c r="AB14177" s="43"/>
      <c r="AC14177" s="43"/>
      <c r="AD14177" s="43"/>
      <c r="AE14177" s="43"/>
      <c r="AF14177" s="43"/>
      <c r="AG14177" s="43"/>
      <c r="AH14177" s="43"/>
      <c r="AI14177" s="43"/>
      <c r="AJ14177" s="43"/>
      <c r="AK14177" s="43"/>
      <c r="AL14177" s="43"/>
      <c r="AM14177" s="43"/>
    </row>
    <row r="14178" spans="6:39" x14ac:dyDescent="0.25">
      <c r="F14178" s="42"/>
      <c r="G14178" s="43"/>
      <c r="H14178" s="43"/>
      <c r="I14178" s="43"/>
      <c r="J14178" s="43"/>
      <c r="K14178" s="43"/>
      <c r="L14178" s="43"/>
      <c r="M14178" s="43"/>
      <c r="N14178" s="43"/>
      <c r="O14178" s="43"/>
      <c r="P14178" s="43"/>
      <c r="Q14178" s="43"/>
      <c r="R14178" s="43"/>
      <c r="S14178" s="43"/>
      <c r="T14178" s="43"/>
      <c r="U14178" s="43"/>
      <c r="V14178" s="43"/>
      <c r="W14178" s="43"/>
      <c r="X14178" s="43"/>
      <c r="Y14178" s="43"/>
      <c r="Z14178" s="43"/>
      <c r="AA14178" s="43"/>
      <c r="AB14178" s="43"/>
      <c r="AC14178" s="43"/>
      <c r="AD14178" s="43"/>
      <c r="AE14178" s="43"/>
      <c r="AF14178" s="43"/>
      <c r="AG14178" s="43"/>
      <c r="AH14178" s="43"/>
      <c r="AI14178" s="43"/>
      <c r="AJ14178" s="43"/>
      <c r="AK14178" s="43"/>
      <c r="AL14178" s="43"/>
      <c r="AM14178" s="43"/>
    </row>
    <row r="14179" spans="6:39" x14ac:dyDescent="0.25">
      <c r="F14179" s="42" t="s">
        <v>732</v>
      </c>
      <c r="G14179" s="43"/>
      <c r="H14179" s="43"/>
      <c r="I14179" s="43"/>
      <c r="J14179" s="43"/>
      <c r="K14179" s="43"/>
      <c r="L14179" s="43"/>
      <c r="M14179" s="43"/>
      <c r="N14179" s="43"/>
      <c r="O14179" s="43"/>
      <c r="P14179" s="43"/>
      <c r="Q14179" s="43"/>
      <c r="R14179" s="43"/>
      <c r="S14179" s="43"/>
      <c r="T14179" s="43"/>
      <c r="U14179" s="43"/>
      <c r="V14179" s="43"/>
      <c r="W14179" s="43"/>
      <c r="X14179" s="43"/>
      <c r="Y14179" s="43"/>
      <c r="Z14179" s="43"/>
      <c r="AA14179" s="43"/>
      <c r="AB14179" s="43"/>
      <c r="AC14179" s="43"/>
      <c r="AD14179" s="43"/>
      <c r="AE14179" s="43"/>
      <c r="AF14179" s="43"/>
      <c r="AG14179" s="43"/>
      <c r="AH14179" s="43"/>
      <c r="AI14179" s="43"/>
      <c r="AJ14179" s="43"/>
      <c r="AK14179" s="43"/>
      <c r="AL14179" s="43"/>
      <c r="AM14179" s="43"/>
    </row>
    <row r="14180" spans="6:39" x14ac:dyDescent="0.25">
      <c r="F14180" s="42"/>
      <c r="G14180" s="43"/>
      <c r="H14180" s="43"/>
      <c r="I14180" s="43"/>
      <c r="J14180" s="43"/>
      <c r="K14180" s="43"/>
      <c r="L14180" s="43"/>
      <c r="M14180" s="43"/>
      <c r="N14180" s="43"/>
      <c r="O14180" s="43"/>
      <c r="P14180" s="43"/>
      <c r="Q14180" s="43"/>
      <c r="R14180" s="43"/>
      <c r="S14180" s="43"/>
      <c r="T14180" s="43"/>
      <c r="U14180" s="43"/>
      <c r="V14180" s="43"/>
      <c r="W14180" s="43"/>
      <c r="X14180" s="43"/>
      <c r="Y14180" s="43"/>
      <c r="Z14180" s="43"/>
      <c r="AA14180" s="43"/>
      <c r="AB14180" s="43"/>
      <c r="AC14180" s="43"/>
      <c r="AD14180" s="43"/>
      <c r="AE14180" s="43"/>
      <c r="AF14180" s="43"/>
      <c r="AG14180" s="43"/>
      <c r="AH14180" s="43"/>
      <c r="AI14180" s="43"/>
      <c r="AJ14180" s="43"/>
      <c r="AK14180" s="43"/>
      <c r="AL14180" s="43"/>
      <c r="AM14180" s="43"/>
    </row>
    <row r="14181" spans="6:39" x14ac:dyDescent="0.25">
      <c r="F14181" s="42" t="s">
        <v>2362</v>
      </c>
      <c r="G14181" s="43"/>
      <c r="H14181" s="43"/>
      <c r="I14181" s="43"/>
      <c r="J14181" s="43"/>
      <c r="K14181" s="43"/>
      <c r="L14181" s="43"/>
      <c r="M14181" s="43"/>
      <c r="N14181" s="43"/>
      <c r="O14181" s="43"/>
      <c r="P14181" s="43"/>
      <c r="Q14181" s="43"/>
      <c r="R14181" s="43"/>
      <c r="S14181" s="43"/>
      <c r="T14181" s="43"/>
      <c r="U14181" s="43"/>
      <c r="V14181" s="43"/>
      <c r="W14181" s="43"/>
      <c r="X14181" s="43"/>
      <c r="Y14181" s="43"/>
      <c r="Z14181" s="43"/>
      <c r="AA14181" s="43"/>
      <c r="AB14181" s="43"/>
      <c r="AC14181" s="43"/>
      <c r="AD14181" s="43"/>
      <c r="AE14181" s="43"/>
      <c r="AF14181" s="43"/>
      <c r="AG14181" s="43"/>
      <c r="AH14181" s="43"/>
      <c r="AI14181" s="43"/>
      <c r="AJ14181" s="43"/>
      <c r="AK14181" s="43"/>
      <c r="AL14181" s="43"/>
      <c r="AM14181" s="43"/>
    </row>
    <row r="14182" spans="6:39" x14ac:dyDescent="0.25">
      <c r="F14182" s="42" t="s">
        <v>734</v>
      </c>
      <c r="G14182" s="43"/>
      <c r="H14182" s="43"/>
      <c r="I14182" s="43"/>
      <c r="J14182" s="43"/>
      <c r="K14182" s="43"/>
      <c r="L14182" s="43"/>
      <c r="M14182" s="43"/>
      <c r="N14182" s="43"/>
      <c r="O14182" s="43"/>
      <c r="P14182" s="43"/>
      <c r="Q14182" s="43"/>
      <c r="R14182" s="43"/>
      <c r="S14182" s="43"/>
      <c r="T14182" s="43"/>
      <c r="U14182" s="43"/>
      <c r="V14182" s="43"/>
      <c r="W14182" s="43"/>
      <c r="X14182" s="43"/>
      <c r="Y14182" s="43"/>
      <c r="Z14182" s="43"/>
      <c r="AA14182" s="43"/>
      <c r="AB14182" s="43"/>
      <c r="AC14182" s="43"/>
      <c r="AD14182" s="43"/>
      <c r="AE14182" s="43"/>
      <c r="AF14182" s="43"/>
      <c r="AG14182" s="43"/>
      <c r="AH14182" s="43"/>
      <c r="AI14182" s="43"/>
      <c r="AJ14182" s="43"/>
      <c r="AK14182" s="43"/>
      <c r="AL14182" s="43"/>
      <c r="AM14182" s="43"/>
    </row>
    <row r="14183" spans="6:39" x14ac:dyDescent="0.25">
      <c r="F14183" s="42" t="s">
        <v>2359</v>
      </c>
      <c r="G14183" s="43"/>
      <c r="H14183" s="43"/>
      <c r="I14183" s="43"/>
      <c r="J14183" s="43"/>
      <c r="K14183" s="43"/>
      <c r="L14183" s="43"/>
      <c r="M14183" s="43"/>
      <c r="N14183" s="43"/>
      <c r="O14183" s="43"/>
      <c r="P14183" s="43"/>
      <c r="Q14183" s="43"/>
      <c r="R14183" s="43"/>
      <c r="S14183" s="43"/>
      <c r="T14183" s="43"/>
      <c r="U14183" s="43"/>
      <c r="V14183" s="43"/>
      <c r="W14183" s="43"/>
      <c r="X14183" s="43"/>
      <c r="Y14183" s="43"/>
      <c r="Z14183" s="43"/>
      <c r="AA14183" s="43"/>
      <c r="AB14183" s="43"/>
      <c r="AC14183" s="43"/>
      <c r="AD14183" s="43"/>
      <c r="AE14183" s="43"/>
      <c r="AF14183" s="43"/>
      <c r="AG14183" s="43"/>
      <c r="AH14183" s="43"/>
      <c r="AI14183" s="43"/>
      <c r="AJ14183" s="43"/>
      <c r="AK14183" s="43"/>
      <c r="AL14183" s="43"/>
      <c r="AM14183" s="43"/>
    </row>
    <row r="14184" spans="6:39" x14ac:dyDescent="0.25">
      <c r="F14184" s="42" t="s">
        <v>2360</v>
      </c>
      <c r="G14184" s="43"/>
      <c r="H14184" s="43"/>
      <c r="I14184" s="43"/>
      <c r="J14184" s="43"/>
      <c r="K14184" s="43"/>
      <c r="L14184" s="43"/>
      <c r="M14184" s="43"/>
      <c r="N14184" s="43"/>
      <c r="O14184" s="43"/>
      <c r="P14184" s="43"/>
      <c r="Q14184" s="43"/>
      <c r="R14184" s="43"/>
      <c r="S14184" s="43"/>
      <c r="T14184" s="43"/>
      <c r="U14184" s="43"/>
      <c r="V14184" s="43"/>
      <c r="W14184" s="43"/>
      <c r="X14184" s="43"/>
      <c r="Y14184" s="43"/>
      <c r="Z14184" s="43"/>
      <c r="AA14184" s="43"/>
      <c r="AB14184" s="43"/>
      <c r="AC14184" s="43"/>
      <c r="AD14184" s="43"/>
      <c r="AE14184" s="43"/>
      <c r="AF14184" s="43"/>
      <c r="AG14184" s="43"/>
      <c r="AH14184" s="43"/>
      <c r="AI14184" s="43"/>
      <c r="AJ14184" s="43"/>
      <c r="AK14184" s="43"/>
      <c r="AL14184" s="43"/>
      <c r="AM14184" s="43"/>
    </row>
    <row r="14185" spans="6:39" x14ac:dyDescent="0.25">
      <c r="F14185" s="42" t="s">
        <v>2316</v>
      </c>
      <c r="G14185" s="43"/>
      <c r="H14185" s="43"/>
      <c r="I14185" s="43"/>
      <c r="J14185" s="43"/>
      <c r="K14185" s="43"/>
      <c r="L14185" s="43"/>
      <c r="M14185" s="43"/>
      <c r="N14185" s="43"/>
      <c r="O14185" s="43"/>
      <c r="P14185" s="43"/>
      <c r="Q14185" s="43"/>
      <c r="R14185" s="43"/>
      <c r="S14185" s="43"/>
      <c r="T14185" s="43"/>
      <c r="U14185" s="43"/>
      <c r="V14185" s="43"/>
      <c r="W14185" s="43"/>
      <c r="X14185" s="43"/>
      <c r="Y14185" s="43"/>
      <c r="Z14185" s="43"/>
      <c r="AA14185" s="43"/>
      <c r="AB14185" s="43"/>
      <c r="AC14185" s="43"/>
      <c r="AD14185" s="43"/>
      <c r="AE14185" s="43"/>
      <c r="AF14185" s="43"/>
      <c r="AG14185" s="43"/>
      <c r="AH14185" s="43"/>
      <c r="AI14185" s="43"/>
      <c r="AJ14185" s="43"/>
      <c r="AK14185" s="43"/>
      <c r="AL14185" s="43"/>
      <c r="AM14185" s="43"/>
    </row>
    <row r="14186" spans="6:39" x14ac:dyDescent="0.25">
      <c r="F14186" s="42"/>
      <c r="G14186" s="43"/>
      <c r="H14186" s="43"/>
      <c r="I14186" s="43"/>
      <c r="J14186" s="43"/>
      <c r="K14186" s="43"/>
      <c r="L14186" s="43"/>
      <c r="M14186" s="43"/>
      <c r="N14186" s="43"/>
      <c r="O14186" s="43"/>
      <c r="P14186" s="43"/>
      <c r="Q14186" s="43"/>
      <c r="R14186" s="43"/>
      <c r="S14186" s="43"/>
      <c r="T14186" s="43"/>
      <c r="U14186" s="43"/>
      <c r="V14186" s="43"/>
      <c r="W14186" s="43"/>
      <c r="X14186" s="43"/>
      <c r="Y14186" s="43"/>
      <c r="Z14186" s="43"/>
      <c r="AA14186" s="43"/>
      <c r="AB14186" s="43"/>
      <c r="AC14186" s="43"/>
      <c r="AD14186" s="43"/>
      <c r="AE14186" s="43"/>
      <c r="AF14186" s="43"/>
      <c r="AG14186" s="43"/>
      <c r="AH14186" s="43"/>
      <c r="AI14186" s="43"/>
      <c r="AJ14186" s="43"/>
      <c r="AK14186" s="43"/>
      <c r="AL14186" s="43"/>
      <c r="AM14186" s="43"/>
    </row>
    <row r="14187" spans="6:39" x14ac:dyDescent="0.25">
      <c r="F14187" s="42" t="s">
        <v>706</v>
      </c>
      <c r="G14187" s="43"/>
      <c r="H14187" s="43"/>
      <c r="I14187" s="43"/>
      <c r="J14187" s="43"/>
      <c r="K14187" s="43"/>
      <c r="L14187" s="43"/>
      <c r="M14187" s="43"/>
      <c r="N14187" s="43"/>
      <c r="O14187" s="43"/>
      <c r="P14187" s="43"/>
      <c r="Q14187" s="43"/>
      <c r="R14187" s="43"/>
      <c r="S14187" s="43"/>
      <c r="T14187" s="43"/>
      <c r="U14187" s="43"/>
      <c r="V14187" s="43"/>
      <c r="W14187" s="43"/>
      <c r="X14187" s="43"/>
      <c r="Y14187" s="43"/>
      <c r="Z14187" s="43"/>
      <c r="AA14187" s="43"/>
      <c r="AB14187" s="43"/>
      <c r="AC14187" s="43"/>
      <c r="AD14187" s="43"/>
      <c r="AE14187" s="43"/>
      <c r="AF14187" s="43"/>
      <c r="AG14187" s="43"/>
      <c r="AH14187" s="43"/>
      <c r="AI14187" s="43"/>
      <c r="AJ14187" s="43"/>
      <c r="AK14187" s="43"/>
      <c r="AL14187" s="43"/>
      <c r="AM14187" s="43"/>
    </row>
    <row r="14188" spans="6:39" x14ac:dyDescent="0.25">
      <c r="F14188" s="42" t="s">
        <v>2361</v>
      </c>
      <c r="G14188" s="43"/>
      <c r="H14188" s="43"/>
      <c r="I14188" s="43"/>
      <c r="J14188" s="43"/>
      <c r="K14188" s="43"/>
      <c r="L14188" s="43"/>
      <c r="M14188" s="43"/>
      <c r="N14188" s="43"/>
      <c r="O14188" s="43"/>
      <c r="P14188" s="43"/>
      <c r="Q14188" s="43"/>
      <c r="R14188" s="43"/>
      <c r="S14188" s="43"/>
      <c r="T14188" s="43"/>
      <c r="U14188" s="43"/>
      <c r="V14188" s="43"/>
      <c r="W14188" s="43"/>
      <c r="X14188" s="43"/>
      <c r="Y14188" s="43"/>
      <c r="Z14188" s="43"/>
      <c r="AA14188" s="43"/>
      <c r="AB14188" s="43"/>
      <c r="AC14188" s="43"/>
      <c r="AD14188" s="43"/>
      <c r="AE14188" s="43"/>
      <c r="AF14188" s="43"/>
      <c r="AG14188" s="43"/>
      <c r="AH14188" s="43"/>
      <c r="AI14188" s="43"/>
      <c r="AJ14188" s="43"/>
      <c r="AK14188" s="43"/>
      <c r="AL14188" s="43"/>
      <c r="AM14188" s="43"/>
    </row>
    <row r="14189" spans="6:39" x14ac:dyDescent="0.25">
      <c r="F14189" s="42" t="s">
        <v>2313</v>
      </c>
      <c r="G14189" s="43"/>
      <c r="H14189" s="43"/>
      <c r="I14189" s="43"/>
      <c r="J14189" s="43"/>
      <c r="K14189" s="43"/>
      <c r="L14189" s="43"/>
      <c r="M14189" s="43"/>
      <c r="N14189" s="43"/>
      <c r="O14189" s="43"/>
      <c r="P14189" s="43"/>
      <c r="Q14189" s="43"/>
      <c r="R14189" s="43"/>
      <c r="S14189" s="43"/>
      <c r="T14189" s="43"/>
      <c r="U14189" s="43"/>
      <c r="V14189" s="43"/>
      <c r="W14189" s="43"/>
      <c r="X14189" s="43"/>
      <c r="Y14189" s="43"/>
      <c r="Z14189" s="43"/>
      <c r="AA14189" s="43"/>
      <c r="AB14189" s="43"/>
      <c r="AC14189" s="43"/>
      <c r="AD14189" s="43"/>
      <c r="AE14189" s="43"/>
      <c r="AF14189" s="43"/>
      <c r="AG14189" s="43"/>
      <c r="AH14189" s="43"/>
      <c r="AI14189" s="43"/>
      <c r="AJ14189" s="43"/>
      <c r="AK14189" s="43"/>
      <c r="AL14189" s="43"/>
      <c r="AM14189" s="43"/>
    </row>
    <row r="14190" spans="6:39" x14ac:dyDescent="0.25">
      <c r="F14190" s="42"/>
      <c r="G14190" s="43"/>
      <c r="H14190" s="43"/>
      <c r="I14190" s="43"/>
      <c r="J14190" s="43"/>
      <c r="K14190" s="43"/>
      <c r="L14190" s="43"/>
      <c r="M14190" s="43"/>
      <c r="N14190" s="43"/>
      <c r="O14190" s="43"/>
      <c r="P14190" s="43"/>
      <c r="Q14190" s="43"/>
      <c r="R14190" s="43"/>
      <c r="S14190" s="43"/>
      <c r="T14190" s="43"/>
      <c r="U14190" s="43"/>
      <c r="V14190" s="43"/>
      <c r="W14190" s="43"/>
      <c r="X14190" s="43"/>
      <c r="Y14190" s="43"/>
      <c r="Z14190" s="43"/>
      <c r="AA14190" s="43"/>
      <c r="AB14190" s="43"/>
      <c r="AC14190" s="43"/>
      <c r="AD14190" s="43"/>
      <c r="AE14190" s="43"/>
      <c r="AF14190" s="43"/>
      <c r="AG14190" s="43"/>
      <c r="AH14190" s="43"/>
      <c r="AI14190" s="43"/>
      <c r="AJ14190" s="43"/>
      <c r="AK14190" s="43"/>
      <c r="AL14190" s="43"/>
      <c r="AM14190" s="43"/>
    </row>
    <row r="14191" spans="6:39" x14ac:dyDescent="0.25">
      <c r="F14191" s="42" t="s">
        <v>956</v>
      </c>
      <c r="G14191" s="43"/>
      <c r="H14191" s="43"/>
      <c r="I14191" s="43"/>
      <c r="J14191" s="43"/>
      <c r="K14191" s="43"/>
      <c r="L14191" s="43"/>
      <c r="M14191" s="43"/>
      <c r="N14191" s="43"/>
      <c r="O14191" s="43"/>
      <c r="P14191" s="43"/>
      <c r="Q14191" s="43"/>
      <c r="R14191" s="43"/>
      <c r="S14191" s="43"/>
      <c r="T14191" s="43"/>
      <c r="U14191" s="43"/>
      <c r="V14191" s="43"/>
      <c r="W14191" s="43"/>
      <c r="X14191" s="43"/>
      <c r="Y14191" s="43"/>
      <c r="Z14191" s="43"/>
      <c r="AA14191" s="43"/>
      <c r="AB14191" s="43"/>
      <c r="AC14191" s="43"/>
      <c r="AD14191" s="43"/>
      <c r="AE14191" s="43"/>
      <c r="AF14191" s="43"/>
      <c r="AG14191" s="43"/>
      <c r="AH14191" s="43"/>
      <c r="AI14191" s="43"/>
      <c r="AJ14191" s="43"/>
      <c r="AK14191" s="43"/>
      <c r="AL14191" s="43"/>
      <c r="AM14191" s="43"/>
    </row>
    <row r="14192" spans="6:39" x14ac:dyDescent="0.25">
      <c r="F14192" s="42" t="s">
        <v>738</v>
      </c>
      <c r="G14192" s="43"/>
      <c r="H14192" s="43"/>
      <c r="I14192" s="43"/>
      <c r="J14192" s="43"/>
      <c r="K14192" s="43"/>
      <c r="L14192" s="43"/>
      <c r="M14192" s="43"/>
      <c r="N14192" s="43"/>
      <c r="O14192" s="43"/>
      <c r="P14192" s="43"/>
      <c r="Q14192" s="43"/>
      <c r="R14192" s="43"/>
      <c r="S14192" s="43"/>
      <c r="T14192" s="43"/>
      <c r="U14192" s="43"/>
      <c r="V14192" s="43"/>
      <c r="W14192" s="43"/>
      <c r="X14192" s="43"/>
      <c r="Y14192" s="43"/>
      <c r="Z14192" s="43"/>
      <c r="AA14192" s="43"/>
      <c r="AB14192" s="43"/>
      <c r="AC14192" s="43"/>
      <c r="AD14192" s="43"/>
      <c r="AE14192" s="43"/>
      <c r="AF14192" s="43"/>
      <c r="AG14192" s="43"/>
      <c r="AH14192" s="43"/>
      <c r="AI14192" s="43"/>
      <c r="AJ14192" s="43"/>
      <c r="AK14192" s="43"/>
      <c r="AL14192" s="43"/>
      <c r="AM14192" s="43"/>
    </row>
    <row r="14193" spans="6:74" x14ac:dyDescent="0.25">
      <c r="F14193" s="42"/>
      <c r="G14193" s="43"/>
      <c r="H14193" s="43"/>
      <c r="I14193" s="43"/>
      <c r="J14193" s="43"/>
      <c r="K14193" s="43"/>
      <c r="L14193" s="43"/>
      <c r="M14193" s="43"/>
      <c r="N14193" s="43"/>
      <c r="O14193" s="43"/>
      <c r="P14193" s="43"/>
      <c r="Q14193" s="43"/>
      <c r="R14193" s="43"/>
      <c r="S14193" s="43"/>
      <c r="T14193" s="43"/>
      <c r="U14193" s="43"/>
      <c r="V14193" s="43"/>
      <c r="W14193" s="43"/>
      <c r="X14193" s="43"/>
      <c r="Y14193" s="43"/>
      <c r="Z14193" s="43"/>
      <c r="AA14193" s="43"/>
      <c r="AB14193" s="43"/>
      <c r="AC14193" s="43"/>
      <c r="AD14193" s="43"/>
      <c r="AE14193" s="43"/>
      <c r="AF14193" s="43"/>
      <c r="AG14193" s="43"/>
      <c r="AH14193" s="43"/>
      <c r="AI14193" s="43"/>
      <c r="AJ14193" s="43"/>
      <c r="AK14193" s="43"/>
      <c r="AL14193" s="43"/>
      <c r="AM14193" s="43"/>
    </row>
    <row r="14194" spans="6:74" x14ac:dyDescent="0.25">
      <c r="F14194" s="42" t="s">
        <v>900</v>
      </c>
      <c r="G14194" s="43"/>
      <c r="H14194" s="43"/>
      <c r="I14194" s="43"/>
      <c r="J14194" s="43"/>
      <c r="K14194" s="43"/>
      <c r="L14194" s="43"/>
      <c r="M14194" s="43"/>
      <c r="N14194" s="43"/>
      <c r="O14194" s="43"/>
      <c r="P14194" s="43"/>
      <c r="Q14194" s="43"/>
      <c r="R14194" s="43"/>
      <c r="S14194" s="43"/>
      <c r="T14194" s="43"/>
      <c r="U14194" s="43"/>
      <c r="V14194" s="43"/>
      <c r="W14194" s="43"/>
      <c r="X14194" s="43"/>
      <c r="Y14194" s="43"/>
      <c r="Z14194" s="43"/>
      <c r="AA14194" s="43"/>
      <c r="AB14194" s="43"/>
      <c r="AC14194" s="43"/>
      <c r="AD14194" s="43"/>
      <c r="AE14194" s="43"/>
      <c r="AF14194" s="43"/>
      <c r="AG14194" s="43"/>
      <c r="AH14194" s="43"/>
      <c r="AI14194" s="43"/>
      <c r="AJ14194" s="43"/>
      <c r="AK14194" s="43"/>
      <c r="AL14194" s="43"/>
      <c r="AM14194" s="43"/>
    </row>
    <row r="14196" spans="6:74" x14ac:dyDescent="0.25">
      <c r="F14196" s="61" t="s">
        <v>273</v>
      </c>
      <c r="BV14196" s="30" t="s">
        <v>274</v>
      </c>
    </row>
    <row r="14248" spans="4:6" x14ac:dyDescent="0.25">
      <c r="D14248" s="13">
        <v>0</v>
      </c>
      <c r="F14248" s="4" t="s">
        <v>2363</v>
      </c>
    </row>
    <row r="14259" spans="6:37" x14ac:dyDescent="0.25">
      <c r="F14259" s="4" t="s">
        <v>2376</v>
      </c>
    </row>
    <row r="14261" spans="6:37" x14ac:dyDescent="0.25">
      <c r="F14261" s="40" t="s">
        <v>128</v>
      </c>
      <c r="G14261" s="41"/>
      <c r="H14261" s="41"/>
      <c r="I14261" s="41"/>
      <c r="J14261" s="41"/>
      <c r="K14261" s="41"/>
      <c r="L14261" s="41"/>
      <c r="M14261" s="41"/>
      <c r="N14261" s="41"/>
      <c r="O14261" s="41"/>
      <c r="P14261" s="41"/>
      <c r="Q14261" s="41"/>
      <c r="R14261" s="41"/>
      <c r="S14261" s="41"/>
      <c r="T14261" s="41"/>
      <c r="U14261" s="41"/>
      <c r="V14261" s="41"/>
      <c r="W14261" s="41"/>
      <c r="X14261" s="41"/>
      <c r="Y14261" s="41"/>
      <c r="Z14261" s="41"/>
      <c r="AA14261" s="41"/>
      <c r="AB14261" s="41"/>
      <c r="AC14261" s="41"/>
      <c r="AD14261" s="41"/>
      <c r="AE14261" s="41"/>
      <c r="AF14261" s="41"/>
      <c r="AG14261" s="41"/>
      <c r="AH14261" s="41"/>
      <c r="AI14261" s="41"/>
      <c r="AJ14261" s="41"/>
      <c r="AK14261" s="41"/>
    </row>
    <row r="14262" spans="6:37" x14ac:dyDescent="0.25">
      <c r="F14262" s="40" t="s">
        <v>2364</v>
      </c>
      <c r="G14262" s="41"/>
      <c r="H14262" s="41"/>
      <c r="I14262" s="41"/>
      <c r="J14262" s="41"/>
      <c r="K14262" s="41"/>
      <c r="L14262" s="41"/>
      <c r="M14262" s="41"/>
      <c r="N14262" s="41"/>
      <c r="O14262" s="41"/>
      <c r="P14262" s="41"/>
      <c r="Q14262" s="41"/>
      <c r="R14262" s="41"/>
      <c r="S14262" s="41"/>
      <c r="T14262" s="41"/>
      <c r="U14262" s="41"/>
      <c r="V14262" s="41"/>
      <c r="W14262" s="41"/>
      <c r="X14262" s="41"/>
      <c r="Y14262" s="41"/>
      <c r="Z14262" s="41"/>
      <c r="AA14262" s="41"/>
      <c r="AB14262" s="41"/>
      <c r="AC14262" s="41"/>
      <c r="AD14262" s="41"/>
      <c r="AE14262" s="41"/>
      <c r="AF14262" s="41"/>
      <c r="AG14262" s="41"/>
      <c r="AH14262" s="41"/>
      <c r="AI14262" s="41"/>
      <c r="AJ14262" s="41"/>
      <c r="AK14262" s="41"/>
    </row>
    <row r="14263" spans="6:37" x14ac:dyDescent="0.25">
      <c r="F14263" s="40" t="s">
        <v>2365</v>
      </c>
      <c r="G14263" s="41"/>
      <c r="H14263" s="41"/>
      <c r="I14263" s="41"/>
      <c r="J14263" s="41"/>
      <c r="K14263" s="41"/>
      <c r="L14263" s="41"/>
      <c r="M14263" s="41"/>
      <c r="N14263" s="41"/>
      <c r="O14263" s="41"/>
      <c r="P14263" s="41"/>
      <c r="Q14263" s="41"/>
      <c r="R14263" s="41"/>
      <c r="S14263" s="41"/>
      <c r="T14263" s="41"/>
      <c r="U14263" s="41"/>
      <c r="V14263" s="41"/>
      <c r="W14263" s="41"/>
      <c r="X14263" s="41"/>
      <c r="Y14263" s="41"/>
      <c r="Z14263" s="41"/>
      <c r="AA14263" s="41"/>
      <c r="AB14263" s="41"/>
      <c r="AC14263" s="41"/>
      <c r="AD14263" s="41"/>
      <c r="AE14263" s="41"/>
      <c r="AF14263" s="41"/>
      <c r="AG14263" s="41"/>
      <c r="AH14263" s="41"/>
      <c r="AI14263" s="41"/>
      <c r="AJ14263" s="41"/>
      <c r="AK14263" s="41"/>
    </row>
    <row r="14264" spans="6:37" x14ac:dyDescent="0.25">
      <c r="F14264" s="40" t="s">
        <v>2366</v>
      </c>
      <c r="G14264" s="41"/>
      <c r="H14264" s="41"/>
      <c r="I14264" s="41"/>
      <c r="J14264" s="41"/>
      <c r="K14264" s="41"/>
      <c r="L14264" s="41"/>
      <c r="M14264" s="41"/>
      <c r="N14264" s="41"/>
      <c r="O14264" s="41"/>
      <c r="P14264" s="41"/>
      <c r="Q14264" s="41"/>
      <c r="R14264" s="41"/>
      <c r="S14264" s="41"/>
      <c r="T14264" s="41"/>
      <c r="U14264" s="41"/>
      <c r="V14264" s="41"/>
      <c r="W14264" s="41"/>
      <c r="X14264" s="41"/>
      <c r="Y14264" s="41"/>
      <c r="Z14264" s="41"/>
      <c r="AA14264" s="41"/>
      <c r="AB14264" s="41"/>
      <c r="AC14264" s="41"/>
      <c r="AD14264" s="41"/>
      <c r="AE14264" s="41"/>
      <c r="AF14264" s="41"/>
      <c r="AG14264" s="41"/>
      <c r="AH14264" s="41"/>
      <c r="AI14264" s="41"/>
      <c r="AJ14264" s="41"/>
      <c r="AK14264" s="41"/>
    </row>
    <row r="14265" spans="6:37" x14ac:dyDescent="0.25">
      <c r="F14265" s="40" t="s">
        <v>2367</v>
      </c>
      <c r="G14265" s="41"/>
      <c r="H14265" s="41"/>
      <c r="I14265" s="41"/>
      <c r="J14265" s="41"/>
      <c r="K14265" s="41"/>
      <c r="L14265" s="41"/>
      <c r="M14265" s="41"/>
      <c r="N14265" s="41"/>
      <c r="O14265" s="41"/>
      <c r="P14265" s="41"/>
      <c r="Q14265" s="41"/>
      <c r="R14265" s="41"/>
      <c r="S14265" s="41"/>
      <c r="T14265" s="41"/>
      <c r="U14265" s="41"/>
      <c r="V14265" s="41"/>
      <c r="W14265" s="41"/>
      <c r="X14265" s="41"/>
      <c r="Y14265" s="41"/>
      <c r="Z14265" s="41"/>
      <c r="AA14265" s="41"/>
      <c r="AB14265" s="41"/>
      <c r="AC14265" s="41"/>
      <c r="AD14265" s="41"/>
      <c r="AE14265" s="41"/>
      <c r="AF14265" s="41"/>
      <c r="AG14265" s="41"/>
      <c r="AH14265" s="41"/>
      <c r="AI14265" s="41"/>
      <c r="AJ14265" s="41"/>
      <c r="AK14265" s="41"/>
    </row>
    <row r="14266" spans="6:37" x14ac:dyDescent="0.25">
      <c r="F14266" s="40" t="s">
        <v>2368</v>
      </c>
      <c r="G14266" s="41"/>
      <c r="H14266" s="41"/>
      <c r="I14266" s="41"/>
      <c r="J14266" s="41"/>
      <c r="K14266" s="41"/>
      <c r="L14266" s="41"/>
      <c r="M14266" s="41"/>
      <c r="N14266" s="41"/>
      <c r="O14266" s="41"/>
      <c r="P14266" s="41"/>
      <c r="Q14266" s="41"/>
      <c r="R14266" s="41"/>
      <c r="S14266" s="41"/>
      <c r="T14266" s="41"/>
      <c r="U14266" s="41"/>
      <c r="V14266" s="41"/>
      <c r="W14266" s="41"/>
      <c r="X14266" s="41"/>
      <c r="Y14266" s="41"/>
      <c r="Z14266" s="41"/>
      <c r="AA14266" s="41"/>
      <c r="AB14266" s="41"/>
      <c r="AC14266" s="41"/>
      <c r="AD14266" s="41"/>
      <c r="AE14266" s="41"/>
      <c r="AF14266" s="41"/>
      <c r="AG14266" s="41"/>
      <c r="AH14266" s="41"/>
      <c r="AI14266" s="41"/>
      <c r="AJ14266" s="41"/>
      <c r="AK14266" s="41"/>
    </row>
    <row r="14267" spans="6:37" x14ac:dyDescent="0.25">
      <c r="F14267" s="40" t="s">
        <v>2371</v>
      </c>
      <c r="G14267" s="41"/>
      <c r="H14267" s="41"/>
      <c r="I14267" s="41"/>
      <c r="J14267" s="41"/>
      <c r="K14267" s="41"/>
      <c r="L14267" s="41"/>
      <c r="M14267" s="41"/>
      <c r="N14267" s="41"/>
      <c r="O14267" s="41"/>
      <c r="P14267" s="41"/>
      <c r="Q14267" s="41"/>
      <c r="R14267" s="41"/>
      <c r="S14267" s="41"/>
      <c r="T14267" s="41"/>
      <c r="U14267" s="41"/>
      <c r="V14267" s="41"/>
      <c r="W14267" s="41"/>
      <c r="X14267" s="41"/>
      <c r="Y14267" s="41"/>
      <c r="Z14267" s="41"/>
      <c r="AA14267" s="41"/>
      <c r="AB14267" s="41"/>
      <c r="AC14267" s="41"/>
      <c r="AD14267" s="41"/>
      <c r="AE14267" s="41"/>
      <c r="AF14267" s="41"/>
      <c r="AG14267" s="41"/>
      <c r="AH14267" s="41"/>
      <c r="AI14267" s="41"/>
      <c r="AJ14267" s="41"/>
      <c r="AK14267" s="41"/>
    </row>
    <row r="14268" spans="6:37" x14ac:dyDescent="0.25">
      <c r="F14268" s="40" t="s">
        <v>2372</v>
      </c>
      <c r="G14268" s="41"/>
      <c r="H14268" s="41"/>
      <c r="I14268" s="41"/>
      <c r="J14268" s="41"/>
      <c r="K14268" s="41"/>
      <c r="L14268" s="41"/>
      <c r="M14268" s="41"/>
      <c r="N14268" s="41"/>
      <c r="O14268" s="41"/>
      <c r="P14268" s="41"/>
      <c r="Q14268" s="41"/>
      <c r="R14268" s="41"/>
      <c r="S14268" s="41"/>
      <c r="T14268" s="41"/>
      <c r="U14268" s="41"/>
      <c r="V14268" s="41"/>
      <c r="W14268" s="41"/>
      <c r="X14268" s="41"/>
      <c r="Y14268" s="41"/>
      <c r="Z14268" s="41"/>
      <c r="AA14268" s="41"/>
      <c r="AB14268" s="41"/>
      <c r="AC14268" s="41"/>
      <c r="AD14268" s="41"/>
      <c r="AE14268" s="41"/>
      <c r="AF14268" s="41"/>
      <c r="AG14268" s="41"/>
      <c r="AH14268" s="41"/>
      <c r="AI14268" s="41"/>
      <c r="AJ14268" s="41"/>
      <c r="AK14268" s="41"/>
    </row>
    <row r="14269" spans="6:37" x14ac:dyDescent="0.25">
      <c r="F14269" s="40" t="s">
        <v>2373</v>
      </c>
      <c r="G14269" s="41"/>
      <c r="H14269" s="41"/>
      <c r="I14269" s="41"/>
      <c r="J14269" s="41"/>
      <c r="K14269" s="41"/>
      <c r="L14269" s="41"/>
      <c r="M14269" s="41"/>
      <c r="N14269" s="41"/>
      <c r="O14269" s="41"/>
      <c r="P14269" s="41"/>
      <c r="Q14269" s="41"/>
      <c r="R14269" s="41"/>
      <c r="S14269" s="41"/>
      <c r="T14269" s="41"/>
      <c r="U14269" s="41"/>
      <c r="V14269" s="41"/>
      <c r="W14269" s="41"/>
      <c r="X14269" s="41"/>
      <c r="Y14269" s="41"/>
      <c r="Z14269" s="41"/>
      <c r="AA14269" s="41"/>
      <c r="AB14269" s="41"/>
      <c r="AC14269" s="41"/>
      <c r="AD14269" s="41"/>
      <c r="AE14269" s="41"/>
      <c r="AF14269" s="41"/>
      <c r="AG14269" s="41"/>
      <c r="AH14269" s="41"/>
      <c r="AI14269" s="41"/>
      <c r="AJ14269" s="41"/>
      <c r="AK14269" s="41"/>
    </row>
    <row r="14270" spans="6:37" x14ac:dyDescent="0.25">
      <c r="F14270" s="40" t="s">
        <v>2374</v>
      </c>
      <c r="G14270" s="41"/>
      <c r="H14270" s="41"/>
      <c r="I14270" s="41"/>
      <c r="J14270" s="41"/>
      <c r="K14270" s="41"/>
      <c r="L14270" s="41"/>
      <c r="M14270" s="41"/>
      <c r="N14270" s="41"/>
      <c r="O14270" s="41"/>
      <c r="P14270" s="41"/>
      <c r="Q14270" s="41"/>
      <c r="R14270" s="41"/>
      <c r="S14270" s="41"/>
      <c r="T14270" s="41"/>
      <c r="U14270" s="41"/>
      <c r="V14270" s="41"/>
      <c r="W14270" s="41"/>
      <c r="X14270" s="41"/>
      <c r="Y14270" s="41"/>
      <c r="Z14270" s="41"/>
      <c r="AA14270" s="41"/>
      <c r="AB14270" s="41"/>
      <c r="AC14270" s="41"/>
      <c r="AD14270" s="41"/>
      <c r="AE14270" s="41"/>
      <c r="AF14270" s="41"/>
      <c r="AG14270" s="41"/>
      <c r="AH14270" s="41"/>
      <c r="AI14270" s="41"/>
      <c r="AJ14270" s="41"/>
      <c r="AK14270" s="41"/>
    </row>
    <row r="14271" spans="6:37" x14ac:dyDescent="0.25">
      <c r="F14271" s="40" t="s">
        <v>2377</v>
      </c>
      <c r="G14271" s="41"/>
      <c r="H14271" s="41"/>
      <c r="I14271" s="41"/>
      <c r="J14271" s="41"/>
      <c r="K14271" s="41"/>
      <c r="L14271" s="41"/>
      <c r="M14271" s="41"/>
      <c r="N14271" s="41"/>
      <c r="O14271" s="41"/>
      <c r="P14271" s="41"/>
      <c r="Q14271" s="41"/>
      <c r="R14271" s="41"/>
      <c r="S14271" s="41"/>
      <c r="T14271" s="41"/>
      <c r="U14271" s="41"/>
      <c r="V14271" s="41"/>
      <c r="W14271" s="41"/>
      <c r="X14271" s="41"/>
      <c r="Y14271" s="41"/>
      <c r="Z14271" s="41"/>
      <c r="AA14271" s="41"/>
      <c r="AB14271" s="41"/>
      <c r="AC14271" s="41"/>
      <c r="AD14271" s="41"/>
      <c r="AE14271" s="41"/>
      <c r="AF14271" s="41"/>
      <c r="AG14271" s="41"/>
      <c r="AH14271" s="41"/>
      <c r="AI14271" s="41"/>
      <c r="AJ14271" s="41"/>
      <c r="AK14271" s="41"/>
    </row>
    <row r="14273" spans="6:49" x14ac:dyDescent="0.25">
      <c r="F14273" s="42" t="s">
        <v>1649</v>
      </c>
      <c r="G14273" s="43"/>
      <c r="H14273" s="43"/>
      <c r="I14273" s="43"/>
      <c r="J14273" s="43"/>
      <c r="K14273" s="43"/>
      <c r="L14273" s="43"/>
      <c r="M14273" s="43"/>
      <c r="N14273" s="43"/>
      <c r="O14273" s="43"/>
      <c r="P14273" s="43"/>
      <c r="Q14273" s="43"/>
      <c r="R14273" s="43"/>
      <c r="S14273" s="43"/>
      <c r="T14273" s="43"/>
      <c r="U14273" s="43"/>
      <c r="V14273" s="43"/>
      <c r="W14273" s="43"/>
      <c r="X14273" s="43"/>
      <c r="Y14273" s="43"/>
      <c r="Z14273" s="43"/>
      <c r="AA14273" s="43"/>
      <c r="AB14273" s="43"/>
      <c r="AC14273" s="43"/>
      <c r="AD14273" s="43"/>
      <c r="AE14273" s="43"/>
      <c r="AF14273" s="43"/>
      <c r="AG14273" s="43"/>
      <c r="AH14273" s="43"/>
      <c r="AI14273" s="43"/>
      <c r="AJ14273" s="43"/>
      <c r="AK14273" s="43"/>
      <c r="AL14273" s="43"/>
      <c r="AM14273" s="43"/>
      <c r="AN14273" s="43"/>
      <c r="AO14273" s="43"/>
      <c r="AP14273" s="43"/>
      <c r="AQ14273" s="43"/>
      <c r="AR14273" s="43"/>
      <c r="AS14273" s="43"/>
      <c r="AT14273" s="43"/>
      <c r="AU14273" s="43"/>
      <c r="AV14273" s="43"/>
      <c r="AW14273" s="43"/>
    </row>
    <row r="14274" spans="6:49" x14ac:dyDescent="0.25">
      <c r="F14274" s="42"/>
      <c r="G14274" s="43"/>
      <c r="H14274" s="43"/>
      <c r="I14274" s="43"/>
      <c r="J14274" s="43"/>
      <c r="K14274" s="43"/>
      <c r="L14274" s="43"/>
      <c r="M14274" s="43"/>
      <c r="N14274" s="43"/>
      <c r="O14274" s="43"/>
      <c r="P14274" s="43"/>
      <c r="Q14274" s="43"/>
      <c r="R14274" s="43"/>
      <c r="S14274" s="43"/>
      <c r="T14274" s="43"/>
      <c r="U14274" s="43"/>
      <c r="V14274" s="43"/>
      <c r="W14274" s="43"/>
      <c r="X14274" s="43"/>
      <c r="Y14274" s="43"/>
      <c r="Z14274" s="43"/>
      <c r="AA14274" s="43"/>
      <c r="AB14274" s="43"/>
      <c r="AC14274" s="43"/>
      <c r="AD14274" s="43"/>
      <c r="AE14274" s="43"/>
      <c r="AF14274" s="43"/>
      <c r="AG14274" s="43"/>
      <c r="AH14274" s="43"/>
      <c r="AI14274" s="43"/>
      <c r="AJ14274" s="43"/>
      <c r="AK14274" s="43"/>
      <c r="AL14274" s="43"/>
      <c r="AM14274" s="43"/>
      <c r="AN14274" s="43"/>
      <c r="AO14274" s="43"/>
      <c r="AP14274" s="43"/>
      <c r="AQ14274" s="43"/>
      <c r="AR14274" s="43"/>
      <c r="AS14274" s="43"/>
      <c r="AT14274" s="43"/>
      <c r="AU14274" s="43"/>
      <c r="AV14274" s="43"/>
      <c r="AW14274" s="43"/>
    </row>
    <row r="14275" spans="6:49" x14ac:dyDescent="0.25">
      <c r="F14275" s="42" t="s">
        <v>128</v>
      </c>
      <c r="G14275" s="43"/>
      <c r="H14275" s="43"/>
      <c r="I14275" s="43"/>
      <c r="J14275" s="43"/>
      <c r="K14275" s="43"/>
      <c r="L14275" s="43"/>
      <c r="M14275" s="43"/>
      <c r="N14275" s="43"/>
      <c r="O14275" s="43"/>
      <c r="P14275" s="43"/>
      <c r="Q14275" s="43"/>
      <c r="R14275" s="43"/>
      <c r="S14275" s="43"/>
      <c r="T14275" s="43"/>
      <c r="U14275" s="43"/>
      <c r="V14275" s="43"/>
      <c r="W14275" s="43"/>
      <c r="X14275" s="43"/>
      <c r="Y14275" s="43"/>
      <c r="Z14275" s="43"/>
      <c r="AA14275" s="43"/>
      <c r="AB14275" s="43"/>
      <c r="AC14275" s="43"/>
      <c r="AD14275" s="43"/>
      <c r="AE14275" s="43"/>
      <c r="AF14275" s="43"/>
      <c r="AG14275" s="43"/>
      <c r="AH14275" s="43"/>
      <c r="AI14275" s="43"/>
      <c r="AJ14275" s="43"/>
      <c r="AK14275" s="43"/>
      <c r="AL14275" s="43"/>
      <c r="AM14275" s="43"/>
      <c r="AN14275" s="43"/>
      <c r="AO14275" s="43"/>
      <c r="AP14275" s="43"/>
      <c r="AQ14275" s="43"/>
      <c r="AR14275" s="43"/>
      <c r="AS14275" s="43"/>
      <c r="AT14275" s="43"/>
      <c r="AU14275" s="43"/>
      <c r="AV14275" s="43"/>
      <c r="AW14275" s="43"/>
    </row>
    <row r="14276" spans="6:49" x14ac:dyDescent="0.25">
      <c r="F14276" s="42" t="s">
        <v>2378</v>
      </c>
      <c r="G14276" s="43"/>
      <c r="H14276" s="43"/>
      <c r="I14276" s="43"/>
      <c r="J14276" s="43"/>
      <c r="K14276" s="43"/>
      <c r="L14276" s="43"/>
      <c r="M14276" s="43"/>
      <c r="N14276" s="43"/>
      <c r="O14276" s="43"/>
      <c r="P14276" s="43"/>
      <c r="Q14276" s="43"/>
      <c r="R14276" s="43"/>
      <c r="S14276" s="43"/>
      <c r="T14276" s="43"/>
      <c r="U14276" s="43"/>
      <c r="V14276" s="43"/>
      <c r="W14276" s="43"/>
      <c r="X14276" s="43"/>
      <c r="Y14276" s="43"/>
      <c r="Z14276" s="43"/>
      <c r="AA14276" s="43"/>
      <c r="AB14276" s="43"/>
      <c r="AC14276" s="43"/>
      <c r="AD14276" s="43"/>
      <c r="AE14276" s="43"/>
      <c r="AF14276" s="43"/>
      <c r="AG14276" s="43"/>
      <c r="AH14276" s="43"/>
      <c r="AI14276" s="43"/>
      <c r="AJ14276" s="43"/>
      <c r="AK14276" s="43"/>
      <c r="AL14276" s="43"/>
      <c r="AM14276" s="43"/>
      <c r="AN14276" s="43"/>
      <c r="AO14276" s="43"/>
      <c r="AP14276" s="43"/>
      <c r="AQ14276" s="43"/>
      <c r="AR14276" s="43"/>
      <c r="AS14276" s="43"/>
      <c r="AT14276" s="43"/>
      <c r="AU14276" s="43"/>
      <c r="AV14276" s="43"/>
      <c r="AW14276" s="43"/>
    </row>
    <row r="14277" spans="6:49" x14ac:dyDescent="0.25">
      <c r="F14277" s="42" t="s">
        <v>2379</v>
      </c>
      <c r="G14277" s="43"/>
      <c r="H14277" s="43"/>
      <c r="I14277" s="43"/>
      <c r="J14277" s="43"/>
      <c r="K14277" s="43"/>
      <c r="L14277" s="43"/>
      <c r="M14277" s="43"/>
      <c r="N14277" s="43"/>
      <c r="O14277" s="43"/>
      <c r="P14277" s="43"/>
      <c r="Q14277" s="43"/>
      <c r="R14277" s="43"/>
      <c r="S14277" s="43"/>
      <c r="T14277" s="43"/>
      <c r="U14277" s="43"/>
      <c r="V14277" s="43"/>
      <c r="W14277" s="43"/>
      <c r="X14277" s="43"/>
      <c r="Y14277" s="43"/>
      <c r="Z14277" s="43"/>
      <c r="AA14277" s="43"/>
      <c r="AB14277" s="43"/>
      <c r="AC14277" s="43"/>
      <c r="AD14277" s="43"/>
      <c r="AE14277" s="43"/>
      <c r="AF14277" s="43"/>
      <c r="AG14277" s="43"/>
      <c r="AH14277" s="43"/>
      <c r="AI14277" s="43"/>
      <c r="AJ14277" s="43"/>
      <c r="AK14277" s="43"/>
      <c r="AL14277" s="43"/>
      <c r="AM14277" s="43"/>
      <c r="AN14277" s="43"/>
      <c r="AO14277" s="43"/>
      <c r="AP14277" s="43"/>
      <c r="AQ14277" s="43"/>
      <c r="AR14277" s="43"/>
      <c r="AS14277" s="43"/>
      <c r="AT14277" s="43"/>
      <c r="AU14277" s="43"/>
      <c r="AV14277" s="43"/>
      <c r="AW14277" s="43"/>
    </row>
    <row r="14278" spans="6:49" x14ac:dyDescent="0.25">
      <c r="F14278" s="42" t="s">
        <v>2380</v>
      </c>
      <c r="G14278" s="43"/>
      <c r="H14278" s="43"/>
      <c r="I14278" s="43"/>
      <c r="J14278" s="43"/>
      <c r="K14278" s="43"/>
      <c r="L14278" s="43"/>
      <c r="M14278" s="43"/>
      <c r="N14278" s="43"/>
      <c r="O14278" s="43"/>
      <c r="P14278" s="43"/>
      <c r="Q14278" s="43"/>
      <c r="R14278" s="43"/>
      <c r="S14278" s="43"/>
      <c r="T14278" s="43"/>
      <c r="U14278" s="43"/>
      <c r="V14278" s="43"/>
      <c r="W14278" s="43"/>
      <c r="X14278" s="43"/>
      <c r="Y14278" s="43"/>
      <c r="Z14278" s="43"/>
      <c r="AA14278" s="43"/>
      <c r="AB14278" s="43"/>
      <c r="AC14278" s="43"/>
      <c r="AD14278" s="43"/>
      <c r="AE14278" s="43"/>
      <c r="AF14278" s="43"/>
      <c r="AG14278" s="43"/>
      <c r="AH14278" s="43"/>
      <c r="AI14278" s="43"/>
      <c r="AJ14278" s="43"/>
      <c r="AK14278" s="43"/>
      <c r="AL14278" s="43"/>
      <c r="AM14278" s="43"/>
      <c r="AN14278" s="43"/>
      <c r="AO14278" s="43"/>
      <c r="AP14278" s="43"/>
      <c r="AQ14278" s="43"/>
      <c r="AR14278" s="43"/>
      <c r="AS14278" s="43"/>
      <c r="AT14278" s="43"/>
      <c r="AU14278" s="43"/>
      <c r="AV14278" s="43"/>
      <c r="AW14278" s="43"/>
    </row>
    <row r="14279" spans="6:49" x14ac:dyDescent="0.25">
      <c r="F14279" s="42" t="s">
        <v>2338</v>
      </c>
      <c r="G14279" s="43"/>
      <c r="H14279" s="43"/>
      <c r="I14279" s="43"/>
      <c r="J14279" s="43"/>
      <c r="K14279" s="43"/>
      <c r="L14279" s="43"/>
      <c r="M14279" s="43"/>
      <c r="N14279" s="43"/>
      <c r="O14279" s="43"/>
      <c r="P14279" s="43"/>
      <c r="Q14279" s="43"/>
      <c r="R14279" s="43"/>
      <c r="S14279" s="43"/>
      <c r="T14279" s="43"/>
      <c r="U14279" s="43"/>
      <c r="V14279" s="43"/>
      <c r="W14279" s="43"/>
      <c r="X14279" s="43"/>
      <c r="Y14279" s="43"/>
      <c r="Z14279" s="43"/>
      <c r="AA14279" s="43"/>
      <c r="AB14279" s="43"/>
      <c r="AC14279" s="43"/>
      <c r="AD14279" s="43"/>
      <c r="AE14279" s="43"/>
      <c r="AF14279" s="43"/>
      <c r="AG14279" s="43"/>
      <c r="AH14279" s="43"/>
      <c r="AI14279" s="43"/>
      <c r="AJ14279" s="43"/>
      <c r="AK14279" s="43"/>
      <c r="AL14279" s="43"/>
      <c r="AM14279" s="43"/>
      <c r="AN14279" s="43"/>
      <c r="AO14279" s="43"/>
      <c r="AP14279" s="43"/>
      <c r="AQ14279" s="43"/>
      <c r="AR14279" s="43"/>
      <c r="AS14279" s="43"/>
      <c r="AT14279" s="43"/>
      <c r="AU14279" s="43"/>
      <c r="AV14279" s="43"/>
      <c r="AW14279" s="43"/>
    </row>
    <row r="14280" spans="6:49" x14ac:dyDescent="0.25">
      <c r="F14280" s="42" t="s">
        <v>2160</v>
      </c>
      <c r="G14280" s="43"/>
      <c r="H14280" s="43"/>
      <c r="I14280" s="43"/>
      <c r="J14280" s="43"/>
      <c r="K14280" s="43"/>
      <c r="L14280" s="43"/>
      <c r="M14280" s="43"/>
      <c r="N14280" s="43"/>
      <c r="O14280" s="43"/>
      <c r="P14280" s="43"/>
      <c r="Q14280" s="43"/>
      <c r="R14280" s="43"/>
      <c r="S14280" s="43"/>
      <c r="T14280" s="43"/>
      <c r="U14280" s="43"/>
      <c r="V14280" s="43"/>
      <c r="W14280" s="43"/>
      <c r="X14280" s="43"/>
      <c r="Y14280" s="43"/>
      <c r="Z14280" s="43"/>
      <c r="AA14280" s="43"/>
      <c r="AB14280" s="43"/>
      <c r="AC14280" s="43"/>
      <c r="AD14280" s="43"/>
      <c r="AE14280" s="43"/>
      <c r="AF14280" s="43"/>
      <c r="AG14280" s="43"/>
      <c r="AH14280" s="43"/>
      <c r="AI14280" s="43"/>
      <c r="AJ14280" s="43"/>
      <c r="AK14280" s="43"/>
      <c r="AL14280" s="43"/>
      <c r="AM14280" s="43"/>
      <c r="AN14280" s="43"/>
      <c r="AO14280" s="43"/>
      <c r="AP14280" s="43"/>
      <c r="AQ14280" s="43"/>
      <c r="AR14280" s="43"/>
      <c r="AS14280" s="43"/>
      <c r="AT14280" s="43"/>
      <c r="AU14280" s="43"/>
      <c r="AV14280" s="43"/>
      <c r="AW14280" s="43"/>
    </row>
    <row r="14281" spans="6:49" x14ac:dyDescent="0.25">
      <c r="F14281" s="42" t="s">
        <v>2381</v>
      </c>
      <c r="G14281" s="43"/>
      <c r="H14281" s="43"/>
      <c r="I14281" s="43"/>
      <c r="J14281" s="43"/>
      <c r="K14281" s="43"/>
      <c r="L14281" s="43"/>
      <c r="M14281" s="43"/>
      <c r="N14281" s="43"/>
      <c r="O14281" s="43"/>
      <c r="P14281" s="43"/>
      <c r="Q14281" s="43"/>
      <c r="R14281" s="43"/>
      <c r="S14281" s="43"/>
      <c r="T14281" s="43"/>
      <c r="U14281" s="43"/>
      <c r="V14281" s="43"/>
      <c r="W14281" s="43"/>
      <c r="X14281" s="43"/>
      <c r="Y14281" s="43"/>
      <c r="Z14281" s="43"/>
      <c r="AA14281" s="43"/>
      <c r="AB14281" s="43"/>
      <c r="AC14281" s="43"/>
      <c r="AD14281" s="43"/>
      <c r="AE14281" s="43"/>
      <c r="AF14281" s="43"/>
      <c r="AG14281" s="43"/>
      <c r="AH14281" s="43"/>
      <c r="AI14281" s="43"/>
      <c r="AJ14281" s="43"/>
      <c r="AK14281" s="43"/>
      <c r="AL14281" s="43"/>
      <c r="AM14281" s="43"/>
      <c r="AN14281" s="43"/>
      <c r="AO14281" s="43"/>
      <c r="AP14281" s="43"/>
      <c r="AQ14281" s="43"/>
      <c r="AR14281" s="43"/>
      <c r="AS14281" s="43"/>
      <c r="AT14281" s="43"/>
      <c r="AU14281" s="43"/>
      <c r="AV14281" s="43"/>
      <c r="AW14281" s="43"/>
    </row>
    <row r="14282" spans="6:49" x14ac:dyDescent="0.25">
      <c r="F14282" s="42"/>
      <c r="G14282" s="43"/>
      <c r="H14282" s="43"/>
      <c r="I14282" s="43"/>
      <c r="J14282" s="43"/>
      <c r="K14282" s="43"/>
      <c r="L14282" s="43"/>
      <c r="M14282" s="43"/>
      <c r="N14282" s="43"/>
      <c r="O14282" s="43"/>
      <c r="P14282" s="43"/>
      <c r="Q14282" s="43"/>
      <c r="R14282" s="43"/>
      <c r="S14282" s="43"/>
      <c r="T14282" s="43"/>
      <c r="U14282" s="43"/>
      <c r="V14282" s="43"/>
      <c r="W14282" s="43"/>
      <c r="X14282" s="43"/>
      <c r="Y14282" s="43"/>
      <c r="Z14282" s="43"/>
      <c r="AA14282" s="43"/>
      <c r="AB14282" s="43"/>
      <c r="AC14282" s="43"/>
      <c r="AD14282" s="43"/>
      <c r="AE14282" s="43"/>
      <c r="AF14282" s="43"/>
      <c r="AG14282" s="43"/>
      <c r="AH14282" s="43"/>
      <c r="AI14282" s="43"/>
      <c r="AJ14282" s="43"/>
      <c r="AK14282" s="43"/>
      <c r="AL14282" s="43"/>
      <c r="AM14282" s="43"/>
      <c r="AN14282" s="43"/>
      <c r="AO14282" s="43"/>
      <c r="AP14282" s="43"/>
      <c r="AQ14282" s="43"/>
      <c r="AR14282" s="43"/>
      <c r="AS14282" s="43"/>
      <c r="AT14282" s="43"/>
      <c r="AU14282" s="43"/>
      <c r="AV14282" s="43"/>
      <c r="AW14282" s="43"/>
    </row>
    <row r="14283" spans="6:49" x14ac:dyDescent="0.25">
      <c r="F14283" s="42" t="s">
        <v>128</v>
      </c>
      <c r="G14283" s="43"/>
      <c r="H14283" s="43"/>
      <c r="I14283" s="43"/>
      <c r="J14283" s="43"/>
      <c r="K14283" s="43"/>
      <c r="L14283" s="43"/>
      <c r="M14283" s="43"/>
      <c r="N14283" s="43"/>
      <c r="O14283" s="43"/>
      <c r="P14283" s="43"/>
      <c r="Q14283" s="43"/>
      <c r="R14283" s="43"/>
      <c r="S14283" s="43"/>
      <c r="T14283" s="43"/>
      <c r="U14283" s="43"/>
      <c r="V14283" s="43"/>
      <c r="W14283" s="43"/>
      <c r="X14283" s="43"/>
      <c r="Y14283" s="43"/>
      <c r="Z14283" s="43"/>
      <c r="AA14283" s="43"/>
      <c r="AB14283" s="43"/>
      <c r="AC14283" s="43"/>
      <c r="AD14283" s="43"/>
      <c r="AE14283" s="43"/>
      <c r="AF14283" s="43"/>
      <c r="AG14283" s="43"/>
      <c r="AH14283" s="43"/>
      <c r="AI14283" s="43"/>
      <c r="AJ14283" s="43"/>
      <c r="AK14283" s="43"/>
      <c r="AL14283" s="43"/>
      <c r="AM14283" s="43"/>
      <c r="AN14283" s="43"/>
      <c r="AO14283" s="43"/>
      <c r="AP14283" s="43"/>
      <c r="AQ14283" s="43"/>
      <c r="AR14283" s="43"/>
      <c r="AS14283" s="43"/>
      <c r="AT14283" s="43"/>
      <c r="AU14283" s="43"/>
      <c r="AV14283" s="43"/>
      <c r="AW14283" s="43"/>
    </row>
    <row r="14284" spans="6:49" x14ac:dyDescent="0.25">
      <c r="F14284" s="42" t="s">
        <v>2382</v>
      </c>
      <c r="G14284" s="43"/>
      <c r="H14284" s="43"/>
      <c r="I14284" s="43"/>
      <c r="J14284" s="43"/>
      <c r="K14284" s="43"/>
      <c r="L14284" s="43"/>
      <c r="M14284" s="43"/>
      <c r="N14284" s="43"/>
      <c r="O14284" s="43"/>
      <c r="P14284" s="43"/>
      <c r="Q14284" s="43"/>
      <c r="R14284" s="43"/>
      <c r="S14284" s="43"/>
      <c r="T14284" s="43"/>
      <c r="U14284" s="43"/>
      <c r="V14284" s="43"/>
      <c r="W14284" s="43"/>
      <c r="X14284" s="43"/>
      <c r="Y14284" s="43"/>
      <c r="Z14284" s="43"/>
      <c r="AA14284" s="43"/>
      <c r="AB14284" s="43"/>
      <c r="AC14284" s="43"/>
      <c r="AD14284" s="43"/>
      <c r="AE14284" s="43"/>
      <c r="AF14284" s="43"/>
      <c r="AG14284" s="43"/>
      <c r="AH14284" s="43"/>
      <c r="AI14284" s="43"/>
      <c r="AJ14284" s="43"/>
      <c r="AK14284" s="43"/>
      <c r="AL14284" s="43"/>
      <c r="AM14284" s="43"/>
      <c r="AN14284" s="43"/>
      <c r="AO14284" s="43"/>
      <c r="AP14284" s="43"/>
      <c r="AQ14284" s="43"/>
      <c r="AR14284" s="43"/>
      <c r="AS14284" s="43"/>
      <c r="AT14284" s="43"/>
      <c r="AU14284" s="43"/>
      <c r="AV14284" s="43"/>
      <c r="AW14284" s="43"/>
    </row>
    <row r="14285" spans="6:49" x14ac:dyDescent="0.25">
      <c r="F14285" s="42" t="s">
        <v>2383</v>
      </c>
      <c r="G14285" s="43"/>
      <c r="H14285" s="43"/>
      <c r="I14285" s="43"/>
      <c r="J14285" s="43"/>
      <c r="K14285" s="43"/>
      <c r="L14285" s="43"/>
      <c r="M14285" s="43"/>
      <c r="N14285" s="43"/>
      <c r="O14285" s="43"/>
      <c r="P14285" s="43"/>
      <c r="Q14285" s="43"/>
      <c r="R14285" s="43"/>
      <c r="S14285" s="43"/>
      <c r="T14285" s="43"/>
      <c r="U14285" s="43"/>
      <c r="V14285" s="43"/>
      <c r="W14285" s="43"/>
      <c r="X14285" s="43"/>
      <c r="Y14285" s="43"/>
      <c r="Z14285" s="43"/>
      <c r="AA14285" s="43"/>
      <c r="AB14285" s="43"/>
      <c r="AC14285" s="43"/>
      <c r="AD14285" s="43"/>
      <c r="AE14285" s="43"/>
      <c r="AF14285" s="43"/>
      <c r="AG14285" s="43"/>
      <c r="AH14285" s="43"/>
      <c r="AI14285" s="43"/>
      <c r="AJ14285" s="43"/>
      <c r="AK14285" s="43"/>
      <c r="AL14285" s="43"/>
      <c r="AM14285" s="43"/>
      <c r="AN14285" s="43"/>
      <c r="AO14285" s="43"/>
      <c r="AP14285" s="43"/>
      <c r="AQ14285" s="43"/>
      <c r="AR14285" s="43"/>
      <c r="AS14285" s="43"/>
      <c r="AT14285" s="43"/>
      <c r="AU14285" s="43"/>
      <c r="AV14285" s="43"/>
      <c r="AW14285" s="43"/>
    </row>
    <row r="14286" spans="6:49" x14ac:dyDescent="0.25">
      <c r="F14286" s="42" t="s">
        <v>2384</v>
      </c>
      <c r="G14286" s="43"/>
      <c r="H14286" s="43"/>
      <c r="I14286" s="43"/>
      <c r="J14286" s="43"/>
      <c r="K14286" s="43"/>
      <c r="L14286" s="43"/>
      <c r="M14286" s="43"/>
      <c r="N14286" s="43"/>
      <c r="O14286" s="43"/>
      <c r="P14286" s="43"/>
      <c r="Q14286" s="43"/>
      <c r="R14286" s="43"/>
      <c r="S14286" s="43"/>
      <c r="T14286" s="43"/>
      <c r="U14286" s="43"/>
      <c r="V14286" s="43"/>
      <c r="W14286" s="43"/>
      <c r="X14286" s="43"/>
      <c r="Y14286" s="43"/>
      <c r="Z14286" s="43"/>
      <c r="AA14286" s="43"/>
      <c r="AB14286" s="43"/>
      <c r="AC14286" s="43"/>
      <c r="AD14286" s="43"/>
      <c r="AE14286" s="43"/>
      <c r="AF14286" s="43"/>
      <c r="AG14286" s="43"/>
      <c r="AH14286" s="43"/>
      <c r="AI14286" s="43"/>
      <c r="AJ14286" s="43"/>
      <c r="AK14286" s="43"/>
      <c r="AL14286" s="43"/>
      <c r="AM14286" s="43"/>
      <c r="AN14286" s="43"/>
      <c r="AO14286" s="43"/>
      <c r="AP14286" s="43"/>
      <c r="AQ14286" s="43"/>
      <c r="AR14286" s="43"/>
      <c r="AS14286" s="43"/>
      <c r="AT14286" s="43"/>
      <c r="AU14286" s="43"/>
      <c r="AV14286" s="43"/>
      <c r="AW14286" s="43"/>
    </row>
    <row r="14287" spans="6:49" x14ac:dyDescent="0.25">
      <c r="F14287" s="42" t="s">
        <v>2385</v>
      </c>
      <c r="G14287" s="43"/>
      <c r="H14287" s="43"/>
      <c r="I14287" s="43"/>
      <c r="J14287" s="43"/>
      <c r="K14287" s="43"/>
      <c r="L14287" s="43"/>
      <c r="M14287" s="43"/>
      <c r="N14287" s="43"/>
      <c r="O14287" s="43"/>
      <c r="P14287" s="43"/>
      <c r="Q14287" s="43"/>
      <c r="R14287" s="43"/>
      <c r="S14287" s="43"/>
      <c r="T14287" s="43"/>
      <c r="U14287" s="43"/>
      <c r="V14287" s="43"/>
      <c r="W14287" s="43"/>
      <c r="X14287" s="43"/>
      <c r="Y14287" s="43"/>
      <c r="Z14287" s="43"/>
      <c r="AA14287" s="43"/>
      <c r="AB14287" s="43"/>
      <c r="AC14287" s="43"/>
      <c r="AD14287" s="43"/>
      <c r="AE14287" s="43"/>
      <c r="AF14287" s="43"/>
      <c r="AG14287" s="43"/>
      <c r="AH14287" s="43"/>
      <c r="AI14287" s="43"/>
      <c r="AJ14287" s="43"/>
      <c r="AK14287" s="43"/>
      <c r="AL14287" s="43"/>
      <c r="AM14287" s="43"/>
      <c r="AN14287" s="43"/>
      <c r="AO14287" s="43"/>
      <c r="AP14287" s="43"/>
      <c r="AQ14287" s="43"/>
      <c r="AR14287" s="43"/>
      <c r="AS14287" s="43"/>
      <c r="AT14287" s="43"/>
      <c r="AU14287" s="43"/>
      <c r="AV14287" s="43"/>
      <c r="AW14287" s="43"/>
    </row>
    <row r="14288" spans="6:49" x14ac:dyDescent="0.25">
      <c r="F14288" s="42" t="s">
        <v>2386</v>
      </c>
      <c r="G14288" s="43"/>
      <c r="H14288" s="43"/>
      <c r="I14288" s="43"/>
      <c r="J14288" s="43"/>
      <c r="K14288" s="43"/>
      <c r="L14288" s="43"/>
      <c r="M14288" s="43"/>
      <c r="N14288" s="43"/>
      <c r="O14288" s="43"/>
      <c r="P14288" s="43"/>
      <c r="Q14288" s="43"/>
      <c r="R14288" s="43"/>
      <c r="S14288" s="43"/>
      <c r="T14288" s="43"/>
      <c r="U14288" s="43"/>
      <c r="V14288" s="43"/>
      <c r="W14288" s="43"/>
      <c r="X14288" s="43"/>
      <c r="Y14288" s="43"/>
      <c r="Z14288" s="43"/>
      <c r="AA14288" s="43"/>
      <c r="AB14288" s="43"/>
      <c r="AC14288" s="43"/>
      <c r="AD14288" s="43"/>
      <c r="AE14288" s="43"/>
      <c r="AF14288" s="43"/>
      <c r="AG14288" s="43"/>
      <c r="AH14288" s="43"/>
      <c r="AI14288" s="43"/>
      <c r="AJ14288" s="43"/>
      <c r="AK14288" s="43"/>
      <c r="AL14288" s="43"/>
      <c r="AM14288" s="43"/>
      <c r="AN14288" s="43"/>
      <c r="AO14288" s="43"/>
      <c r="AP14288" s="43"/>
      <c r="AQ14288" s="43"/>
      <c r="AR14288" s="43"/>
      <c r="AS14288" s="43"/>
      <c r="AT14288" s="43"/>
      <c r="AU14288" s="43"/>
      <c r="AV14288" s="43"/>
      <c r="AW14288" s="43"/>
    </row>
    <row r="14289" spans="6:49" x14ac:dyDescent="0.25">
      <c r="F14289" s="42" t="s">
        <v>2387</v>
      </c>
      <c r="G14289" s="43"/>
      <c r="H14289" s="43"/>
      <c r="I14289" s="43"/>
      <c r="J14289" s="43"/>
      <c r="K14289" s="43"/>
      <c r="L14289" s="43"/>
      <c r="M14289" s="43"/>
      <c r="N14289" s="43"/>
      <c r="O14289" s="43"/>
      <c r="P14289" s="43"/>
      <c r="Q14289" s="43"/>
      <c r="R14289" s="43"/>
      <c r="S14289" s="43"/>
      <c r="T14289" s="43"/>
      <c r="U14289" s="43"/>
      <c r="V14289" s="43"/>
      <c r="W14289" s="43"/>
      <c r="X14289" s="43"/>
      <c r="Y14289" s="43"/>
      <c r="Z14289" s="43"/>
      <c r="AA14289" s="43"/>
      <c r="AB14289" s="43"/>
      <c r="AC14289" s="43"/>
      <c r="AD14289" s="43"/>
      <c r="AE14289" s="43"/>
      <c r="AF14289" s="43"/>
      <c r="AG14289" s="43"/>
      <c r="AH14289" s="43"/>
      <c r="AI14289" s="43"/>
      <c r="AJ14289" s="43"/>
      <c r="AK14289" s="43"/>
      <c r="AL14289" s="43"/>
      <c r="AM14289" s="43"/>
      <c r="AN14289" s="43"/>
      <c r="AO14289" s="43"/>
      <c r="AP14289" s="43"/>
      <c r="AQ14289" s="43"/>
      <c r="AR14289" s="43"/>
      <c r="AS14289" s="43"/>
      <c r="AT14289" s="43"/>
      <c r="AU14289" s="43"/>
      <c r="AV14289" s="43"/>
      <c r="AW14289" s="43"/>
    </row>
    <row r="14290" spans="6:49" x14ac:dyDescent="0.25">
      <c r="F14290" s="42" t="s">
        <v>2169</v>
      </c>
      <c r="G14290" s="43"/>
      <c r="H14290" s="43"/>
      <c r="I14290" s="43"/>
      <c r="J14290" s="43"/>
      <c r="K14290" s="43"/>
      <c r="L14290" s="43"/>
      <c r="M14290" s="43"/>
      <c r="N14290" s="43"/>
      <c r="O14290" s="43"/>
      <c r="P14290" s="43"/>
      <c r="Q14290" s="43"/>
      <c r="R14290" s="43"/>
      <c r="S14290" s="43"/>
      <c r="T14290" s="43"/>
      <c r="U14290" s="43"/>
      <c r="V14290" s="43"/>
      <c r="W14290" s="43"/>
      <c r="X14290" s="43"/>
      <c r="Y14290" s="43"/>
      <c r="Z14290" s="43"/>
      <c r="AA14290" s="43"/>
      <c r="AB14290" s="43"/>
      <c r="AC14290" s="43"/>
      <c r="AD14290" s="43"/>
      <c r="AE14290" s="43"/>
      <c r="AF14290" s="43"/>
      <c r="AG14290" s="43"/>
      <c r="AH14290" s="43"/>
      <c r="AI14290" s="43"/>
      <c r="AJ14290" s="43"/>
      <c r="AK14290" s="43"/>
      <c r="AL14290" s="43"/>
      <c r="AM14290" s="43"/>
      <c r="AN14290" s="43"/>
      <c r="AO14290" s="43"/>
      <c r="AP14290" s="43"/>
      <c r="AQ14290" s="43"/>
      <c r="AR14290" s="43"/>
      <c r="AS14290" s="43"/>
      <c r="AT14290" s="43"/>
      <c r="AU14290" s="43"/>
      <c r="AV14290" s="43"/>
      <c r="AW14290" s="43"/>
    </row>
    <row r="14291" spans="6:49" x14ac:dyDescent="0.25">
      <c r="F14291" s="42" t="s">
        <v>2388</v>
      </c>
      <c r="G14291" s="43"/>
      <c r="H14291" s="43"/>
      <c r="I14291" s="43"/>
      <c r="J14291" s="43"/>
      <c r="K14291" s="43"/>
      <c r="L14291" s="43"/>
      <c r="M14291" s="43"/>
      <c r="N14291" s="43"/>
      <c r="O14291" s="43"/>
      <c r="P14291" s="43"/>
      <c r="Q14291" s="43"/>
      <c r="R14291" s="43"/>
      <c r="S14291" s="43"/>
      <c r="T14291" s="43"/>
      <c r="U14291" s="43"/>
      <c r="V14291" s="43"/>
      <c r="W14291" s="43"/>
      <c r="X14291" s="43"/>
      <c r="Y14291" s="43"/>
      <c r="Z14291" s="43"/>
      <c r="AA14291" s="43"/>
      <c r="AB14291" s="43"/>
      <c r="AC14291" s="43"/>
      <c r="AD14291" s="43"/>
      <c r="AE14291" s="43"/>
      <c r="AF14291" s="43"/>
      <c r="AG14291" s="43"/>
      <c r="AH14291" s="43"/>
      <c r="AI14291" s="43"/>
      <c r="AJ14291" s="43"/>
      <c r="AK14291" s="43"/>
      <c r="AL14291" s="43"/>
      <c r="AM14291" s="43"/>
      <c r="AN14291" s="43"/>
      <c r="AO14291" s="43"/>
      <c r="AP14291" s="43"/>
      <c r="AQ14291" s="43"/>
      <c r="AR14291" s="43"/>
      <c r="AS14291" s="43"/>
      <c r="AT14291" s="43"/>
      <c r="AU14291" s="43"/>
      <c r="AV14291" s="43"/>
      <c r="AW14291" s="43"/>
    </row>
    <row r="14292" spans="6:49" x14ac:dyDescent="0.25">
      <c r="F14292" s="42"/>
      <c r="G14292" s="43"/>
      <c r="H14292" s="43"/>
      <c r="I14292" s="43"/>
      <c r="J14292" s="43"/>
      <c r="K14292" s="43"/>
      <c r="L14292" s="43"/>
      <c r="M14292" s="43"/>
      <c r="N14292" s="43"/>
      <c r="O14292" s="43"/>
      <c r="P14292" s="43"/>
      <c r="Q14292" s="43"/>
      <c r="R14292" s="43"/>
      <c r="S14292" s="43"/>
      <c r="T14292" s="43"/>
      <c r="U14292" s="43"/>
      <c r="V14292" s="43"/>
      <c r="W14292" s="43"/>
      <c r="X14292" s="43"/>
      <c r="Y14292" s="43"/>
      <c r="Z14292" s="43"/>
      <c r="AA14292" s="43"/>
      <c r="AB14292" s="43"/>
      <c r="AC14292" s="43"/>
      <c r="AD14292" s="43"/>
      <c r="AE14292" s="43"/>
      <c r="AF14292" s="43"/>
      <c r="AG14292" s="43"/>
      <c r="AH14292" s="43"/>
      <c r="AI14292" s="43"/>
      <c r="AJ14292" s="43"/>
      <c r="AK14292" s="43"/>
      <c r="AL14292" s="43"/>
      <c r="AM14292" s="43"/>
      <c r="AN14292" s="43"/>
      <c r="AO14292" s="43"/>
      <c r="AP14292" s="43"/>
      <c r="AQ14292" s="43"/>
      <c r="AR14292" s="43"/>
      <c r="AS14292" s="43"/>
      <c r="AT14292" s="43"/>
      <c r="AU14292" s="43"/>
      <c r="AV14292" s="43"/>
      <c r="AW14292" s="43"/>
    </row>
    <row r="14293" spans="6:49" x14ac:dyDescent="0.25">
      <c r="F14293" s="42"/>
      <c r="G14293" s="43"/>
      <c r="H14293" s="43"/>
      <c r="I14293" s="43"/>
      <c r="J14293" s="43"/>
      <c r="K14293" s="43"/>
      <c r="L14293" s="43"/>
      <c r="M14293" s="43"/>
      <c r="N14293" s="43"/>
      <c r="O14293" s="43"/>
      <c r="P14293" s="43"/>
      <c r="Q14293" s="43"/>
      <c r="R14293" s="43"/>
      <c r="S14293" s="43"/>
      <c r="T14293" s="43"/>
      <c r="U14293" s="43"/>
      <c r="V14293" s="43"/>
      <c r="W14293" s="43"/>
      <c r="X14293" s="43"/>
      <c r="Y14293" s="43"/>
      <c r="Z14293" s="43"/>
      <c r="AA14293" s="43"/>
      <c r="AB14293" s="43"/>
      <c r="AC14293" s="43"/>
      <c r="AD14293" s="43"/>
      <c r="AE14293" s="43"/>
      <c r="AF14293" s="43"/>
      <c r="AG14293" s="43"/>
      <c r="AH14293" s="43"/>
      <c r="AI14293" s="43"/>
      <c r="AJ14293" s="43"/>
      <c r="AK14293" s="43"/>
      <c r="AL14293" s="43"/>
      <c r="AM14293" s="43"/>
      <c r="AN14293" s="43"/>
      <c r="AO14293" s="43"/>
      <c r="AP14293" s="43"/>
      <c r="AQ14293" s="43"/>
      <c r="AR14293" s="43"/>
      <c r="AS14293" s="43"/>
      <c r="AT14293" s="43"/>
      <c r="AU14293" s="43"/>
      <c r="AV14293" s="43"/>
      <c r="AW14293" s="43"/>
    </row>
    <row r="14294" spans="6:49" x14ac:dyDescent="0.25">
      <c r="F14294" s="42" t="s">
        <v>2389</v>
      </c>
      <c r="G14294" s="43"/>
      <c r="H14294" s="43"/>
      <c r="I14294" s="43"/>
      <c r="J14294" s="43"/>
      <c r="K14294" s="43"/>
      <c r="L14294" s="43"/>
      <c r="M14294" s="43"/>
      <c r="N14294" s="43"/>
      <c r="O14294" s="43"/>
      <c r="P14294" s="43"/>
      <c r="Q14294" s="43"/>
      <c r="R14294" s="43"/>
      <c r="S14294" s="43"/>
      <c r="T14294" s="43"/>
      <c r="U14294" s="43"/>
      <c r="V14294" s="43"/>
      <c r="W14294" s="43"/>
      <c r="X14294" s="43"/>
      <c r="Y14294" s="43"/>
      <c r="Z14294" s="43"/>
      <c r="AA14294" s="43"/>
      <c r="AB14294" s="43"/>
      <c r="AC14294" s="43"/>
      <c r="AD14294" s="43"/>
      <c r="AE14294" s="43"/>
      <c r="AF14294" s="43"/>
      <c r="AG14294" s="43"/>
      <c r="AH14294" s="43"/>
      <c r="AI14294" s="43"/>
      <c r="AJ14294" s="43"/>
      <c r="AK14294" s="43"/>
      <c r="AL14294" s="43"/>
      <c r="AM14294" s="43"/>
      <c r="AN14294" s="43"/>
      <c r="AO14294" s="43"/>
      <c r="AP14294" s="43"/>
      <c r="AQ14294" s="43"/>
      <c r="AR14294" s="43"/>
      <c r="AS14294" s="43"/>
      <c r="AT14294" s="43"/>
      <c r="AU14294" s="43"/>
      <c r="AV14294" s="43"/>
      <c r="AW14294" s="43"/>
    </row>
    <row r="14295" spans="6:49" x14ac:dyDescent="0.25">
      <c r="F14295" s="42" t="s">
        <v>2390</v>
      </c>
      <c r="G14295" s="43"/>
      <c r="H14295" s="43"/>
      <c r="I14295" s="43"/>
      <c r="J14295" s="43"/>
      <c r="K14295" s="43"/>
      <c r="L14295" s="43"/>
      <c r="M14295" s="43"/>
      <c r="N14295" s="43"/>
      <c r="O14295" s="43"/>
      <c r="P14295" s="43"/>
      <c r="Q14295" s="43"/>
      <c r="R14295" s="43"/>
      <c r="S14295" s="43"/>
      <c r="T14295" s="43"/>
      <c r="U14295" s="43"/>
      <c r="V14295" s="43"/>
      <c r="W14295" s="43"/>
      <c r="X14295" s="43"/>
      <c r="Y14295" s="43"/>
      <c r="Z14295" s="43"/>
      <c r="AA14295" s="43"/>
      <c r="AB14295" s="43"/>
      <c r="AC14295" s="43"/>
      <c r="AD14295" s="43"/>
      <c r="AE14295" s="43"/>
      <c r="AF14295" s="43"/>
      <c r="AG14295" s="43"/>
      <c r="AH14295" s="43"/>
      <c r="AI14295" s="43"/>
      <c r="AJ14295" s="43"/>
      <c r="AK14295" s="43"/>
      <c r="AL14295" s="43"/>
      <c r="AM14295" s="43"/>
      <c r="AN14295" s="43"/>
      <c r="AO14295" s="43"/>
      <c r="AP14295" s="43"/>
      <c r="AQ14295" s="43"/>
      <c r="AR14295" s="43"/>
      <c r="AS14295" s="43"/>
      <c r="AT14295" s="43"/>
      <c r="AU14295" s="43"/>
      <c r="AV14295" s="43"/>
      <c r="AW14295" s="43"/>
    </row>
    <row r="14296" spans="6:49" x14ac:dyDescent="0.25">
      <c r="F14296" s="42" t="s">
        <v>2391</v>
      </c>
      <c r="G14296" s="43"/>
      <c r="H14296" s="43"/>
      <c r="I14296" s="43"/>
      <c r="J14296" s="43"/>
      <c r="K14296" s="43"/>
      <c r="L14296" s="43"/>
      <c r="M14296" s="43"/>
      <c r="N14296" s="43"/>
      <c r="O14296" s="43"/>
      <c r="P14296" s="43"/>
      <c r="Q14296" s="43"/>
      <c r="R14296" s="43"/>
      <c r="S14296" s="43"/>
      <c r="T14296" s="43"/>
      <c r="U14296" s="43"/>
      <c r="V14296" s="43"/>
      <c r="W14296" s="43"/>
      <c r="X14296" s="43"/>
      <c r="Y14296" s="43"/>
      <c r="Z14296" s="43"/>
      <c r="AA14296" s="43"/>
      <c r="AB14296" s="43"/>
      <c r="AC14296" s="43"/>
      <c r="AD14296" s="43"/>
      <c r="AE14296" s="43"/>
      <c r="AF14296" s="43"/>
      <c r="AG14296" s="43"/>
      <c r="AH14296" s="43"/>
      <c r="AI14296" s="43"/>
      <c r="AJ14296" s="43"/>
      <c r="AK14296" s="43"/>
      <c r="AL14296" s="43"/>
      <c r="AM14296" s="43"/>
      <c r="AN14296" s="43"/>
      <c r="AO14296" s="43"/>
      <c r="AP14296" s="43"/>
      <c r="AQ14296" s="43"/>
      <c r="AR14296" s="43"/>
      <c r="AS14296" s="43"/>
      <c r="AT14296" s="43"/>
      <c r="AU14296" s="43"/>
      <c r="AV14296" s="43"/>
      <c r="AW14296" s="43"/>
    </row>
    <row r="14297" spans="6:49" x14ac:dyDescent="0.25">
      <c r="F14297" s="42" t="s">
        <v>2392</v>
      </c>
      <c r="G14297" s="43"/>
      <c r="H14297" s="43"/>
      <c r="I14297" s="43"/>
      <c r="J14297" s="43"/>
      <c r="K14297" s="43"/>
      <c r="L14297" s="43"/>
      <c r="M14297" s="43"/>
      <c r="N14297" s="43"/>
      <c r="O14297" s="43"/>
      <c r="P14297" s="43"/>
      <c r="Q14297" s="43"/>
      <c r="R14297" s="43"/>
      <c r="S14297" s="43"/>
      <c r="T14297" s="43"/>
      <c r="U14297" s="43"/>
      <c r="V14297" s="43"/>
      <c r="W14297" s="43"/>
      <c r="X14297" s="43"/>
      <c r="Y14297" s="43"/>
      <c r="Z14297" s="43"/>
      <c r="AA14297" s="43"/>
      <c r="AB14297" s="43"/>
      <c r="AC14297" s="43"/>
      <c r="AD14297" s="43"/>
      <c r="AE14297" s="43"/>
      <c r="AF14297" s="43"/>
      <c r="AG14297" s="43"/>
      <c r="AH14297" s="43"/>
      <c r="AI14297" s="43"/>
      <c r="AJ14297" s="43"/>
      <c r="AK14297" s="43"/>
      <c r="AL14297" s="43"/>
      <c r="AM14297" s="43"/>
      <c r="AN14297" s="43"/>
      <c r="AO14297" s="43"/>
      <c r="AP14297" s="43"/>
      <c r="AQ14297" s="43"/>
      <c r="AR14297" s="43"/>
      <c r="AS14297" s="43"/>
      <c r="AT14297" s="43"/>
      <c r="AU14297" s="43"/>
      <c r="AV14297" s="43"/>
      <c r="AW14297" s="43"/>
    </row>
    <row r="14298" spans="6:49" x14ac:dyDescent="0.25">
      <c r="F14298" s="42" t="s">
        <v>2393</v>
      </c>
      <c r="G14298" s="43"/>
      <c r="H14298" s="43"/>
      <c r="I14298" s="43"/>
      <c r="J14298" s="43"/>
      <c r="K14298" s="43"/>
      <c r="L14298" s="43"/>
      <c r="M14298" s="43"/>
      <c r="N14298" s="43"/>
      <c r="O14298" s="43"/>
      <c r="P14298" s="43"/>
      <c r="Q14298" s="43"/>
      <c r="R14298" s="43"/>
      <c r="S14298" s="43"/>
      <c r="T14298" s="43"/>
      <c r="U14298" s="43"/>
      <c r="V14298" s="43"/>
      <c r="W14298" s="43"/>
      <c r="X14298" s="43"/>
      <c r="Y14298" s="43"/>
      <c r="Z14298" s="43"/>
      <c r="AA14298" s="43"/>
      <c r="AB14298" s="43"/>
      <c r="AC14298" s="43"/>
      <c r="AD14298" s="43"/>
      <c r="AE14298" s="43"/>
      <c r="AF14298" s="43"/>
      <c r="AG14298" s="43"/>
      <c r="AH14298" s="43"/>
      <c r="AI14298" s="43"/>
      <c r="AJ14298" s="43"/>
      <c r="AK14298" s="43"/>
      <c r="AL14298" s="43"/>
      <c r="AM14298" s="43"/>
      <c r="AN14298" s="43"/>
      <c r="AO14298" s="43"/>
      <c r="AP14298" s="43"/>
      <c r="AQ14298" s="43"/>
      <c r="AR14298" s="43"/>
      <c r="AS14298" s="43"/>
      <c r="AT14298" s="43"/>
      <c r="AU14298" s="43"/>
      <c r="AV14298" s="43"/>
      <c r="AW14298" s="43"/>
    </row>
    <row r="14299" spans="6:49" x14ac:dyDescent="0.25">
      <c r="F14299" s="42"/>
      <c r="G14299" s="43"/>
      <c r="H14299" s="43"/>
      <c r="I14299" s="43"/>
      <c r="J14299" s="43"/>
      <c r="K14299" s="43"/>
      <c r="L14299" s="43"/>
      <c r="M14299" s="43"/>
      <c r="N14299" s="43"/>
      <c r="O14299" s="43"/>
      <c r="P14299" s="43"/>
      <c r="Q14299" s="43"/>
      <c r="R14299" s="43"/>
      <c r="S14299" s="43"/>
      <c r="T14299" s="43"/>
      <c r="U14299" s="43"/>
      <c r="V14299" s="43"/>
      <c r="W14299" s="43"/>
      <c r="X14299" s="43"/>
      <c r="Y14299" s="43"/>
      <c r="Z14299" s="43"/>
      <c r="AA14299" s="43"/>
      <c r="AB14299" s="43"/>
      <c r="AC14299" s="43"/>
      <c r="AD14299" s="43"/>
      <c r="AE14299" s="43"/>
      <c r="AF14299" s="43"/>
      <c r="AG14299" s="43"/>
      <c r="AH14299" s="43"/>
      <c r="AI14299" s="43"/>
      <c r="AJ14299" s="43"/>
      <c r="AK14299" s="43"/>
      <c r="AL14299" s="43"/>
      <c r="AM14299" s="43"/>
      <c r="AN14299" s="43"/>
      <c r="AO14299" s="43"/>
      <c r="AP14299" s="43"/>
      <c r="AQ14299" s="43"/>
      <c r="AR14299" s="43"/>
      <c r="AS14299" s="43"/>
      <c r="AT14299" s="43"/>
      <c r="AU14299" s="43"/>
      <c r="AV14299" s="43"/>
      <c r="AW14299" s="43"/>
    </row>
    <row r="14300" spans="6:49" x14ac:dyDescent="0.25">
      <c r="F14300" s="42"/>
      <c r="G14300" s="43"/>
      <c r="H14300" s="43"/>
      <c r="I14300" s="43"/>
      <c r="J14300" s="43"/>
      <c r="K14300" s="43"/>
      <c r="L14300" s="43"/>
      <c r="M14300" s="43"/>
      <c r="N14300" s="43"/>
      <c r="O14300" s="43"/>
      <c r="P14300" s="43"/>
      <c r="Q14300" s="43"/>
      <c r="R14300" s="43"/>
      <c r="S14300" s="43"/>
      <c r="T14300" s="43"/>
      <c r="U14300" s="43"/>
      <c r="V14300" s="43"/>
      <c r="W14300" s="43"/>
      <c r="X14300" s="43"/>
      <c r="Y14300" s="43"/>
      <c r="Z14300" s="43"/>
      <c r="AA14300" s="43"/>
      <c r="AB14300" s="43"/>
      <c r="AC14300" s="43"/>
      <c r="AD14300" s="43"/>
      <c r="AE14300" s="43"/>
      <c r="AF14300" s="43"/>
      <c r="AG14300" s="43"/>
      <c r="AH14300" s="43"/>
      <c r="AI14300" s="43"/>
      <c r="AJ14300" s="43"/>
      <c r="AK14300" s="43"/>
      <c r="AL14300" s="43"/>
      <c r="AM14300" s="43"/>
      <c r="AN14300" s="43"/>
      <c r="AO14300" s="43"/>
      <c r="AP14300" s="43"/>
      <c r="AQ14300" s="43"/>
      <c r="AR14300" s="43"/>
      <c r="AS14300" s="43"/>
      <c r="AT14300" s="43"/>
      <c r="AU14300" s="43"/>
      <c r="AV14300" s="43"/>
      <c r="AW14300" s="43"/>
    </row>
    <row r="14301" spans="6:49" x14ac:dyDescent="0.25">
      <c r="F14301" s="42" t="s">
        <v>128</v>
      </c>
      <c r="G14301" s="43"/>
      <c r="H14301" s="43"/>
      <c r="I14301" s="43"/>
      <c r="J14301" s="43"/>
      <c r="K14301" s="43"/>
      <c r="L14301" s="43"/>
      <c r="M14301" s="43"/>
      <c r="N14301" s="43"/>
      <c r="O14301" s="43"/>
      <c r="P14301" s="43"/>
      <c r="Q14301" s="43"/>
      <c r="R14301" s="43"/>
      <c r="S14301" s="43"/>
      <c r="T14301" s="43"/>
      <c r="U14301" s="43"/>
      <c r="V14301" s="43"/>
      <c r="W14301" s="43"/>
      <c r="X14301" s="43"/>
      <c r="Y14301" s="43"/>
      <c r="Z14301" s="43"/>
      <c r="AA14301" s="43"/>
      <c r="AB14301" s="43"/>
      <c r="AC14301" s="43"/>
      <c r="AD14301" s="43"/>
      <c r="AE14301" s="43"/>
      <c r="AF14301" s="43"/>
      <c r="AG14301" s="43"/>
      <c r="AH14301" s="43"/>
      <c r="AI14301" s="43"/>
      <c r="AJ14301" s="43"/>
      <c r="AK14301" s="43"/>
      <c r="AL14301" s="43"/>
      <c r="AM14301" s="43"/>
      <c r="AN14301" s="43"/>
      <c r="AO14301" s="43"/>
      <c r="AP14301" s="43"/>
      <c r="AQ14301" s="43"/>
      <c r="AR14301" s="43"/>
      <c r="AS14301" s="43"/>
      <c r="AT14301" s="43"/>
      <c r="AU14301" s="43"/>
      <c r="AV14301" s="43"/>
      <c r="AW14301" s="43"/>
    </row>
    <row r="14302" spans="6:49" x14ac:dyDescent="0.25">
      <c r="F14302" s="42" t="s">
        <v>2382</v>
      </c>
      <c r="G14302" s="43"/>
      <c r="H14302" s="43"/>
      <c r="I14302" s="43"/>
      <c r="J14302" s="43"/>
      <c r="K14302" s="43"/>
      <c r="L14302" s="43"/>
      <c r="M14302" s="43"/>
      <c r="N14302" s="43"/>
      <c r="O14302" s="43"/>
      <c r="P14302" s="43"/>
      <c r="Q14302" s="43"/>
      <c r="R14302" s="43"/>
      <c r="S14302" s="43"/>
      <c r="T14302" s="43"/>
      <c r="U14302" s="43"/>
      <c r="V14302" s="43"/>
      <c r="W14302" s="43"/>
      <c r="X14302" s="43"/>
      <c r="Y14302" s="43"/>
      <c r="Z14302" s="43"/>
      <c r="AA14302" s="43"/>
      <c r="AB14302" s="43"/>
      <c r="AC14302" s="43"/>
      <c r="AD14302" s="43"/>
      <c r="AE14302" s="43"/>
      <c r="AF14302" s="43"/>
      <c r="AG14302" s="43"/>
      <c r="AH14302" s="43"/>
      <c r="AI14302" s="43"/>
      <c r="AJ14302" s="43"/>
      <c r="AK14302" s="43"/>
      <c r="AL14302" s="43"/>
      <c r="AM14302" s="43"/>
      <c r="AN14302" s="43"/>
      <c r="AO14302" s="43"/>
      <c r="AP14302" s="43"/>
      <c r="AQ14302" s="43"/>
      <c r="AR14302" s="43"/>
      <c r="AS14302" s="43"/>
      <c r="AT14302" s="43"/>
      <c r="AU14302" s="43"/>
      <c r="AV14302" s="43"/>
      <c r="AW14302" s="43"/>
    </row>
    <row r="14303" spans="6:49" x14ac:dyDescent="0.25">
      <c r="F14303" s="42" t="s">
        <v>2383</v>
      </c>
      <c r="G14303" s="43"/>
      <c r="H14303" s="43"/>
      <c r="I14303" s="43"/>
      <c r="J14303" s="43"/>
      <c r="K14303" s="43"/>
      <c r="L14303" s="43"/>
      <c r="M14303" s="43"/>
      <c r="N14303" s="43"/>
      <c r="O14303" s="43"/>
      <c r="P14303" s="43"/>
      <c r="Q14303" s="43"/>
      <c r="R14303" s="43"/>
      <c r="S14303" s="43"/>
      <c r="T14303" s="43"/>
      <c r="U14303" s="43"/>
      <c r="V14303" s="43"/>
      <c r="W14303" s="43"/>
      <c r="X14303" s="43"/>
      <c r="Y14303" s="43"/>
      <c r="Z14303" s="43"/>
      <c r="AA14303" s="43"/>
      <c r="AB14303" s="43"/>
      <c r="AC14303" s="43"/>
      <c r="AD14303" s="43"/>
      <c r="AE14303" s="43"/>
      <c r="AF14303" s="43"/>
      <c r="AG14303" s="43"/>
      <c r="AH14303" s="43"/>
      <c r="AI14303" s="43"/>
      <c r="AJ14303" s="43"/>
      <c r="AK14303" s="43"/>
      <c r="AL14303" s="43"/>
      <c r="AM14303" s="43"/>
      <c r="AN14303" s="43"/>
      <c r="AO14303" s="43"/>
      <c r="AP14303" s="43"/>
      <c r="AQ14303" s="43"/>
      <c r="AR14303" s="43"/>
      <c r="AS14303" s="43"/>
      <c r="AT14303" s="43"/>
      <c r="AU14303" s="43"/>
      <c r="AV14303" s="43"/>
      <c r="AW14303" s="43"/>
    </row>
    <row r="14304" spans="6:49" x14ac:dyDescent="0.25">
      <c r="F14304" s="42" t="s">
        <v>2384</v>
      </c>
      <c r="G14304" s="43"/>
      <c r="H14304" s="43"/>
      <c r="I14304" s="43"/>
      <c r="J14304" s="43"/>
      <c r="K14304" s="43"/>
      <c r="L14304" s="43"/>
      <c r="M14304" s="43"/>
      <c r="N14304" s="43"/>
      <c r="O14304" s="43"/>
      <c r="P14304" s="43"/>
      <c r="Q14304" s="43"/>
      <c r="R14304" s="43"/>
      <c r="S14304" s="43"/>
      <c r="T14304" s="43"/>
      <c r="U14304" s="43"/>
      <c r="V14304" s="43"/>
      <c r="W14304" s="43"/>
      <c r="X14304" s="43"/>
      <c r="Y14304" s="43"/>
      <c r="Z14304" s="43"/>
      <c r="AA14304" s="43"/>
      <c r="AB14304" s="43"/>
      <c r="AC14304" s="43"/>
      <c r="AD14304" s="43"/>
      <c r="AE14304" s="43"/>
      <c r="AF14304" s="43"/>
      <c r="AG14304" s="43"/>
      <c r="AH14304" s="43"/>
      <c r="AI14304" s="43"/>
      <c r="AJ14304" s="43"/>
      <c r="AK14304" s="43"/>
      <c r="AL14304" s="43"/>
      <c r="AM14304" s="43"/>
      <c r="AN14304" s="43"/>
      <c r="AO14304" s="43"/>
      <c r="AP14304" s="43"/>
      <c r="AQ14304" s="43"/>
      <c r="AR14304" s="43"/>
      <c r="AS14304" s="43"/>
      <c r="AT14304" s="43"/>
      <c r="AU14304" s="43"/>
      <c r="AV14304" s="43"/>
      <c r="AW14304" s="43"/>
    </row>
    <row r="14305" spans="6:49" x14ac:dyDescent="0.25">
      <c r="F14305" s="42" t="s">
        <v>2385</v>
      </c>
      <c r="G14305" s="43"/>
      <c r="H14305" s="43"/>
      <c r="I14305" s="43"/>
      <c r="J14305" s="43"/>
      <c r="K14305" s="43"/>
      <c r="L14305" s="43"/>
      <c r="M14305" s="43"/>
      <c r="N14305" s="43"/>
      <c r="O14305" s="43"/>
      <c r="P14305" s="43"/>
      <c r="Q14305" s="43"/>
      <c r="R14305" s="43"/>
      <c r="S14305" s="43"/>
      <c r="T14305" s="43"/>
      <c r="U14305" s="43"/>
      <c r="V14305" s="43"/>
      <c r="W14305" s="43"/>
      <c r="X14305" s="43"/>
      <c r="Y14305" s="43"/>
      <c r="Z14305" s="43"/>
      <c r="AA14305" s="43"/>
      <c r="AB14305" s="43"/>
      <c r="AC14305" s="43"/>
      <c r="AD14305" s="43"/>
      <c r="AE14305" s="43"/>
      <c r="AF14305" s="43"/>
      <c r="AG14305" s="43"/>
      <c r="AH14305" s="43"/>
      <c r="AI14305" s="43"/>
      <c r="AJ14305" s="43"/>
      <c r="AK14305" s="43"/>
      <c r="AL14305" s="43"/>
      <c r="AM14305" s="43"/>
      <c r="AN14305" s="43"/>
      <c r="AO14305" s="43"/>
      <c r="AP14305" s="43"/>
      <c r="AQ14305" s="43"/>
      <c r="AR14305" s="43"/>
      <c r="AS14305" s="43"/>
      <c r="AT14305" s="43"/>
      <c r="AU14305" s="43"/>
      <c r="AV14305" s="43"/>
      <c r="AW14305" s="43"/>
    </row>
    <row r="14306" spans="6:49" x14ac:dyDescent="0.25">
      <c r="F14306" s="42" t="s">
        <v>2386</v>
      </c>
      <c r="G14306" s="43"/>
      <c r="H14306" s="43"/>
      <c r="I14306" s="43"/>
      <c r="J14306" s="43"/>
      <c r="K14306" s="43"/>
      <c r="L14306" s="43"/>
      <c r="M14306" s="43"/>
      <c r="N14306" s="43"/>
      <c r="O14306" s="43"/>
      <c r="P14306" s="43"/>
      <c r="Q14306" s="43"/>
      <c r="R14306" s="43"/>
      <c r="S14306" s="43"/>
      <c r="T14306" s="43"/>
      <c r="U14306" s="43"/>
      <c r="V14306" s="43"/>
      <c r="W14306" s="43"/>
      <c r="X14306" s="43"/>
      <c r="Y14306" s="43"/>
      <c r="Z14306" s="43"/>
      <c r="AA14306" s="43"/>
      <c r="AB14306" s="43"/>
      <c r="AC14306" s="43"/>
      <c r="AD14306" s="43"/>
      <c r="AE14306" s="43"/>
      <c r="AF14306" s="43"/>
      <c r="AG14306" s="43"/>
      <c r="AH14306" s="43"/>
      <c r="AI14306" s="43"/>
      <c r="AJ14306" s="43"/>
      <c r="AK14306" s="43"/>
      <c r="AL14306" s="43"/>
      <c r="AM14306" s="43"/>
      <c r="AN14306" s="43"/>
      <c r="AO14306" s="43"/>
      <c r="AP14306" s="43"/>
      <c r="AQ14306" s="43"/>
      <c r="AR14306" s="43"/>
      <c r="AS14306" s="43"/>
      <c r="AT14306" s="43"/>
      <c r="AU14306" s="43"/>
      <c r="AV14306" s="43"/>
      <c r="AW14306" s="43"/>
    </row>
    <row r="14307" spans="6:49" x14ac:dyDescent="0.25">
      <c r="F14307" s="42" t="s">
        <v>2387</v>
      </c>
      <c r="G14307" s="43"/>
      <c r="H14307" s="43"/>
      <c r="I14307" s="43"/>
      <c r="J14307" s="43"/>
      <c r="K14307" s="43"/>
      <c r="L14307" s="43"/>
      <c r="M14307" s="43"/>
      <c r="N14307" s="43"/>
      <c r="O14307" s="43"/>
      <c r="P14307" s="43"/>
      <c r="Q14307" s="43"/>
      <c r="R14307" s="43"/>
      <c r="S14307" s="43"/>
      <c r="T14307" s="43"/>
      <c r="U14307" s="43"/>
      <c r="V14307" s="43"/>
      <c r="W14307" s="43"/>
      <c r="X14307" s="43"/>
      <c r="Y14307" s="43"/>
      <c r="Z14307" s="43"/>
      <c r="AA14307" s="43"/>
      <c r="AB14307" s="43"/>
      <c r="AC14307" s="43"/>
      <c r="AD14307" s="43"/>
      <c r="AE14307" s="43"/>
      <c r="AF14307" s="43"/>
      <c r="AG14307" s="43"/>
      <c r="AH14307" s="43"/>
      <c r="AI14307" s="43"/>
      <c r="AJ14307" s="43"/>
      <c r="AK14307" s="43"/>
      <c r="AL14307" s="43"/>
      <c r="AM14307" s="43"/>
      <c r="AN14307" s="43"/>
      <c r="AO14307" s="43"/>
      <c r="AP14307" s="43"/>
      <c r="AQ14307" s="43"/>
      <c r="AR14307" s="43"/>
      <c r="AS14307" s="43"/>
      <c r="AT14307" s="43"/>
      <c r="AU14307" s="43"/>
      <c r="AV14307" s="43"/>
      <c r="AW14307" s="43"/>
    </row>
    <row r="14308" spans="6:49" x14ac:dyDescent="0.25">
      <c r="F14308" s="42" t="s">
        <v>2169</v>
      </c>
      <c r="G14308" s="43"/>
      <c r="H14308" s="43"/>
      <c r="I14308" s="43"/>
      <c r="J14308" s="43"/>
      <c r="K14308" s="43"/>
      <c r="L14308" s="43"/>
      <c r="M14308" s="43"/>
      <c r="N14308" s="43"/>
      <c r="O14308" s="43"/>
      <c r="P14308" s="43"/>
      <c r="Q14308" s="43"/>
      <c r="R14308" s="43"/>
      <c r="S14308" s="43"/>
      <c r="T14308" s="43"/>
      <c r="U14308" s="43"/>
      <c r="V14308" s="43"/>
      <c r="W14308" s="43"/>
      <c r="X14308" s="43"/>
      <c r="Y14308" s="43"/>
      <c r="Z14308" s="43"/>
      <c r="AA14308" s="43"/>
      <c r="AB14308" s="43"/>
      <c r="AC14308" s="43"/>
      <c r="AD14308" s="43"/>
      <c r="AE14308" s="43"/>
      <c r="AF14308" s="43"/>
      <c r="AG14308" s="43"/>
      <c r="AH14308" s="43"/>
      <c r="AI14308" s="43"/>
      <c r="AJ14308" s="43"/>
      <c r="AK14308" s="43"/>
      <c r="AL14308" s="43"/>
      <c r="AM14308" s="43"/>
      <c r="AN14308" s="43"/>
      <c r="AO14308" s="43"/>
      <c r="AP14308" s="43"/>
      <c r="AQ14308" s="43"/>
      <c r="AR14308" s="43"/>
      <c r="AS14308" s="43"/>
      <c r="AT14308" s="43"/>
      <c r="AU14308" s="43"/>
      <c r="AV14308" s="43"/>
      <c r="AW14308" s="43"/>
    </row>
    <row r="14309" spans="6:49" x14ac:dyDescent="0.25">
      <c r="F14309" s="42" t="s">
        <v>2388</v>
      </c>
      <c r="G14309" s="43"/>
      <c r="H14309" s="43"/>
      <c r="I14309" s="43"/>
      <c r="J14309" s="43"/>
      <c r="K14309" s="43"/>
      <c r="L14309" s="43"/>
      <c r="M14309" s="43"/>
      <c r="N14309" s="43"/>
      <c r="O14309" s="43"/>
      <c r="P14309" s="43"/>
      <c r="Q14309" s="43"/>
      <c r="R14309" s="43"/>
      <c r="S14309" s="43"/>
      <c r="T14309" s="43"/>
      <c r="U14309" s="43"/>
      <c r="V14309" s="43"/>
      <c r="W14309" s="43"/>
      <c r="X14309" s="43"/>
      <c r="Y14309" s="43"/>
      <c r="Z14309" s="43"/>
      <c r="AA14309" s="43"/>
      <c r="AB14309" s="43"/>
      <c r="AC14309" s="43"/>
      <c r="AD14309" s="43"/>
      <c r="AE14309" s="43"/>
      <c r="AF14309" s="43"/>
      <c r="AG14309" s="43"/>
      <c r="AH14309" s="43"/>
      <c r="AI14309" s="43"/>
      <c r="AJ14309" s="43"/>
      <c r="AK14309" s="43"/>
      <c r="AL14309" s="43"/>
      <c r="AM14309" s="43"/>
      <c r="AN14309" s="43"/>
      <c r="AO14309" s="43"/>
      <c r="AP14309" s="43"/>
      <c r="AQ14309" s="43"/>
      <c r="AR14309" s="43"/>
      <c r="AS14309" s="43"/>
      <c r="AT14309" s="43"/>
      <c r="AU14309" s="43"/>
      <c r="AV14309" s="43"/>
      <c r="AW14309" s="43"/>
    </row>
    <row r="14310" spans="6:49" x14ac:dyDescent="0.25">
      <c r="F14310" s="42"/>
      <c r="G14310" s="43"/>
      <c r="H14310" s="43"/>
      <c r="I14310" s="43"/>
      <c r="J14310" s="43"/>
      <c r="K14310" s="43"/>
      <c r="L14310" s="43"/>
      <c r="M14310" s="43"/>
      <c r="N14310" s="43"/>
      <c r="O14310" s="43"/>
      <c r="P14310" s="43"/>
      <c r="Q14310" s="43"/>
      <c r="R14310" s="43"/>
      <c r="S14310" s="43"/>
      <c r="T14310" s="43"/>
      <c r="U14310" s="43"/>
      <c r="V14310" s="43"/>
      <c r="W14310" s="43"/>
      <c r="X14310" s="43"/>
      <c r="Y14310" s="43"/>
      <c r="Z14310" s="43"/>
      <c r="AA14310" s="43"/>
      <c r="AB14310" s="43"/>
      <c r="AC14310" s="43"/>
      <c r="AD14310" s="43"/>
      <c r="AE14310" s="43"/>
      <c r="AF14310" s="43"/>
      <c r="AG14310" s="43"/>
      <c r="AH14310" s="43"/>
      <c r="AI14310" s="43"/>
      <c r="AJ14310" s="43"/>
      <c r="AK14310" s="43"/>
      <c r="AL14310" s="43"/>
      <c r="AM14310" s="43"/>
      <c r="AN14310" s="43"/>
      <c r="AO14310" s="43"/>
      <c r="AP14310" s="43"/>
      <c r="AQ14310" s="43"/>
      <c r="AR14310" s="43"/>
      <c r="AS14310" s="43"/>
      <c r="AT14310" s="43"/>
      <c r="AU14310" s="43"/>
      <c r="AV14310" s="43"/>
      <c r="AW14310" s="43"/>
    </row>
    <row r="14311" spans="6:49" x14ac:dyDescent="0.25">
      <c r="F14311" s="42" t="s">
        <v>128</v>
      </c>
      <c r="G14311" s="43"/>
      <c r="H14311" s="43"/>
      <c r="I14311" s="43"/>
      <c r="J14311" s="43"/>
      <c r="K14311" s="43"/>
      <c r="L14311" s="43"/>
      <c r="M14311" s="43"/>
      <c r="N14311" s="43"/>
      <c r="O14311" s="43"/>
      <c r="P14311" s="43"/>
      <c r="Q14311" s="43"/>
      <c r="R14311" s="43"/>
      <c r="S14311" s="43"/>
      <c r="T14311" s="43"/>
      <c r="U14311" s="43"/>
      <c r="V14311" s="43"/>
      <c r="W14311" s="43"/>
      <c r="X14311" s="43"/>
      <c r="Y14311" s="43"/>
      <c r="Z14311" s="43"/>
      <c r="AA14311" s="43"/>
      <c r="AB14311" s="43"/>
      <c r="AC14311" s="43"/>
      <c r="AD14311" s="43"/>
      <c r="AE14311" s="43"/>
      <c r="AF14311" s="43"/>
      <c r="AG14311" s="43"/>
      <c r="AH14311" s="43"/>
      <c r="AI14311" s="43"/>
      <c r="AJ14311" s="43"/>
      <c r="AK14311" s="43"/>
      <c r="AL14311" s="43"/>
      <c r="AM14311" s="43"/>
      <c r="AN14311" s="43"/>
      <c r="AO14311" s="43"/>
      <c r="AP14311" s="43"/>
      <c r="AQ14311" s="43"/>
      <c r="AR14311" s="43"/>
      <c r="AS14311" s="43"/>
      <c r="AT14311" s="43"/>
      <c r="AU14311" s="43"/>
      <c r="AV14311" s="43"/>
      <c r="AW14311" s="43"/>
    </row>
    <row r="14312" spans="6:49" x14ac:dyDescent="0.25">
      <c r="F14312" s="42" t="s">
        <v>2378</v>
      </c>
      <c r="G14312" s="43"/>
      <c r="H14312" s="43"/>
      <c r="I14312" s="43"/>
      <c r="J14312" s="43"/>
      <c r="K14312" s="43"/>
      <c r="L14312" s="43"/>
      <c r="M14312" s="43"/>
      <c r="N14312" s="43"/>
      <c r="O14312" s="43"/>
      <c r="P14312" s="43"/>
      <c r="Q14312" s="43"/>
      <c r="R14312" s="43"/>
      <c r="S14312" s="43"/>
      <c r="T14312" s="43"/>
      <c r="U14312" s="43"/>
      <c r="V14312" s="43"/>
      <c r="W14312" s="43"/>
      <c r="X14312" s="43"/>
      <c r="Y14312" s="43"/>
      <c r="Z14312" s="43"/>
      <c r="AA14312" s="43"/>
      <c r="AB14312" s="43"/>
      <c r="AC14312" s="43"/>
      <c r="AD14312" s="43"/>
      <c r="AE14312" s="43"/>
      <c r="AF14312" s="43"/>
      <c r="AG14312" s="43"/>
      <c r="AH14312" s="43"/>
      <c r="AI14312" s="43"/>
      <c r="AJ14312" s="43"/>
      <c r="AK14312" s="43"/>
      <c r="AL14312" s="43"/>
      <c r="AM14312" s="43"/>
      <c r="AN14312" s="43"/>
      <c r="AO14312" s="43"/>
      <c r="AP14312" s="43"/>
      <c r="AQ14312" s="43"/>
      <c r="AR14312" s="43"/>
      <c r="AS14312" s="43"/>
      <c r="AT14312" s="43"/>
      <c r="AU14312" s="43"/>
      <c r="AV14312" s="43"/>
      <c r="AW14312" s="43"/>
    </row>
    <row r="14313" spans="6:49" x14ac:dyDescent="0.25">
      <c r="F14313" s="42" t="s">
        <v>2379</v>
      </c>
      <c r="G14313" s="43"/>
      <c r="H14313" s="43"/>
      <c r="I14313" s="43"/>
      <c r="J14313" s="43"/>
      <c r="K14313" s="43"/>
      <c r="L14313" s="43"/>
      <c r="M14313" s="43"/>
      <c r="N14313" s="43"/>
      <c r="O14313" s="43"/>
      <c r="P14313" s="43"/>
      <c r="Q14313" s="43"/>
      <c r="R14313" s="43"/>
      <c r="S14313" s="43"/>
      <c r="T14313" s="43"/>
      <c r="U14313" s="43"/>
      <c r="V14313" s="43"/>
      <c r="W14313" s="43"/>
      <c r="X14313" s="43"/>
      <c r="Y14313" s="43"/>
      <c r="Z14313" s="43"/>
      <c r="AA14313" s="43"/>
      <c r="AB14313" s="43"/>
      <c r="AC14313" s="43"/>
      <c r="AD14313" s="43"/>
      <c r="AE14313" s="43"/>
      <c r="AF14313" s="43"/>
      <c r="AG14313" s="43"/>
      <c r="AH14313" s="43"/>
      <c r="AI14313" s="43"/>
      <c r="AJ14313" s="43"/>
      <c r="AK14313" s="43"/>
      <c r="AL14313" s="43"/>
      <c r="AM14313" s="43"/>
      <c r="AN14313" s="43"/>
      <c r="AO14313" s="43"/>
      <c r="AP14313" s="43"/>
      <c r="AQ14313" s="43"/>
      <c r="AR14313" s="43"/>
      <c r="AS14313" s="43"/>
      <c r="AT14313" s="43"/>
      <c r="AU14313" s="43"/>
      <c r="AV14313" s="43"/>
      <c r="AW14313" s="43"/>
    </row>
    <row r="14314" spans="6:49" x14ac:dyDescent="0.25">
      <c r="F14314" s="42" t="s">
        <v>2380</v>
      </c>
      <c r="G14314" s="43"/>
      <c r="H14314" s="43"/>
      <c r="I14314" s="43"/>
      <c r="J14314" s="43"/>
      <c r="K14314" s="43"/>
      <c r="L14314" s="43"/>
      <c r="M14314" s="43"/>
      <c r="N14314" s="43"/>
      <c r="O14314" s="43"/>
      <c r="P14314" s="43"/>
      <c r="Q14314" s="43"/>
      <c r="R14314" s="43"/>
      <c r="S14314" s="43"/>
      <c r="T14314" s="43"/>
      <c r="U14314" s="43"/>
      <c r="V14314" s="43"/>
      <c r="W14314" s="43"/>
      <c r="X14314" s="43"/>
      <c r="Y14314" s="43"/>
      <c r="Z14314" s="43"/>
      <c r="AA14314" s="43"/>
      <c r="AB14314" s="43"/>
      <c r="AC14314" s="43"/>
      <c r="AD14314" s="43"/>
      <c r="AE14314" s="43"/>
      <c r="AF14314" s="43"/>
      <c r="AG14314" s="43"/>
      <c r="AH14314" s="43"/>
      <c r="AI14314" s="43"/>
      <c r="AJ14314" s="43"/>
      <c r="AK14314" s="43"/>
      <c r="AL14314" s="43"/>
      <c r="AM14314" s="43"/>
      <c r="AN14314" s="43"/>
      <c r="AO14314" s="43"/>
      <c r="AP14314" s="43"/>
      <c r="AQ14314" s="43"/>
      <c r="AR14314" s="43"/>
      <c r="AS14314" s="43"/>
      <c r="AT14314" s="43"/>
      <c r="AU14314" s="43"/>
      <c r="AV14314" s="43"/>
      <c r="AW14314" s="43"/>
    </row>
    <row r="14315" spans="6:49" x14ac:dyDescent="0.25">
      <c r="F14315" s="42" t="s">
        <v>2338</v>
      </c>
      <c r="G14315" s="43"/>
      <c r="H14315" s="43"/>
      <c r="I14315" s="43"/>
      <c r="J14315" s="43"/>
      <c r="K14315" s="43"/>
      <c r="L14315" s="43"/>
      <c r="M14315" s="43"/>
      <c r="N14315" s="43"/>
      <c r="O14315" s="43"/>
      <c r="P14315" s="43"/>
      <c r="Q14315" s="43"/>
      <c r="R14315" s="43"/>
      <c r="S14315" s="43"/>
      <c r="T14315" s="43"/>
      <c r="U14315" s="43"/>
      <c r="V14315" s="43"/>
      <c r="W14315" s="43"/>
      <c r="X14315" s="43"/>
      <c r="Y14315" s="43"/>
      <c r="Z14315" s="43"/>
      <c r="AA14315" s="43"/>
      <c r="AB14315" s="43"/>
      <c r="AC14315" s="43"/>
      <c r="AD14315" s="43"/>
      <c r="AE14315" s="43"/>
      <c r="AF14315" s="43"/>
      <c r="AG14315" s="43"/>
      <c r="AH14315" s="43"/>
      <c r="AI14315" s="43"/>
      <c r="AJ14315" s="43"/>
      <c r="AK14315" s="43"/>
      <c r="AL14315" s="43"/>
      <c r="AM14315" s="43"/>
      <c r="AN14315" s="43"/>
      <c r="AO14315" s="43"/>
      <c r="AP14315" s="43"/>
      <c r="AQ14315" s="43"/>
      <c r="AR14315" s="43"/>
      <c r="AS14315" s="43"/>
      <c r="AT14315" s="43"/>
      <c r="AU14315" s="43"/>
      <c r="AV14315" s="43"/>
      <c r="AW14315" s="43"/>
    </row>
    <row r="14316" spans="6:49" x14ac:dyDescent="0.25">
      <c r="F14316" s="42" t="s">
        <v>2160</v>
      </c>
      <c r="G14316" s="43"/>
      <c r="H14316" s="43"/>
      <c r="I14316" s="43"/>
      <c r="J14316" s="43"/>
      <c r="K14316" s="43"/>
      <c r="L14316" s="43"/>
      <c r="M14316" s="43"/>
      <c r="N14316" s="43"/>
      <c r="O14316" s="43"/>
      <c r="P14316" s="43"/>
      <c r="Q14316" s="43"/>
      <c r="R14316" s="43"/>
      <c r="S14316" s="43"/>
      <c r="T14316" s="43"/>
      <c r="U14316" s="43"/>
      <c r="V14316" s="43"/>
      <c r="W14316" s="43"/>
      <c r="X14316" s="43"/>
      <c r="Y14316" s="43"/>
      <c r="Z14316" s="43"/>
      <c r="AA14316" s="43"/>
      <c r="AB14316" s="43"/>
      <c r="AC14316" s="43"/>
      <c r="AD14316" s="43"/>
      <c r="AE14316" s="43"/>
      <c r="AF14316" s="43"/>
      <c r="AG14316" s="43"/>
      <c r="AH14316" s="43"/>
      <c r="AI14316" s="43"/>
      <c r="AJ14316" s="43"/>
      <c r="AK14316" s="43"/>
      <c r="AL14316" s="43"/>
      <c r="AM14316" s="43"/>
      <c r="AN14316" s="43"/>
      <c r="AO14316" s="43"/>
      <c r="AP14316" s="43"/>
      <c r="AQ14316" s="43"/>
      <c r="AR14316" s="43"/>
      <c r="AS14316" s="43"/>
      <c r="AT14316" s="43"/>
      <c r="AU14316" s="43"/>
      <c r="AV14316" s="43"/>
      <c r="AW14316" s="43"/>
    </row>
    <row r="14317" spans="6:49" x14ac:dyDescent="0.25">
      <c r="F14317" s="42" t="s">
        <v>2381</v>
      </c>
      <c r="G14317" s="43"/>
      <c r="H14317" s="43"/>
      <c r="I14317" s="43"/>
      <c r="J14317" s="43"/>
      <c r="K14317" s="43"/>
      <c r="L14317" s="43"/>
      <c r="M14317" s="43"/>
      <c r="N14317" s="43"/>
      <c r="O14317" s="43"/>
      <c r="P14317" s="43"/>
      <c r="Q14317" s="43"/>
      <c r="R14317" s="43"/>
      <c r="S14317" s="43"/>
      <c r="T14317" s="43"/>
      <c r="U14317" s="43"/>
      <c r="V14317" s="43"/>
      <c r="W14317" s="43"/>
      <c r="X14317" s="43"/>
      <c r="Y14317" s="43"/>
      <c r="Z14317" s="43"/>
      <c r="AA14317" s="43"/>
      <c r="AB14317" s="43"/>
      <c r="AC14317" s="43"/>
      <c r="AD14317" s="43"/>
      <c r="AE14317" s="43"/>
      <c r="AF14317" s="43"/>
      <c r="AG14317" s="43"/>
      <c r="AH14317" s="43"/>
      <c r="AI14317" s="43"/>
      <c r="AJ14317" s="43"/>
      <c r="AK14317" s="43"/>
      <c r="AL14317" s="43"/>
      <c r="AM14317" s="43"/>
      <c r="AN14317" s="43"/>
      <c r="AO14317" s="43"/>
      <c r="AP14317" s="43"/>
      <c r="AQ14317" s="43"/>
      <c r="AR14317" s="43"/>
      <c r="AS14317" s="43"/>
      <c r="AT14317" s="43"/>
      <c r="AU14317" s="43"/>
      <c r="AV14317" s="43"/>
      <c r="AW14317" s="43"/>
    </row>
    <row r="14318" spans="6:49" x14ac:dyDescent="0.25">
      <c r="F14318" s="42"/>
      <c r="G14318" s="43"/>
      <c r="H14318" s="43"/>
      <c r="I14318" s="43"/>
      <c r="J14318" s="43"/>
      <c r="K14318" s="43"/>
      <c r="L14318" s="43"/>
      <c r="M14318" s="43"/>
      <c r="N14318" s="43"/>
      <c r="O14318" s="43"/>
      <c r="P14318" s="43"/>
      <c r="Q14318" s="43"/>
      <c r="R14318" s="43"/>
      <c r="S14318" s="43"/>
      <c r="T14318" s="43"/>
      <c r="U14318" s="43"/>
      <c r="V14318" s="43"/>
      <c r="W14318" s="43"/>
      <c r="X14318" s="43"/>
      <c r="Y14318" s="43"/>
      <c r="Z14318" s="43"/>
      <c r="AA14318" s="43"/>
      <c r="AB14318" s="43"/>
      <c r="AC14318" s="43"/>
      <c r="AD14318" s="43"/>
      <c r="AE14318" s="43"/>
      <c r="AF14318" s="43"/>
      <c r="AG14318" s="43"/>
      <c r="AH14318" s="43"/>
      <c r="AI14318" s="43"/>
      <c r="AJ14318" s="43"/>
      <c r="AK14318" s="43"/>
      <c r="AL14318" s="43"/>
      <c r="AM14318" s="43"/>
      <c r="AN14318" s="43"/>
      <c r="AO14318" s="43"/>
      <c r="AP14318" s="43"/>
      <c r="AQ14318" s="43"/>
      <c r="AR14318" s="43"/>
      <c r="AS14318" s="43"/>
      <c r="AT14318" s="43"/>
      <c r="AU14318" s="43"/>
      <c r="AV14318" s="43"/>
      <c r="AW14318" s="43"/>
    </row>
    <row r="14319" spans="6:49" x14ac:dyDescent="0.25">
      <c r="F14319" s="42" t="s">
        <v>881</v>
      </c>
      <c r="G14319" s="43"/>
      <c r="H14319" s="43"/>
      <c r="I14319" s="43"/>
      <c r="J14319" s="43"/>
      <c r="K14319" s="43"/>
      <c r="L14319" s="43"/>
      <c r="M14319" s="43"/>
      <c r="N14319" s="43"/>
      <c r="O14319" s="43"/>
      <c r="P14319" s="43"/>
      <c r="Q14319" s="43"/>
      <c r="R14319" s="43"/>
      <c r="S14319" s="43"/>
      <c r="T14319" s="43"/>
      <c r="U14319" s="43"/>
      <c r="V14319" s="43"/>
      <c r="W14319" s="43"/>
      <c r="X14319" s="43"/>
      <c r="Y14319" s="43"/>
      <c r="Z14319" s="43"/>
      <c r="AA14319" s="43"/>
      <c r="AB14319" s="43"/>
      <c r="AC14319" s="43"/>
      <c r="AD14319" s="43"/>
      <c r="AE14319" s="43"/>
      <c r="AF14319" s="43"/>
      <c r="AG14319" s="43"/>
      <c r="AH14319" s="43"/>
      <c r="AI14319" s="43"/>
      <c r="AJ14319" s="43"/>
      <c r="AK14319" s="43"/>
      <c r="AL14319" s="43"/>
      <c r="AM14319" s="43"/>
      <c r="AN14319" s="43"/>
      <c r="AO14319" s="43"/>
      <c r="AP14319" s="43"/>
      <c r="AQ14319" s="43"/>
      <c r="AR14319" s="43"/>
      <c r="AS14319" s="43"/>
      <c r="AT14319" s="43"/>
      <c r="AU14319" s="43"/>
      <c r="AV14319" s="43"/>
      <c r="AW14319" s="43"/>
    </row>
    <row r="14321" spans="6:72" x14ac:dyDescent="0.25">
      <c r="F14321" s="61" t="s">
        <v>273</v>
      </c>
      <c r="BT14321" s="30" t="s">
        <v>274</v>
      </c>
    </row>
    <row r="14371" spans="4:42" x14ac:dyDescent="0.25">
      <c r="D14371" s="13">
        <v>0</v>
      </c>
    </row>
    <row r="14375" spans="4:42" x14ac:dyDescent="0.25">
      <c r="AP14375" s="4" t="s">
        <v>816</v>
      </c>
    </row>
    <row r="14376" spans="4:42" x14ac:dyDescent="0.25">
      <c r="AP14376" s="3" t="s">
        <v>2394</v>
      </c>
    </row>
    <row r="14377" spans="4:42" x14ac:dyDescent="0.25">
      <c r="AP14377" s="4" t="s">
        <v>2395</v>
      </c>
    </row>
    <row r="14415" spans="4:6" x14ac:dyDescent="0.25">
      <c r="D14415" s="13">
        <v>0</v>
      </c>
      <c r="F14415" s="4" t="s">
        <v>2396</v>
      </c>
    </row>
    <row r="14434" spans="6:37" x14ac:dyDescent="0.25">
      <c r="F14434" s="4" t="s">
        <v>2397</v>
      </c>
    </row>
    <row r="14435" spans="6:37" x14ac:dyDescent="0.25">
      <c r="F14435" s="4" t="s">
        <v>1621</v>
      </c>
    </row>
    <row r="14436" spans="6:37" x14ac:dyDescent="0.25">
      <c r="F14436" s="4" t="s">
        <v>1632</v>
      </c>
    </row>
    <row r="14437" spans="6:37" x14ac:dyDescent="0.25">
      <c r="F14437" s="4" t="s">
        <v>1627</v>
      </c>
    </row>
    <row r="14438" spans="6:37" x14ac:dyDescent="0.25">
      <c r="F14438" s="4" t="s">
        <v>1614</v>
      </c>
    </row>
    <row r="14440" spans="6:37" x14ac:dyDescent="0.25">
      <c r="F14440" s="40" t="s">
        <v>128</v>
      </c>
      <c r="G14440" s="41"/>
      <c r="H14440" s="41"/>
      <c r="I14440" s="41"/>
      <c r="J14440" s="41"/>
      <c r="K14440" s="41"/>
      <c r="L14440" s="41"/>
      <c r="M14440" s="41"/>
      <c r="N14440" s="41"/>
      <c r="O14440" s="41"/>
      <c r="P14440" s="41"/>
      <c r="Q14440" s="41"/>
      <c r="R14440" s="41"/>
      <c r="S14440" s="41"/>
      <c r="T14440" s="41"/>
      <c r="U14440" s="41"/>
      <c r="V14440" s="41"/>
      <c r="W14440" s="41"/>
      <c r="X14440" s="41"/>
      <c r="Y14440" s="41"/>
      <c r="Z14440" s="41"/>
      <c r="AA14440" s="41"/>
      <c r="AB14440" s="41"/>
      <c r="AC14440" s="41"/>
      <c r="AD14440" s="41"/>
      <c r="AE14440" s="41"/>
      <c r="AF14440" s="41"/>
      <c r="AG14440" s="41"/>
      <c r="AH14440" s="41"/>
      <c r="AI14440" s="41"/>
      <c r="AJ14440" s="41"/>
      <c r="AK14440" s="41"/>
    </row>
    <row r="14441" spans="6:37" x14ac:dyDescent="0.25">
      <c r="F14441" s="44" t="s">
        <v>2399</v>
      </c>
      <c r="G14441" s="41"/>
      <c r="H14441" s="41"/>
      <c r="I14441" s="41"/>
      <c r="J14441" s="41"/>
      <c r="K14441" s="41"/>
      <c r="L14441" s="41"/>
      <c r="M14441" s="41"/>
      <c r="N14441" s="41"/>
      <c r="O14441" s="41"/>
      <c r="P14441" s="41"/>
      <c r="Q14441" s="41"/>
      <c r="R14441" s="41"/>
      <c r="S14441" s="41"/>
      <c r="T14441" s="41"/>
      <c r="U14441" s="41"/>
      <c r="V14441" s="41"/>
      <c r="W14441" s="41"/>
      <c r="X14441" s="41"/>
      <c r="Y14441" s="41"/>
      <c r="Z14441" s="41"/>
      <c r="AA14441" s="41"/>
      <c r="AB14441" s="41"/>
      <c r="AC14441" s="41"/>
      <c r="AD14441" s="41"/>
      <c r="AE14441" s="41"/>
      <c r="AF14441" s="41"/>
      <c r="AG14441" s="41"/>
      <c r="AH14441" s="41"/>
      <c r="AI14441" s="41"/>
      <c r="AJ14441" s="41"/>
      <c r="AK14441" s="41"/>
    </row>
    <row r="14442" spans="6:37" x14ac:dyDescent="0.25">
      <c r="F14442" s="44" t="s">
        <v>1906</v>
      </c>
      <c r="G14442" s="41"/>
      <c r="H14442" s="41"/>
      <c r="I14442" s="41"/>
      <c r="J14442" s="41"/>
      <c r="K14442" s="41"/>
      <c r="L14442" s="41"/>
      <c r="M14442" s="41"/>
      <c r="N14442" s="41"/>
      <c r="O14442" s="41"/>
      <c r="P14442" s="41"/>
      <c r="Q14442" s="41"/>
      <c r="R14442" s="41"/>
      <c r="S14442" s="41"/>
      <c r="T14442" s="41"/>
      <c r="U14442" s="41"/>
      <c r="V14442" s="41"/>
      <c r="W14442" s="41"/>
      <c r="X14442" s="41"/>
      <c r="Y14442" s="41"/>
      <c r="Z14442" s="41"/>
      <c r="AA14442" s="41"/>
      <c r="AB14442" s="41"/>
      <c r="AC14442" s="41"/>
      <c r="AD14442" s="41"/>
      <c r="AE14442" s="41"/>
      <c r="AF14442" s="41"/>
      <c r="AG14442" s="41"/>
      <c r="AH14442" s="41"/>
      <c r="AI14442" s="41"/>
      <c r="AJ14442" s="41"/>
      <c r="AK14442" s="41"/>
    </row>
    <row r="14443" spans="6:37" x14ac:dyDescent="0.25">
      <c r="F14443" s="44" t="s">
        <v>2398</v>
      </c>
      <c r="G14443" s="41"/>
      <c r="H14443" s="41"/>
      <c r="I14443" s="41"/>
      <c r="J14443" s="41"/>
      <c r="K14443" s="41"/>
      <c r="L14443" s="41"/>
      <c r="M14443" s="41"/>
      <c r="N14443" s="41"/>
      <c r="O14443" s="41"/>
      <c r="P14443" s="41"/>
      <c r="Q14443" s="41"/>
      <c r="R14443" s="41"/>
      <c r="S14443" s="41"/>
      <c r="T14443" s="41"/>
      <c r="U14443" s="41"/>
      <c r="V14443" s="41"/>
      <c r="W14443" s="41"/>
      <c r="X14443" s="41"/>
      <c r="Y14443" s="41"/>
      <c r="Z14443" s="41"/>
      <c r="AA14443" s="41"/>
      <c r="AB14443" s="41"/>
      <c r="AC14443" s="41"/>
      <c r="AD14443" s="41"/>
      <c r="AE14443" s="41"/>
      <c r="AF14443" s="41"/>
      <c r="AG14443" s="41"/>
      <c r="AH14443" s="41"/>
      <c r="AI14443" s="41"/>
      <c r="AJ14443" s="41"/>
      <c r="AK14443" s="41"/>
    </row>
    <row r="14444" spans="6:37" x14ac:dyDescent="0.25">
      <c r="F14444" s="44" t="s">
        <v>2369</v>
      </c>
      <c r="G14444" s="41"/>
      <c r="H14444" s="41"/>
      <c r="I14444" s="41"/>
      <c r="J14444" s="41"/>
      <c r="K14444" s="41"/>
      <c r="L14444" s="41"/>
      <c r="M14444" s="41"/>
      <c r="N14444" s="41"/>
      <c r="O14444" s="41"/>
      <c r="P14444" s="41"/>
      <c r="Q14444" s="41"/>
      <c r="R14444" s="41"/>
      <c r="S14444" s="41"/>
      <c r="T14444" s="41"/>
      <c r="U14444" s="41"/>
      <c r="V14444" s="41"/>
      <c r="W14444" s="41"/>
      <c r="X14444" s="41"/>
      <c r="Y14444" s="41"/>
      <c r="Z14444" s="41"/>
      <c r="AA14444" s="41"/>
      <c r="AB14444" s="41"/>
      <c r="AC14444" s="41"/>
      <c r="AD14444" s="41"/>
      <c r="AE14444" s="41"/>
      <c r="AF14444" s="41"/>
      <c r="AG14444" s="41"/>
      <c r="AH14444" s="41"/>
      <c r="AI14444" s="41"/>
      <c r="AJ14444" s="41"/>
      <c r="AK14444" s="41"/>
    </row>
    <row r="14445" spans="6:37" x14ac:dyDescent="0.25">
      <c r="F14445" s="44" t="s">
        <v>2370</v>
      </c>
      <c r="G14445" s="41"/>
      <c r="H14445" s="41"/>
      <c r="I14445" s="41"/>
      <c r="J14445" s="41"/>
      <c r="K14445" s="41"/>
      <c r="L14445" s="41"/>
      <c r="M14445" s="41"/>
      <c r="N14445" s="41"/>
      <c r="O14445" s="41"/>
      <c r="P14445" s="41"/>
      <c r="Q14445" s="41"/>
      <c r="R14445" s="41"/>
      <c r="S14445" s="41"/>
      <c r="T14445" s="41"/>
      <c r="U14445" s="41"/>
      <c r="V14445" s="41"/>
      <c r="W14445" s="41"/>
      <c r="X14445" s="41"/>
      <c r="Y14445" s="41"/>
      <c r="Z14445" s="41"/>
      <c r="AA14445" s="41"/>
      <c r="AB14445" s="41"/>
      <c r="AC14445" s="41"/>
      <c r="AD14445" s="41"/>
      <c r="AE14445" s="41"/>
      <c r="AF14445" s="41"/>
      <c r="AG14445" s="41"/>
      <c r="AH14445" s="41"/>
      <c r="AI14445" s="41"/>
      <c r="AJ14445" s="41"/>
      <c r="AK14445" s="41"/>
    </row>
    <row r="14446" spans="6:37" x14ac:dyDescent="0.25">
      <c r="F14446" s="40" t="s">
        <v>2400</v>
      </c>
      <c r="G14446" s="41"/>
      <c r="H14446" s="41"/>
      <c r="I14446" s="41"/>
      <c r="J14446" s="41"/>
      <c r="K14446" s="41"/>
      <c r="L14446" s="41"/>
      <c r="M14446" s="41"/>
      <c r="N14446" s="41"/>
      <c r="O14446" s="41"/>
      <c r="P14446" s="41"/>
      <c r="Q14446" s="41"/>
      <c r="R14446" s="41"/>
      <c r="S14446" s="41"/>
      <c r="T14446" s="41"/>
      <c r="U14446" s="41"/>
      <c r="V14446" s="41"/>
      <c r="W14446" s="41"/>
      <c r="X14446" s="41"/>
      <c r="Y14446" s="41"/>
      <c r="Z14446" s="41"/>
      <c r="AA14446" s="41"/>
      <c r="AB14446" s="41"/>
      <c r="AC14446" s="41"/>
      <c r="AD14446" s="41"/>
      <c r="AE14446" s="41"/>
      <c r="AF14446" s="41"/>
      <c r="AG14446" s="41"/>
      <c r="AH14446" s="41"/>
      <c r="AI14446" s="41"/>
      <c r="AJ14446" s="41"/>
      <c r="AK14446" s="41"/>
    </row>
    <row r="14447" spans="6:37" x14ac:dyDescent="0.25">
      <c r="F14447" s="40" t="s">
        <v>2401</v>
      </c>
      <c r="G14447" s="41"/>
      <c r="H14447" s="41"/>
      <c r="I14447" s="41"/>
      <c r="J14447" s="41"/>
      <c r="K14447" s="41"/>
      <c r="L14447" s="41"/>
      <c r="M14447" s="41"/>
      <c r="N14447" s="41"/>
      <c r="O14447" s="41"/>
      <c r="P14447" s="41"/>
      <c r="Q14447" s="41"/>
      <c r="R14447" s="41"/>
      <c r="S14447" s="41"/>
      <c r="T14447" s="41"/>
      <c r="U14447" s="41"/>
      <c r="V14447" s="41"/>
      <c r="W14447" s="41"/>
      <c r="X14447" s="41"/>
      <c r="Y14447" s="41"/>
      <c r="Z14447" s="41"/>
      <c r="AA14447" s="41"/>
      <c r="AB14447" s="41"/>
      <c r="AC14447" s="41"/>
      <c r="AD14447" s="41"/>
      <c r="AE14447" s="41"/>
      <c r="AF14447" s="41"/>
      <c r="AG14447" s="41"/>
      <c r="AH14447" s="41"/>
      <c r="AI14447" s="41"/>
      <c r="AJ14447" s="41"/>
      <c r="AK14447" s="41"/>
    </row>
    <row r="14448" spans="6:37" x14ac:dyDescent="0.25">
      <c r="F14448" s="40" t="s">
        <v>2402</v>
      </c>
      <c r="G14448" s="41"/>
      <c r="H14448" s="41"/>
      <c r="I14448" s="41"/>
      <c r="J14448" s="41"/>
      <c r="K14448" s="41"/>
      <c r="L14448" s="41"/>
      <c r="M14448" s="41"/>
      <c r="N14448" s="41"/>
      <c r="O14448" s="41"/>
      <c r="P14448" s="41"/>
      <c r="Q14448" s="41"/>
      <c r="R14448" s="41"/>
      <c r="S14448" s="41"/>
      <c r="T14448" s="41"/>
      <c r="U14448" s="41"/>
      <c r="V14448" s="41"/>
      <c r="W14448" s="41"/>
      <c r="X14448" s="41"/>
      <c r="Y14448" s="41"/>
      <c r="Z14448" s="41"/>
      <c r="AA14448" s="41"/>
      <c r="AB14448" s="41"/>
      <c r="AC14448" s="41"/>
      <c r="AD14448" s="41"/>
      <c r="AE14448" s="41"/>
      <c r="AF14448" s="41"/>
      <c r="AG14448" s="41"/>
      <c r="AH14448" s="41"/>
      <c r="AI14448" s="41"/>
      <c r="AJ14448" s="41"/>
      <c r="AK14448" s="41"/>
    </row>
    <row r="14449" spans="6:37" x14ac:dyDescent="0.25">
      <c r="F14449" s="40" t="s">
        <v>2403</v>
      </c>
      <c r="G14449" s="41"/>
      <c r="H14449" s="41"/>
      <c r="I14449" s="41"/>
      <c r="J14449" s="41"/>
      <c r="K14449" s="41"/>
      <c r="L14449" s="41"/>
      <c r="M14449" s="41"/>
      <c r="N14449" s="41"/>
      <c r="O14449" s="41"/>
      <c r="P14449" s="41"/>
      <c r="Q14449" s="41"/>
      <c r="R14449" s="41"/>
      <c r="S14449" s="41"/>
      <c r="T14449" s="41"/>
      <c r="U14449" s="41"/>
      <c r="V14449" s="41"/>
      <c r="W14449" s="41"/>
      <c r="X14449" s="41"/>
      <c r="Y14449" s="41"/>
      <c r="Z14449" s="41"/>
      <c r="AA14449" s="41"/>
      <c r="AB14449" s="41"/>
      <c r="AC14449" s="41"/>
      <c r="AD14449" s="41"/>
      <c r="AE14449" s="41"/>
      <c r="AF14449" s="41"/>
      <c r="AG14449" s="41"/>
      <c r="AH14449" s="41"/>
      <c r="AI14449" s="41"/>
      <c r="AJ14449" s="41"/>
      <c r="AK14449" s="41"/>
    </row>
    <row r="14450" spans="6:37" x14ac:dyDescent="0.25">
      <c r="F14450" s="40" t="s">
        <v>2404</v>
      </c>
      <c r="G14450" s="41"/>
      <c r="H14450" s="41"/>
      <c r="I14450" s="41"/>
      <c r="J14450" s="41"/>
      <c r="K14450" s="41"/>
      <c r="L14450" s="41"/>
      <c r="M14450" s="41"/>
      <c r="N14450" s="41"/>
      <c r="O14450" s="41"/>
      <c r="P14450" s="41"/>
      <c r="Q14450" s="41"/>
      <c r="R14450" s="41"/>
      <c r="S14450" s="41"/>
      <c r="T14450" s="41"/>
      <c r="U14450" s="41"/>
      <c r="V14450" s="41"/>
      <c r="W14450" s="41"/>
      <c r="X14450" s="41"/>
      <c r="Y14450" s="41"/>
      <c r="Z14450" s="41"/>
      <c r="AA14450" s="41"/>
      <c r="AB14450" s="41"/>
      <c r="AC14450" s="41"/>
      <c r="AD14450" s="41"/>
      <c r="AE14450" s="41"/>
      <c r="AF14450" s="41"/>
      <c r="AG14450" s="41"/>
      <c r="AH14450" s="41"/>
      <c r="AI14450" s="41"/>
      <c r="AJ14450" s="41"/>
      <c r="AK14450" s="41"/>
    </row>
    <row r="14451" spans="6:37" x14ac:dyDescent="0.25">
      <c r="F14451" s="40" t="s">
        <v>711</v>
      </c>
      <c r="G14451" s="41"/>
      <c r="H14451" s="41"/>
      <c r="I14451" s="41"/>
      <c r="J14451" s="41"/>
      <c r="K14451" s="41"/>
      <c r="L14451" s="41"/>
      <c r="M14451" s="41"/>
      <c r="N14451" s="41"/>
      <c r="O14451" s="41"/>
      <c r="P14451" s="41"/>
      <c r="Q14451" s="41"/>
      <c r="R14451" s="41"/>
      <c r="S14451" s="41"/>
      <c r="T14451" s="41"/>
      <c r="U14451" s="41"/>
      <c r="V14451" s="41"/>
      <c r="W14451" s="41"/>
      <c r="X14451" s="41"/>
      <c r="Y14451" s="41"/>
      <c r="Z14451" s="41"/>
      <c r="AA14451" s="41"/>
      <c r="AB14451" s="41"/>
      <c r="AC14451" s="41"/>
      <c r="AD14451" s="41"/>
      <c r="AE14451" s="41"/>
      <c r="AF14451" s="41"/>
      <c r="AG14451" s="41"/>
      <c r="AH14451" s="41"/>
      <c r="AI14451" s="41"/>
      <c r="AJ14451" s="41"/>
      <c r="AK14451" s="41"/>
    </row>
    <row r="14452" spans="6:37" x14ac:dyDescent="0.25">
      <c r="F14452" s="40"/>
      <c r="G14452" s="41"/>
      <c r="H14452" s="41"/>
      <c r="I14452" s="41"/>
      <c r="J14452" s="41"/>
      <c r="K14452" s="41"/>
      <c r="L14452" s="41"/>
      <c r="M14452" s="41"/>
      <c r="N14452" s="41"/>
      <c r="O14452" s="41"/>
      <c r="P14452" s="41"/>
      <c r="Q14452" s="41"/>
      <c r="R14452" s="41"/>
      <c r="S14452" s="41"/>
      <c r="T14452" s="41"/>
      <c r="U14452" s="41"/>
      <c r="V14452" s="41"/>
      <c r="W14452" s="41"/>
      <c r="X14452" s="41"/>
      <c r="Y14452" s="41"/>
      <c r="Z14452" s="41"/>
      <c r="AA14452" s="41"/>
      <c r="AB14452" s="41"/>
      <c r="AC14452" s="41"/>
      <c r="AD14452" s="41"/>
      <c r="AE14452" s="41"/>
      <c r="AF14452" s="41"/>
      <c r="AG14452" s="41"/>
      <c r="AH14452" s="41"/>
      <c r="AI14452" s="41"/>
      <c r="AJ14452" s="41"/>
      <c r="AK14452" s="41"/>
    </row>
    <row r="14453" spans="6:37" x14ac:dyDescent="0.25">
      <c r="F14453" s="40" t="s">
        <v>732</v>
      </c>
      <c r="G14453" s="41"/>
      <c r="H14453" s="41"/>
      <c r="I14453" s="41"/>
      <c r="J14453" s="41"/>
      <c r="K14453" s="41"/>
      <c r="L14453" s="41"/>
      <c r="M14453" s="41"/>
      <c r="N14453" s="41"/>
      <c r="O14453" s="41"/>
      <c r="P14453" s="41"/>
      <c r="Q14453" s="41"/>
      <c r="R14453" s="41"/>
      <c r="S14453" s="41"/>
      <c r="T14453" s="41"/>
      <c r="U14453" s="41"/>
      <c r="V14453" s="41"/>
      <c r="W14453" s="41"/>
      <c r="X14453" s="41"/>
      <c r="Y14453" s="41"/>
      <c r="Z14453" s="41"/>
      <c r="AA14453" s="41"/>
      <c r="AB14453" s="41"/>
      <c r="AC14453" s="41"/>
      <c r="AD14453" s="41"/>
      <c r="AE14453" s="41"/>
      <c r="AF14453" s="41"/>
      <c r="AG14453" s="41"/>
      <c r="AH14453" s="41"/>
      <c r="AI14453" s="41"/>
      <c r="AJ14453" s="41"/>
      <c r="AK14453" s="41"/>
    </row>
    <row r="14454" spans="6:37" x14ac:dyDescent="0.25">
      <c r="F14454" s="40"/>
      <c r="G14454" s="41"/>
      <c r="H14454" s="41"/>
      <c r="I14454" s="41"/>
      <c r="J14454" s="41"/>
      <c r="K14454" s="41"/>
      <c r="L14454" s="41"/>
      <c r="M14454" s="41"/>
      <c r="N14454" s="41"/>
      <c r="O14454" s="41"/>
      <c r="P14454" s="41"/>
      <c r="Q14454" s="41"/>
      <c r="R14454" s="41"/>
      <c r="S14454" s="41"/>
      <c r="T14454" s="41"/>
      <c r="U14454" s="41"/>
      <c r="V14454" s="41"/>
      <c r="W14454" s="41"/>
      <c r="X14454" s="41"/>
      <c r="Y14454" s="41"/>
      <c r="Z14454" s="41"/>
      <c r="AA14454" s="41"/>
      <c r="AB14454" s="41"/>
      <c r="AC14454" s="41"/>
      <c r="AD14454" s="41"/>
      <c r="AE14454" s="41"/>
      <c r="AF14454" s="41"/>
      <c r="AG14454" s="41"/>
      <c r="AH14454" s="41"/>
      <c r="AI14454" s="41"/>
      <c r="AJ14454" s="41"/>
      <c r="AK14454" s="41"/>
    </row>
    <row r="14455" spans="6:37" x14ac:dyDescent="0.25">
      <c r="F14455" s="42" t="s">
        <v>2405</v>
      </c>
      <c r="G14455" s="43"/>
      <c r="H14455" s="43"/>
      <c r="I14455" s="43"/>
      <c r="J14455" s="43"/>
      <c r="K14455" s="43"/>
      <c r="L14455" s="43"/>
      <c r="M14455" s="43"/>
      <c r="N14455" s="43"/>
      <c r="O14455" s="43"/>
      <c r="P14455" s="43"/>
      <c r="Q14455" s="43"/>
      <c r="R14455" s="43"/>
      <c r="S14455" s="43"/>
      <c r="T14455" s="43"/>
      <c r="U14455" s="43"/>
      <c r="V14455" s="43"/>
      <c r="W14455" s="43"/>
      <c r="X14455" s="43"/>
      <c r="Y14455" s="43"/>
      <c r="Z14455" s="43"/>
      <c r="AA14455" s="43"/>
      <c r="AB14455" s="43"/>
      <c r="AC14455" s="43"/>
      <c r="AD14455" s="43"/>
      <c r="AE14455" s="43"/>
      <c r="AF14455" s="43"/>
      <c r="AG14455" s="43"/>
      <c r="AH14455" s="43"/>
      <c r="AI14455" s="43"/>
      <c r="AJ14455" s="43"/>
      <c r="AK14455" s="43"/>
    </row>
    <row r="14456" spans="6:37" x14ac:dyDescent="0.25">
      <c r="F14456" s="42" t="s">
        <v>2406</v>
      </c>
      <c r="G14456" s="43"/>
      <c r="H14456" s="43"/>
      <c r="I14456" s="43"/>
      <c r="J14456" s="43"/>
      <c r="K14456" s="43"/>
      <c r="L14456" s="43"/>
      <c r="M14456" s="43"/>
      <c r="N14456" s="43"/>
      <c r="O14456" s="43"/>
      <c r="P14456" s="43"/>
      <c r="Q14456" s="43"/>
      <c r="R14456" s="43"/>
      <c r="S14456" s="43"/>
      <c r="T14456" s="43"/>
      <c r="U14456" s="43"/>
      <c r="V14456" s="43"/>
      <c r="W14456" s="43"/>
      <c r="X14456" s="43"/>
      <c r="Y14456" s="43"/>
      <c r="Z14456" s="43"/>
      <c r="AA14456" s="43"/>
      <c r="AB14456" s="43"/>
      <c r="AC14456" s="43"/>
      <c r="AD14456" s="43"/>
      <c r="AE14456" s="43"/>
      <c r="AF14456" s="43"/>
      <c r="AG14456" s="43"/>
      <c r="AH14456" s="43"/>
      <c r="AI14456" s="43"/>
      <c r="AJ14456" s="43"/>
      <c r="AK14456" s="43"/>
    </row>
    <row r="14457" spans="6:37" x14ac:dyDescent="0.25">
      <c r="F14457" s="42" t="s">
        <v>2407</v>
      </c>
      <c r="G14457" s="43"/>
      <c r="H14457" s="43"/>
      <c r="I14457" s="43"/>
      <c r="J14457" s="43"/>
      <c r="K14457" s="43"/>
      <c r="L14457" s="43"/>
      <c r="M14457" s="43"/>
      <c r="N14457" s="43"/>
      <c r="O14457" s="43"/>
      <c r="P14457" s="43"/>
      <c r="Q14457" s="43"/>
      <c r="R14457" s="43"/>
      <c r="S14457" s="43"/>
      <c r="T14457" s="43"/>
      <c r="U14457" s="43"/>
      <c r="V14457" s="43"/>
      <c r="W14457" s="43"/>
      <c r="X14457" s="43"/>
      <c r="Y14457" s="43"/>
      <c r="Z14457" s="43"/>
      <c r="AA14457" s="43"/>
      <c r="AB14457" s="43"/>
      <c r="AC14457" s="43"/>
      <c r="AD14457" s="43"/>
      <c r="AE14457" s="43"/>
      <c r="AF14457" s="43"/>
      <c r="AG14457" s="43"/>
      <c r="AH14457" s="43"/>
      <c r="AI14457" s="43"/>
      <c r="AJ14457" s="43"/>
      <c r="AK14457" s="43"/>
    </row>
    <row r="14458" spans="6:37" x14ac:dyDescent="0.25">
      <c r="F14458" s="42" t="s">
        <v>2408</v>
      </c>
      <c r="G14458" s="43"/>
      <c r="H14458" s="43"/>
      <c r="I14458" s="43"/>
      <c r="J14458" s="43"/>
      <c r="K14458" s="43"/>
      <c r="L14458" s="43"/>
      <c r="M14458" s="43"/>
      <c r="N14458" s="43"/>
      <c r="O14458" s="43"/>
      <c r="P14458" s="43"/>
      <c r="Q14458" s="43"/>
      <c r="R14458" s="43"/>
      <c r="S14458" s="43"/>
      <c r="T14458" s="43"/>
      <c r="U14458" s="43"/>
      <c r="V14458" s="43"/>
      <c r="W14458" s="43"/>
      <c r="X14458" s="43"/>
      <c r="Y14458" s="43"/>
      <c r="Z14458" s="43"/>
      <c r="AA14458" s="43"/>
      <c r="AB14458" s="43"/>
      <c r="AC14458" s="43"/>
      <c r="AD14458" s="43"/>
      <c r="AE14458" s="43"/>
      <c r="AF14458" s="43"/>
      <c r="AG14458" s="43"/>
      <c r="AH14458" s="43"/>
      <c r="AI14458" s="43"/>
      <c r="AJ14458" s="43"/>
      <c r="AK14458" s="43"/>
    </row>
    <row r="14459" spans="6:37" x14ac:dyDescent="0.25">
      <c r="F14459" s="42" t="s">
        <v>2409</v>
      </c>
      <c r="G14459" s="43"/>
      <c r="H14459" s="43"/>
      <c r="I14459" s="43"/>
      <c r="J14459" s="43"/>
      <c r="K14459" s="43"/>
      <c r="L14459" s="43"/>
      <c r="M14459" s="43"/>
      <c r="N14459" s="43"/>
      <c r="O14459" s="43"/>
      <c r="P14459" s="43"/>
      <c r="Q14459" s="43"/>
      <c r="R14459" s="43"/>
      <c r="S14459" s="43"/>
      <c r="T14459" s="43"/>
      <c r="U14459" s="43"/>
      <c r="V14459" s="43"/>
      <c r="W14459" s="43"/>
      <c r="X14459" s="43"/>
      <c r="Y14459" s="43"/>
      <c r="Z14459" s="43"/>
      <c r="AA14459" s="43"/>
      <c r="AB14459" s="43"/>
      <c r="AC14459" s="43"/>
      <c r="AD14459" s="43"/>
      <c r="AE14459" s="43"/>
      <c r="AF14459" s="43"/>
      <c r="AG14459" s="43"/>
      <c r="AH14459" s="43"/>
      <c r="AI14459" s="43"/>
      <c r="AJ14459" s="43"/>
      <c r="AK14459" s="43"/>
    </row>
    <row r="14460" spans="6:37" x14ac:dyDescent="0.25">
      <c r="F14460" s="42" t="s">
        <v>2410</v>
      </c>
      <c r="G14460" s="43"/>
      <c r="H14460" s="43"/>
      <c r="I14460" s="43"/>
      <c r="J14460" s="43"/>
      <c r="K14460" s="43"/>
      <c r="L14460" s="43"/>
      <c r="M14460" s="43"/>
      <c r="N14460" s="43"/>
      <c r="O14460" s="43"/>
      <c r="P14460" s="43"/>
      <c r="Q14460" s="43"/>
      <c r="R14460" s="43"/>
      <c r="S14460" s="43"/>
      <c r="T14460" s="43"/>
      <c r="U14460" s="43"/>
      <c r="V14460" s="43"/>
      <c r="W14460" s="43"/>
      <c r="X14460" s="43"/>
      <c r="Y14460" s="43"/>
      <c r="Z14460" s="43"/>
      <c r="AA14460" s="43"/>
      <c r="AB14460" s="43"/>
      <c r="AC14460" s="43"/>
      <c r="AD14460" s="43"/>
      <c r="AE14460" s="43"/>
      <c r="AF14460" s="43"/>
      <c r="AG14460" s="43"/>
      <c r="AH14460" s="43"/>
      <c r="AI14460" s="43"/>
      <c r="AJ14460" s="43"/>
      <c r="AK14460" s="43"/>
    </row>
    <row r="14461" spans="6:37" x14ac:dyDescent="0.25">
      <c r="F14461" s="42" t="s">
        <v>2411</v>
      </c>
      <c r="G14461" s="43"/>
      <c r="H14461" s="43"/>
      <c r="I14461" s="43"/>
      <c r="J14461" s="43"/>
      <c r="K14461" s="43"/>
      <c r="L14461" s="43"/>
      <c r="M14461" s="43"/>
      <c r="N14461" s="43"/>
      <c r="O14461" s="43"/>
      <c r="P14461" s="43"/>
      <c r="Q14461" s="43"/>
      <c r="R14461" s="43"/>
      <c r="S14461" s="43"/>
      <c r="T14461" s="43"/>
      <c r="U14461" s="43"/>
      <c r="V14461" s="43"/>
      <c r="W14461" s="43"/>
      <c r="X14461" s="43"/>
      <c r="Y14461" s="43"/>
      <c r="Z14461" s="43"/>
      <c r="AA14461" s="43"/>
      <c r="AB14461" s="43"/>
      <c r="AC14461" s="43"/>
      <c r="AD14461" s="43"/>
      <c r="AE14461" s="43"/>
      <c r="AF14461" s="43"/>
      <c r="AG14461" s="43"/>
      <c r="AH14461" s="43"/>
      <c r="AI14461" s="43"/>
      <c r="AJ14461" s="43"/>
      <c r="AK14461" s="43"/>
    </row>
    <row r="14462" spans="6:37" x14ac:dyDescent="0.25">
      <c r="F14462" s="42" t="s">
        <v>711</v>
      </c>
      <c r="G14462" s="43"/>
      <c r="H14462" s="43"/>
      <c r="I14462" s="43"/>
      <c r="J14462" s="43"/>
      <c r="K14462" s="43"/>
      <c r="L14462" s="43"/>
      <c r="M14462" s="43"/>
      <c r="N14462" s="43"/>
      <c r="O14462" s="43"/>
      <c r="P14462" s="43"/>
      <c r="Q14462" s="43"/>
      <c r="R14462" s="43"/>
      <c r="S14462" s="43"/>
      <c r="T14462" s="43"/>
      <c r="U14462" s="43"/>
      <c r="V14462" s="43"/>
      <c r="W14462" s="43"/>
      <c r="X14462" s="43"/>
      <c r="Y14462" s="43"/>
      <c r="Z14462" s="43"/>
      <c r="AA14462" s="43"/>
      <c r="AB14462" s="43"/>
      <c r="AC14462" s="43"/>
      <c r="AD14462" s="43"/>
      <c r="AE14462" s="43"/>
      <c r="AF14462" s="43"/>
      <c r="AG14462" s="43"/>
      <c r="AH14462" s="43"/>
      <c r="AI14462" s="43"/>
      <c r="AJ14462" s="43"/>
      <c r="AK14462" s="43"/>
    </row>
    <row r="14463" spans="6:37" x14ac:dyDescent="0.25">
      <c r="F14463" s="40"/>
      <c r="G14463" s="41"/>
      <c r="H14463" s="41"/>
      <c r="I14463" s="41"/>
      <c r="J14463" s="41"/>
      <c r="K14463" s="41"/>
      <c r="L14463" s="41"/>
      <c r="M14463" s="41"/>
      <c r="N14463" s="41"/>
      <c r="O14463" s="41"/>
      <c r="P14463" s="41"/>
      <c r="Q14463" s="41"/>
      <c r="R14463" s="41"/>
      <c r="S14463" s="41"/>
      <c r="T14463" s="41"/>
      <c r="U14463" s="41"/>
      <c r="V14463" s="41"/>
      <c r="W14463" s="41"/>
      <c r="X14463" s="41"/>
      <c r="Y14463" s="41"/>
      <c r="Z14463" s="41"/>
      <c r="AA14463" s="41"/>
      <c r="AB14463" s="41"/>
      <c r="AC14463" s="41"/>
      <c r="AD14463" s="41"/>
      <c r="AE14463" s="41"/>
      <c r="AF14463" s="41"/>
      <c r="AG14463" s="41"/>
      <c r="AH14463" s="41"/>
      <c r="AI14463" s="41"/>
      <c r="AJ14463" s="41"/>
      <c r="AK14463" s="41"/>
    </row>
    <row r="14464" spans="6:37" x14ac:dyDescent="0.25">
      <c r="F14464" s="40" t="s">
        <v>128</v>
      </c>
      <c r="G14464" s="41"/>
      <c r="H14464" s="41"/>
      <c r="I14464" s="41"/>
      <c r="J14464" s="41"/>
      <c r="K14464" s="41"/>
      <c r="L14464" s="41"/>
      <c r="M14464" s="41"/>
      <c r="N14464" s="41"/>
      <c r="O14464" s="41"/>
      <c r="P14464" s="41"/>
      <c r="Q14464" s="41"/>
      <c r="R14464" s="41"/>
      <c r="S14464" s="41"/>
      <c r="T14464" s="41"/>
      <c r="U14464" s="41"/>
      <c r="V14464" s="41"/>
      <c r="W14464" s="41"/>
      <c r="X14464" s="41"/>
      <c r="Y14464" s="41"/>
      <c r="Z14464" s="41"/>
      <c r="AA14464" s="41"/>
      <c r="AB14464" s="41"/>
      <c r="AC14464" s="41"/>
      <c r="AD14464" s="41"/>
      <c r="AE14464" s="41"/>
      <c r="AF14464" s="41"/>
      <c r="AG14464" s="41"/>
      <c r="AH14464" s="41"/>
      <c r="AI14464" s="41"/>
      <c r="AJ14464" s="41"/>
      <c r="AK14464" s="41"/>
    </row>
    <row r="14465" spans="6:37" x14ac:dyDescent="0.25">
      <c r="F14465" s="40" t="s">
        <v>2399</v>
      </c>
      <c r="G14465" s="41"/>
      <c r="H14465" s="41"/>
      <c r="I14465" s="41"/>
      <c r="J14465" s="41"/>
      <c r="K14465" s="41"/>
      <c r="L14465" s="41"/>
      <c r="M14465" s="41"/>
      <c r="N14465" s="41"/>
      <c r="O14465" s="41"/>
      <c r="P14465" s="41"/>
      <c r="Q14465" s="41"/>
      <c r="R14465" s="41"/>
      <c r="S14465" s="41"/>
      <c r="T14465" s="41"/>
      <c r="U14465" s="41"/>
      <c r="V14465" s="41"/>
      <c r="W14465" s="41"/>
      <c r="X14465" s="41"/>
      <c r="Y14465" s="41"/>
      <c r="Z14465" s="41"/>
      <c r="AA14465" s="41"/>
      <c r="AB14465" s="41"/>
      <c r="AC14465" s="41"/>
      <c r="AD14465" s="41"/>
      <c r="AE14465" s="41"/>
      <c r="AF14465" s="41"/>
      <c r="AG14465" s="41"/>
      <c r="AH14465" s="41"/>
      <c r="AI14465" s="41"/>
      <c r="AJ14465" s="41"/>
      <c r="AK14465" s="41"/>
    </row>
    <row r="14466" spans="6:37" x14ac:dyDescent="0.25">
      <c r="F14466" s="40" t="s">
        <v>1906</v>
      </c>
      <c r="G14466" s="41"/>
      <c r="H14466" s="41"/>
      <c r="I14466" s="41"/>
      <c r="J14466" s="41"/>
      <c r="K14466" s="41"/>
      <c r="L14466" s="41"/>
      <c r="M14466" s="41"/>
      <c r="N14466" s="41"/>
      <c r="O14466" s="41"/>
      <c r="P14466" s="41"/>
      <c r="Q14466" s="41"/>
      <c r="R14466" s="41"/>
      <c r="S14466" s="41"/>
      <c r="T14466" s="41"/>
      <c r="U14466" s="41"/>
      <c r="V14466" s="41"/>
      <c r="W14466" s="41"/>
      <c r="X14466" s="41"/>
      <c r="Y14466" s="41"/>
      <c r="Z14466" s="41"/>
      <c r="AA14466" s="41"/>
      <c r="AB14466" s="41"/>
      <c r="AC14466" s="41"/>
      <c r="AD14466" s="41"/>
      <c r="AE14466" s="41"/>
      <c r="AF14466" s="41"/>
      <c r="AG14466" s="41"/>
      <c r="AH14466" s="41"/>
      <c r="AI14466" s="41"/>
      <c r="AJ14466" s="41"/>
      <c r="AK14466" s="41"/>
    </row>
    <row r="14467" spans="6:37" x14ac:dyDescent="0.25">
      <c r="F14467" s="40" t="s">
        <v>2398</v>
      </c>
      <c r="G14467" s="41"/>
      <c r="H14467" s="41"/>
      <c r="I14467" s="41"/>
      <c r="J14467" s="41"/>
      <c r="K14467" s="41"/>
      <c r="L14467" s="41"/>
      <c r="M14467" s="41"/>
      <c r="N14467" s="41"/>
      <c r="O14467" s="41"/>
      <c r="P14467" s="41"/>
      <c r="Q14467" s="41"/>
      <c r="R14467" s="41"/>
      <c r="S14467" s="41"/>
      <c r="T14467" s="41"/>
      <c r="U14467" s="41"/>
      <c r="V14467" s="41"/>
      <c r="W14467" s="41"/>
      <c r="X14467" s="41"/>
      <c r="Y14467" s="41"/>
      <c r="Z14467" s="41"/>
      <c r="AA14467" s="41"/>
      <c r="AB14467" s="41"/>
      <c r="AC14467" s="41"/>
      <c r="AD14467" s="41"/>
      <c r="AE14467" s="41"/>
      <c r="AF14467" s="41"/>
      <c r="AG14467" s="41"/>
      <c r="AH14467" s="41"/>
      <c r="AI14467" s="41"/>
      <c r="AJ14467" s="41"/>
      <c r="AK14467" s="41"/>
    </row>
    <row r="14468" spans="6:37" x14ac:dyDescent="0.25">
      <c r="F14468" s="40" t="s">
        <v>2369</v>
      </c>
      <c r="G14468" s="41"/>
      <c r="H14468" s="41"/>
      <c r="I14468" s="41"/>
      <c r="J14468" s="41"/>
      <c r="K14468" s="41"/>
      <c r="L14468" s="41"/>
      <c r="M14468" s="41"/>
      <c r="N14468" s="41"/>
      <c r="O14468" s="41"/>
      <c r="P14468" s="41"/>
      <c r="Q14468" s="41"/>
      <c r="R14468" s="41"/>
      <c r="S14468" s="41"/>
      <c r="T14468" s="41"/>
      <c r="U14468" s="41"/>
      <c r="V14468" s="41"/>
      <c r="W14468" s="41"/>
      <c r="X14468" s="41"/>
      <c r="Y14468" s="41"/>
      <c r="Z14468" s="41"/>
      <c r="AA14468" s="41"/>
      <c r="AB14468" s="41"/>
      <c r="AC14468" s="41"/>
      <c r="AD14468" s="41"/>
      <c r="AE14468" s="41"/>
      <c r="AF14468" s="41"/>
      <c r="AG14468" s="41"/>
      <c r="AH14468" s="41"/>
      <c r="AI14468" s="41"/>
      <c r="AJ14468" s="41"/>
      <c r="AK14468" s="41"/>
    </row>
    <row r="14469" spans="6:37" x14ac:dyDescent="0.25">
      <c r="F14469" s="40" t="s">
        <v>2370</v>
      </c>
      <c r="G14469" s="41"/>
      <c r="H14469" s="41"/>
      <c r="I14469" s="41"/>
      <c r="J14469" s="41"/>
      <c r="K14469" s="41"/>
      <c r="L14469" s="41"/>
      <c r="M14469" s="41"/>
      <c r="N14469" s="41"/>
      <c r="O14469" s="41"/>
      <c r="P14469" s="41"/>
      <c r="Q14469" s="41"/>
      <c r="R14469" s="41"/>
      <c r="S14469" s="41"/>
      <c r="T14469" s="41"/>
      <c r="U14469" s="41"/>
      <c r="V14469" s="41"/>
      <c r="W14469" s="41"/>
      <c r="X14469" s="41"/>
      <c r="Y14469" s="41"/>
      <c r="Z14469" s="41"/>
      <c r="AA14469" s="41"/>
      <c r="AB14469" s="41"/>
      <c r="AC14469" s="41"/>
      <c r="AD14469" s="41"/>
      <c r="AE14469" s="41"/>
      <c r="AF14469" s="41"/>
      <c r="AG14469" s="41"/>
      <c r="AH14469" s="41"/>
      <c r="AI14469" s="41"/>
      <c r="AJ14469" s="41"/>
      <c r="AK14469" s="41"/>
    </row>
    <row r="14470" spans="6:37" x14ac:dyDescent="0.25">
      <c r="F14470" s="40" t="s">
        <v>2400</v>
      </c>
      <c r="G14470" s="41"/>
      <c r="H14470" s="41"/>
      <c r="I14470" s="41"/>
      <c r="J14470" s="41"/>
      <c r="K14470" s="41"/>
      <c r="L14470" s="41"/>
      <c r="M14470" s="41"/>
      <c r="N14470" s="41"/>
      <c r="O14470" s="41"/>
      <c r="P14470" s="41"/>
      <c r="Q14470" s="41"/>
      <c r="R14470" s="41"/>
      <c r="S14470" s="41"/>
      <c r="T14470" s="41"/>
      <c r="U14470" s="41"/>
      <c r="V14470" s="41"/>
      <c r="W14470" s="41"/>
      <c r="X14470" s="41"/>
      <c r="Y14470" s="41"/>
      <c r="Z14470" s="41"/>
      <c r="AA14470" s="41"/>
      <c r="AB14470" s="41"/>
      <c r="AC14470" s="41"/>
      <c r="AD14470" s="41"/>
      <c r="AE14470" s="41"/>
      <c r="AF14470" s="41"/>
      <c r="AG14470" s="41"/>
      <c r="AH14470" s="41"/>
      <c r="AI14470" s="41"/>
      <c r="AJ14470" s="41"/>
      <c r="AK14470" s="41"/>
    </row>
    <row r="14471" spans="6:37" x14ac:dyDescent="0.25">
      <c r="F14471" s="40" t="s">
        <v>2401</v>
      </c>
      <c r="G14471" s="41"/>
      <c r="H14471" s="41"/>
      <c r="I14471" s="41"/>
      <c r="J14471" s="41"/>
      <c r="K14471" s="41"/>
      <c r="L14471" s="41"/>
      <c r="M14471" s="41"/>
      <c r="N14471" s="41"/>
      <c r="O14471" s="41"/>
      <c r="P14471" s="41"/>
      <c r="Q14471" s="41"/>
      <c r="R14471" s="41"/>
      <c r="S14471" s="41"/>
      <c r="T14471" s="41"/>
      <c r="U14471" s="41"/>
      <c r="V14471" s="41"/>
      <c r="W14471" s="41"/>
      <c r="X14471" s="41"/>
      <c r="Y14471" s="41"/>
      <c r="Z14471" s="41"/>
      <c r="AA14471" s="41"/>
      <c r="AB14471" s="41"/>
      <c r="AC14471" s="41"/>
      <c r="AD14471" s="41"/>
      <c r="AE14471" s="41"/>
      <c r="AF14471" s="41"/>
      <c r="AG14471" s="41"/>
      <c r="AH14471" s="41"/>
      <c r="AI14471" s="41"/>
      <c r="AJ14471" s="41"/>
      <c r="AK14471" s="41"/>
    </row>
    <row r="14472" spans="6:37" x14ac:dyDescent="0.25">
      <c r="F14472" s="40" t="s">
        <v>2402</v>
      </c>
      <c r="G14472" s="41"/>
      <c r="H14472" s="41"/>
      <c r="I14472" s="41"/>
      <c r="J14472" s="41"/>
      <c r="K14472" s="41"/>
      <c r="L14472" s="41"/>
      <c r="M14472" s="41"/>
      <c r="N14472" s="41"/>
      <c r="O14472" s="41"/>
      <c r="P14472" s="41"/>
      <c r="Q14472" s="41"/>
      <c r="R14472" s="41"/>
      <c r="S14472" s="41"/>
      <c r="T14472" s="41"/>
      <c r="U14472" s="41"/>
      <c r="V14472" s="41"/>
      <c r="W14472" s="41"/>
      <c r="X14472" s="41"/>
      <c r="Y14472" s="41"/>
      <c r="Z14472" s="41"/>
      <c r="AA14472" s="41"/>
      <c r="AB14472" s="41"/>
      <c r="AC14472" s="41"/>
      <c r="AD14472" s="41"/>
      <c r="AE14472" s="41"/>
      <c r="AF14472" s="41"/>
      <c r="AG14472" s="41"/>
      <c r="AH14472" s="41"/>
      <c r="AI14472" s="41"/>
      <c r="AJ14472" s="41"/>
      <c r="AK14472" s="41"/>
    </row>
    <row r="14473" spans="6:37" x14ac:dyDescent="0.25">
      <c r="F14473" s="40" t="s">
        <v>2403</v>
      </c>
      <c r="G14473" s="41"/>
      <c r="H14473" s="41"/>
      <c r="I14473" s="41"/>
      <c r="J14473" s="41"/>
      <c r="K14473" s="41"/>
      <c r="L14473" s="41"/>
      <c r="M14473" s="41"/>
      <c r="N14473" s="41"/>
      <c r="O14473" s="41"/>
      <c r="P14473" s="41"/>
      <c r="Q14473" s="41"/>
      <c r="R14473" s="41"/>
      <c r="S14473" s="41"/>
      <c r="T14473" s="41"/>
      <c r="U14473" s="41"/>
      <c r="V14473" s="41"/>
      <c r="W14473" s="41"/>
      <c r="X14473" s="41"/>
      <c r="Y14473" s="41"/>
      <c r="Z14473" s="41"/>
      <c r="AA14473" s="41"/>
      <c r="AB14473" s="41"/>
      <c r="AC14473" s="41"/>
      <c r="AD14473" s="41"/>
      <c r="AE14473" s="41"/>
      <c r="AF14473" s="41"/>
      <c r="AG14473" s="41"/>
      <c r="AH14473" s="41"/>
      <c r="AI14473" s="41"/>
      <c r="AJ14473" s="41"/>
      <c r="AK14473" s="41"/>
    </row>
    <row r="14474" spans="6:37" x14ac:dyDescent="0.25">
      <c r="F14474" s="40" t="s">
        <v>2404</v>
      </c>
      <c r="G14474" s="41"/>
      <c r="H14474" s="41"/>
      <c r="I14474" s="41"/>
      <c r="J14474" s="41"/>
      <c r="K14474" s="41"/>
      <c r="L14474" s="41"/>
      <c r="M14474" s="41"/>
      <c r="N14474" s="41"/>
      <c r="O14474" s="41"/>
      <c r="P14474" s="41"/>
      <c r="Q14474" s="41"/>
      <c r="R14474" s="41"/>
      <c r="S14474" s="41"/>
      <c r="T14474" s="41"/>
      <c r="U14474" s="41"/>
      <c r="V14474" s="41"/>
      <c r="W14474" s="41"/>
      <c r="X14474" s="41"/>
      <c r="Y14474" s="41"/>
      <c r="Z14474" s="41"/>
      <c r="AA14474" s="41"/>
      <c r="AB14474" s="41"/>
      <c r="AC14474" s="41"/>
      <c r="AD14474" s="41"/>
      <c r="AE14474" s="41"/>
      <c r="AF14474" s="41"/>
      <c r="AG14474" s="41"/>
      <c r="AH14474" s="41"/>
      <c r="AI14474" s="41"/>
      <c r="AJ14474" s="41"/>
      <c r="AK14474" s="41"/>
    </row>
    <row r="14475" spans="6:37" x14ac:dyDescent="0.25">
      <c r="F14475" s="40" t="s">
        <v>711</v>
      </c>
      <c r="G14475" s="41"/>
      <c r="H14475" s="41"/>
      <c r="I14475" s="41"/>
      <c r="J14475" s="41"/>
      <c r="K14475" s="41"/>
      <c r="L14475" s="41"/>
      <c r="M14475" s="41"/>
      <c r="N14475" s="41"/>
      <c r="O14475" s="41"/>
      <c r="P14475" s="41"/>
      <c r="Q14475" s="41"/>
      <c r="R14475" s="41"/>
      <c r="S14475" s="41"/>
      <c r="T14475" s="41"/>
      <c r="U14475" s="41"/>
      <c r="V14475" s="41"/>
      <c r="W14475" s="41"/>
      <c r="X14475" s="41"/>
      <c r="Y14475" s="41"/>
      <c r="Z14475" s="41"/>
      <c r="AA14475" s="41"/>
      <c r="AB14475" s="41"/>
      <c r="AC14475" s="41"/>
      <c r="AD14475" s="41"/>
      <c r="AE14475" s="41"/>
      <c r="AF14475" s="41"/>
      <c r="AG14475" s="41"/>
      <c r="AH14475" s="41"/>
      <c r="AI14475" s="41"/>
      <c r="AJ14475" s="41"/>
      <c r="AK14475" s="41"/>
    </row>
    <row r="14476" spans="6:37" x14ac:dyDescent="0.25">
      <c r="F14476" s="40"/>
      <c r="G14476" s="41"/>
      <c r="H14476" s="41"/>
      <c r="I14476" s="41"/>
      <c r="J14476" s="41"/>
      <c r="K14476" s="41"/>
      <c r="L14476" s="41"/>
      <c r="M14476" s="41"/>
      <c r="N14476" s="41"/>
      <c r="O14476" s="41"/>
      <c r="P14476" s="41"/>
      <c r="Q14476" s="41"/>
      <c r="R14476" s="41"/>
      <c r="S14476" s="41"/>
      <c r="T14476" s="41"/>
      <c r="U14476" s="41"/>
      <c r="V14476" s="41"/>
      <c r="W14476" s="41"/>
      <c r="X14476" s="41"/>
      <c r="Y14476" s="41"/>
      <c r="Z14476" s="41"/>
      <c r="AA14476" s="41"/>
      <c r="AB14476" s="41"/>
      <c r="AC14476" s="41"/>
      <c r="AD14476" s="41"/>
      <c r="AE14476" s="41"/>
      <c r="AF14476" s="41"/>
      <c r="AG14476" s="41"/>
      <c r="AH14476" s="41"/>
      <c r="AI14476" s="41"/>
      <c r="AJ14476" s="41"/>
      <c r="AK14476" s="41"/>
    </row>
    <row r="14477" spans="6:37" x14ac:dyDescent="0.25">
      <c r="F14477" s="40" t="s">
        <v>956</v>
      </c>
      <c r="G14477" s="41"/>
      <c r="H14477" s="41"/>
      <c r="I14477" s="41"/>
      <c r="J14477" s="41"/>
      <c r="K14477" s="41"/>
      <c r="L14477" s="41"/>
      <c r="M14477" s="41"/>
      <c r="N14477" s="41"/>
      <c r="O14477" s="41"/>
      <c r="P14477" s="41"/>
      <c r="Q14477" s="41"/>
      <c r="R14477" s="41"/>
      <c r="S14477" s="41"/>
      <c r="T14477" s="41"/>
      <c r="U14477" s="41"/>
      <c r="V14477" s="41"/>
      <c r="W14477" s="41"/>
      <c r="X14477" s="41"/>
      <c r="Y14477" s="41"/>
      <c r="Z14477" s="41"/>
      <c r="AA14477" s="41"/>
      <c r="AB14477" s="41"/>
      <c r="AC14477" s="41"/>
      <c r="AD14477" s="41"/>
      <c r="AE14477" s="41"/>
      <c r="AF14477" s="41"/>
      <c r="AG14477" s="41"/>
      <c r="AH14477" s="41"/>
      <c r="AI14477" s="41"/>
      <c r="AJ14477" s="41"/>
      <c r="AK14477" s="41"/>
    </row>
    <row r="14478" spans="6:37" x14ac:dyDescent="0.25">
      <c r="F14478" s="40" t="s">
        <v>738</v>
      </c>
      <c r="G14478" s="41"/>
      <c r="H14478" s="41"/>
      <c r="I14478" s="41"/>
      <c r="J14478" s="41"/>
      <c r="K14478" s="41"/>
      <c r="L14478" s="41"/>
      <c r="M14478" s="41"/>
      <c r="N14478" s="41"/>
      <c r="O14478" s="41"/>
      <c r="P14478" s="41"/>
      <c r="Q14478" s="41"/>
      <c r="R14478" s="41"/>
      <c r="S14478" s="41"/>
      <c r="T14478" s="41"/>
      <c r="U14478" s="41"/>
      <c r="V14478" s="41"/>
      <c r="W14478" s="41"/>
      <c r="X14478" s="41"/>
      <c r="Y14478" s="41"/>
      <c r="Z14478" s="41"/>
      <c r="AA14478" s="41"/>
      <c r="AB14478" s="41"/>
      <c r="AC14478" s="41"/>
      <c r="AD14478" s="41"/>
      <c r="AE14478" s="41"/>
      <c r="AF14478" s="41"/>
      <c r="AG14478" s="41"/>
      <c r="AH14478" s="41"/>
      <c r="AI14478" s="41"/>
      <c r="AJ14478" s="41"/>
      <c r="AK14478" s="41"/>
    </row>
    <row r="14484" spans="4:43" x14ac:dyDescent="0.25">
      <c r="D14484" s="13">
        <v>0</v>
      </c>
    </row>
    <row r="14487" spans="4:43" x14ac:dyDescent="0.25">
      <c r="AQ14487" s="4" t="s">
        <v>2412</v>
      </c>
    </row>
    <row r="14488" spans="4:43" x14ac:dyDescent="0.25">
      <c r="AQ14488" s="4" t="s">
        <v>2413</v>
      </c>
    </row>
    <row r="14489" spans="4:43" x14ac:dyDescent="0.25">
      <c r="AQ14489" s="4" t="s">
        <v>2414</v>
      </c>
    </row>
    <row r="14499" spans="6:33" x14ac:dyDescent="0.25">
      <c r="F14499" s="4" t="s">
        <v>2431</v>
      </c>
    </row>
    <row r="14501" spans="6:33" x14ac:dyDescent="0.25">
      <c r="F14501" s="4" t="s">
        <v>2417</v>
      </c>
    </row>
    <row r="14503" spans="6:33" x14ac:dyDescent="0.25">
      <c r="F14503" s="4" t="s">
        <v>2415</v>
      </c>
    </row>
    <row r="14504" spans="6:33" x14ac:dyDescent="0.25">
      <c r="F14504" s="4" t="s">
        <v>2416</v>
      </c>
    </row>
    <row r="14506" spans="6:33" x14ac:dyDescent="0.25">
      <c r="F14506" s="40" t="s">
        <v>864</v>
      </c>
      <c r="G14506" s="41"/>
      <c r="H14506" s="41"/>
      <c r="I14506" s="41"/>
      <c r="J14506" s="41"/>
      <c r="K14506" s="41"/>
      <c r="L14506" s="41"/>
      <c r="M14506" s="41"/>
      <c r="N14506" s="41"/>
      <c r="O14506" s="41"/>
      <c r="P14506" s="41"/>
      <c r="Q14506" s="41"/>
      <c r="R14506" s="41"/>
      <c r="S14506" s="41"/>
      <c r="T14506" s="41"/>
      <c r="U14506" s="41"/>
      <c r="V14506" s="41"/>
      <c r="W14506" s="41"/>
      <c r="X14506" s="41"/>
      <c r="Y14506" s="41"/>
      <c r="Z14506" s="41"/>
      <c r="AA14506" s="41"/>
      <c r="AB14506" s="41"/>
      <c r="AC14506" s="41"/>
      <c r="AD14506" s="41"/>
      <c r="AE14506" s="41"/>
      <c r="AF14506" s="41"/>
      <c r="AG14506" s="41"/>
    </row>
    <row r="14507" spans="6:33" x14ac:dyDescent="0.25">
      <c r="F14507" s="40"/>
      <c r="G14507" s="41"/>
      <c r="H14507" s="41"/>
      <c r="I14507" s="41"/>
      <c r="J14507" s="41"/>
      <c r="K14507" s="41"/>
      <c r="L14507" s="41"/>
      <c r="M14507" s="41"/>
      <c r="N14507" s="41"/>
      <c r="O14507" s="41"/>
      <c r="P14507" s="41"/>
      <c r="Q14507" s="41"/>
      <c r="R14507" s="41"/>
      <c r="S14507" s="41"/>
      <c r="T14507" s="41"/>
      <c r="U14507" s="41"/>
      <c r="V14507" s="41"/>
      <c r="W14507" s="41"/>
      <c r="X14507" s="41"/>
      <c r="Y14507" s="41"/>
      <c r="Z14507" s="41"/>
      <c r="AA14507" s="41"/>
      <c r="AB14507" s="41"/>
      <c r="AC14507" s="41"/>
      <c r="AD14507" s="41"/>
      <c r="AE14507" s="41"/>
      <c r="AF14507" s="41"/>
      <c r="AG14507" s="41"/>
    </row>
    <row r="14508" spans="6:33" x14ac:dyDescent="0.25">
      <c r="F14508" s="40" t="s">
        <v>128</v>
      </c>
      <c r="G14508" s="41"/>
      <c r="H14508" s="41"/>
      <c r="I14508" s="41"/>
      <c r="J14508" s="41"/>
      <c r="K14508" s="41"/>
      <c r="L14508" s="41"/>
      <c r="M14508" s="41"/>
      <c r="N14508" s="41"/>
      <c r="O14508" s="41"/>
      <c r="P14508" s="41"/>
      <c r="Q14508" s="41"/>
      <c r="R14508" s="41"/>
      <c r="S14508" s="41"/>
      <c r="T14508" s="41"/>
      <c r="U14508" s="41"/>
      <c r="V14508" s="41"/>
      <c r="W14508" s="41"/>
      <c r="X14508" s="41"/>
      <c r="Y14508" s="41"/>
      <c r="Z14508" s="41"/>
      <c r="AA14508" s="41"/>
      <c r="AB14508" s="41"/>
      <c r="AC14508" s="41"/>
      <c r="AD14508" s="41"/>
      <c r="AE14508" s="41"/>
      <c r="AF14508" s="41"/>
      <c r="AG14508" s="41"/>
    </row>
    <row r="14509" spans="6:33" x14ac:dyDescent="0.25">
      <c r="F14509" s="40" t="s">
        <v>806</v>
      </c>
      <c r="G14509" s="41"/>
      <c r="H14509" s="41"/>
      <c r="I14509" s="41"/>
      <c r="J14509" s="41"/>
      <c r="K14509" s="41"/>
      <c r="L14509" s="41"/>
      <c r="M14509" s="41"/>
      <c r="N14509" s="41"/>
      <c r="O14509" s="41"/>
      <c r="P14509" s="41"/>
      <c r="Q14509" s="41"/>
      <c r="R14509" s="41"/>
      <c r="S14509" s="41"/>
      <c r="T14509" s="41"/>
      <c r="U14509" s="41"/>
      <c r="V14509" s="41"/>
      <c r="W14509" s="41"/>
      <c r="X14509" s="41"/>
      <c r="Y14509" s="41"/>
      <c r="Z14509" s="41"/>
      <c r="AA14509" s="41"/>
      <c r="AB14509" s="41"/>
      <c r="AC14509" s="41"/>
      <c r="AD14509" s="41"/>
      <c r="AE14509" s="41"/>
      <c r="AF14509" s="41"/>
      <c r="AG14509" s="41"/>
    </row>
    <row r="14510" spans="6:33" x14ac:dyDescent="0.25">
      <c r="F14510" s="44" t="s">
        <v>2418</v>
      </c>
      <c r="G14510" s="41"/>
      <c r="H14510" s="41"/>
      <c r="I14510" s="41"/>
      <c r="J14510" s="41"/>
      <c r="K14510" s="41"/>
      <c r="L14510" s="41"/>
      <c r="M14510" s="41"/>
      <c r="N14510" s="41"/>
      <c r="O14510" s="41"/>
      <c r="P14510" s="41"/>
      <c r="Q14510" s="41"/>
      <c r="R14510" s="41"/>
      <c r="S14510" s="41"/>
      <c r="T14510" s="41"/>
      <c r="U14510" s="41"/>
      <c r="V14510" s="41"/>
      <c r="W14510" s="41"/>
      <c r="X14510" s="41"/>
      <c r="Y14510" s="41"/>
      <c r="Z14510" s="41"/>
      <c r="AA14510" s="41"/>
      <c r="AB14510" s="41"/>
      <c r="AC14510" s="41"/>
      <c r="AD14510" s="41"/>
      <c r="AE14510" s="41"/>
      <c r="AF14510" s="41"/>
      <c r="AG14510" s="41"/>
    </row>
    <row r="14511" spans="6:33" x14ac:dyDescent="0.25">
      <c r="F14511" s="44" t="s">
        <v>2419</v>
      </c>
      <c r="G14511" s="41"/>
      <c r="H14511" s="41"/>
      <c r="I14511" s="41"/>
      <c r="J14511" s="41"/>
      <c r="K14511" s="41"/>
      <c r="L14511" s="41"/>
      <c r="M14511" s="41"/>
      <c r="N14511" s="41"/>
      <c r="O14511" s="41"/>
      <c r="P14511" s="41"/>
      <c r="Q14511" s="41"/>
      <c r="R14511" s="41"/>
      <c r="S14511" s="41"/>
      <c r="T14511" s="41"/>
      <c r="U14511" s="41"/>
      <c r="V14511" s="41"/>
      <c r="W14511" s="41"/>
      <c r="X14511" s="41"/>
      <c r="Y14511" s="41"/>
      <c r="Z14511" s="41"/>
      <c r="AA14511" s="41"/>
      <c r="AB14511" s="41"/>
      <c r="AC14511" s="41"/>
      <c r="AD14511" s="41"/>
      <c r="AE14511" s="41"/>
      <c r="AF14511" s="41"/>
      <c r="AG14511" s="41"/>
    </row>
    <row r="14512" spans="6:33" x14ac:dyDescent="0.25">
      <c r="F14512" s="44" t="s">
        <v>2420</v>
      </c>
      <c r="G14512" s="41"/>
      <c r="H14512" s="41"/>
      <c r="I14512" s="41"/>
      <c r="J14512" s="41"/>
      <c r="K14512" s="41"/>
      <c r="L14512" s="41"/>
      <c r="M14512" s="41"/>
      <c r="N14512" s="41"/>
      <c r="O14512" s="41"/>
      <c r="P14512" s="41"/>
      <c r="Q14512" s="41"/>
      <c r="R14512" s="41"/>
      <c r="S14512" s="41"/>
      <c r="T14512" s="41"/>
      <c r="U14512" s="41"/>
      <c r="V14512" s="41"/>
      <c r="W14512" s="41"/>
      <c r="X14512" s="41"/>
      <c r="Y14512" s="41"/>
      <c r="Z14512" s="41"/>
      <c r="AA14512" s="41"/>
      <c r="AB14512" s="41"/>
      <c r="AC14512" s="41"/>
      <c r="AD14512" s="41"/>
      <c r="AE14512" s="41"/>
      <c r="AF14512" s="41"/>
      <c r="AG14512" s="41"/>
    </row>
    <row r="14513" spans="6:33" x14ac:dyDescent="0.25">
      <c r="F14513" s="44" t="s">
        <v>2421</v>
      </c>
      <c r="G14513" s="41"/>
      <c r="H14513" s="41"/>
      <c r="I14513" s="41"/>
      <c r="J14513" s="41"/>
      <c r="K14513" s="41"/>
      <c r="L14513" s="41"/>
      <c r="M14513" s="41"/>
      <c r="N14513" s="41"/>
      <c r="O14513" s="41"/>
      <c r="P14513" s="41"/>
      <c r="Q14513" s="41"/>
      <c r="R14513" s="41"/>
      <c r="S14513" s="41"/>
      <c r="T14513" s="41"/>
      <c r="U14513" s="41"/>
      <c r="V14513" s="41"/>
      <c r="W14513" s="41"/>
      <c r="X14513" s="41"/>
      <c r="Y14513" s="41"/>
      <c r="Z14513" s="41"/>
      <c r="AA14513" s="41"/>
      <c r="AB14513" s="41"/>
      <c r="AC14513" s="41"/>
      <c r="AD14513" s="41"/>
      <c r="AE14513" s="41"/>
      <c r="AF14513" s="41"/>
      <c r="AG14513" s="41"/>
    </row>
    <row r="14514" spans="6:33" x14ac:dyDescent="0.25">
      <c r="F14514" s="40" t="s">
        <v>811</v>
      </c>
      <c r="G14514" s="41"/>
      <c r="H14514" s="41"/>
      <c r="I14514" s="41"/>
      <c r="J14514" s="41"/>
      <c r="K14514" s="41"/>
      <c r="L14514" s="41"/>
      <c r="M14514" s="41"/>
      <c r="N14514" s="41"/>
      <c r="O14514" s="41"/>
      <c r="P14514" s="41"/>
      <c r="Q14514" s="41"/>
      <c r="R14514" s="41"/>
      <c r="S14514" s="41"/>
      <c r="T14514" s="41"/>
      <c r="U14514" s="41"/>
      <c r="V14514" s="41"/>
      <c r="W14514" s="41"/>
      <c r="X14514" s="41"/>
      <c r="Y14514" s="41"/>
      <c r="Z14514" s="41"/>
      <c r="AA14514" s="41"/>
      <c r="AB14514" s="41"/>
      <c r="AC14514" s="41"/>
      <c r="AD14514" s="41"/>
      <c r="AE14514" s="41"/>
      <c r="AF14514" s="41"/>
      <c r="AG14514" s="41"/>
    </row>
    <row r="14515" spans="6:33" x14ac:dyDescent="0.25">
      <c r="F14515" s="40" t="s">
        <v>1031</v>
      </c>
      <c r="G14515" s="41"/>
      <c r="H14515" s="41"/>
      <c r="I14515" s="41"/>
      <c r="J14515" s="41"/>
      <c r="K14515" s="41"/>
      <c r="L14515" s="41"/>
      <c r="M14515" s="41"/>
      <c r="N14515" s="41"/>
      <c r="O14515" s="41"/>
      <c r="P14515" s="41"/>
      <c r="Q14515" s="41"/>
      <c r="R14515" s="41"/>
      <c r="S14515" s="41"/>
      <c r="T14515" s="41"/>
      <c r="U14515" s="41"/>
      <c r="V14515" s="41"/>
      <c r="W14515" s="41"/>
      <c r="X14515" s="41"/>
      <c r="Y14515" s="41"/>
      <c r="Z14515" s="41"/>
      <c r="AA14515" s="41"/>
      <c r="AB14515" s="41"/>
      <c r="AC14515" s="41"/>
      <c r="AD14515" s="41"/>
      <c r="AE14515" s="41"/>
      <c r="AF14515" s="41"/>
      <c r="AG14515" s="41"/>
    </row>
    <row r="14516" spans="6:33" x14ac:dyDescent="0.25">
      <c r="F14516" s="40" t="s">
        <v>2422</v>
      </c>
      <c r="G14516" s="41"/>
      <c r="H14516" s="41"/>
      <c r="I14516" s="41"/>
      <c r="J14516" s="41"/>
      <c r="K14516" s="41"/>
      <c r="L14516" s="41"/>
      <c r="M14516" s="41"/>
      <c r="N14516" s="41"/>
      <c r="O14516" s="41"/>
      <c r="P14516" s="41"/>
      <c r="Q14516" s="41"/>
      <c r="R14516" s="41"/>
      <c r="S14516" s="41"/>
      <c r="T14516" s="41"/>
      <c r="U14516" s="41"/>
      <c r="V14516" s="41"/>
      <c r="W14516" s="41"/>
      <c r="X14516" s="41"/>
      <c r="Y14516" s="41"/>
      <c r="Z14516" s="41"/>
      <c r="AA14516" s="41"/>
      <c r="AB14516" s="41"/>
      <c r="AC14516" s="41"/>
      <c r="AD14516" s="41"/>
      <c r="AE14516" s="41"/>
      <c r="AF14516" s="41"/>
      <c r="AG14516" s="41"/>
    </row>
    <row r="14517" spans="6:33" x14ac:dyDescent="0.25">
      <c r="F14517" s="40" t="s">
        <v>2423</v>
      </c>
      <c r="G14517" s="41"/>
      <c r="H14517" s="41"/>
      <c r="I14517" s="41"/>
      <c r="J14517" s="41"/>
      <c r="K14517" s="41"/>
      <c r="L14517" s="41"/>
      <c r="M14517" s="41"/>
      <c r="N14517" s="41"/>
      <c r="O14517" s="41"/>
      <c r="P14517" s="41"/>
      <c r="Q14517" s="41"/>
      <c r="R14517" s="41"/>
      <c r="S14517" s="41"/>
      <c r="T14517" s="41"/>
      <c r="U14517" s="41"/>
      <c r="V14517" s="41"/>
      <c r="W14517" s="41"/>
      <c r="X14517" s="41"/>
      <c r="Y14517" s="41"/>
      <c r="Z14517" s="41"/>
      <c r="AA14517" s="41"/>
      <c r="AB14517" s="41"/>
      <c r="AC14517" s="41"/>
      <c r="AD14517" s="41"/>
      <c r="AE14517" s="41"/>
      <c r="AF14517" s="41"/>
      <c r="AG14517" s="41"/>
    </row>
    <row r="14518" spans="6:33" x14ac:dyDescent="0.25">
      <c r="F14518" s="40"/>
      <c r="G14518" s="41"/>
      <c r="H14518" s="41"/>
      <c r="I14518" s="41"/>
      <c r="J14518" s="41"/>
      <c r="K14518" s="41"/>
      <c r="L14518" s="41"/>
      <c r="M14518" s="41"/>
      <c r="N14518" s="41"/>
      <c r="O14518" s="41"/>
      <c r="P14518" s="41"/>
      <c r="Q14518" s="41"/>
      <c r="R14518" s="41"/>
      <c r="S14518" s="41"/>
      <c r="T14518" s="41"/>
      <c r="U14518" s="41"/>
      <c r="V14518" s="41"/>
      <c r="W14518" s="41"/>
      <c r="X14518" s="41"/>
      <c r="Y14518" s="41"/>
      <c r="Z14518" s="41"/>
      <c r="AA14518" s="41"/>
      <c r="AB14518" s="41"/>
      <c r="AC14518" s="41"/>
      <c r="AD14518" s="41"/>
      <c r="AE14518" s="41"/>
      <c r="AF14518" s="41"/>
      <c r="AG14518" s="41"/>
    </row>
    <row r="14519" spans="6:33" x14ac:dyDescent="0.25">
      <c r="F14519" s="40" t="s">
        <v>732</v>
      </c>
      <c r="G14519" s="41"/>
      <c r="H14519" s="41"/>
      <c r="I14519" s="41"/>
      <c r="J14519" s="41"/>
      <c r="K14519" s="41"/>
      <c r="L14519" s="41"/>
      <c r="M14519" s="41"/>
      <c r="N14519" s="41"/>
      <c r="O14519" s="41"/>
      <c r="P14519" s="41"/>
      <c r="Q14519" s="41"/>
      <c r="R14519" s="41"/>
      <c r="S14519" s="41"/>
      <c r="T14519" s="41"/>
      <c r="U14519" s="41"/>
      <c r="V14519" s="41"/>
      <c r="W14519" s="41"/>
      <c r="X14519" s="41"/>
      <c r="Y14519" s="41"/>
      <c r="Z14519" s="41"/>
      <c r="AA14519" s="41"/>
      <c r="AB14519" s="41"/>
      <c r="AC14519" s="41"/>
      <c r="AD14519" s="41"/>
      <c r="AE14519" s="41"/>
      <c r="AF14519" s="41"/>
      <c r="AG14519" s="41"/>
    </row>
    <row r="14520" spans="6:33" x14ac:dyDescent="0.25">
      <c r="F14520" s="40"/>
      <c r="G14520" s="41"/>
      <c r="H14520" s="41"/>
      <c r="I14520" s="41"/>
      <c r="J14520" s="41"/>
      <c r="K14520" s="41"/>
      <c r="L14520" s="41"/>
      <c r="M14520" s="41"/>
      <c r="N14520" s="41"/>
      <c r="O14520" s="41"/>
      <c r="P14520" s="41"/>
      <c r="Q14520" s="41"/>
      <c r="R14520" s="41"/>
      <c r="S14520" s="41"/>
      <c r="T14520" s="41"/>
      <c r="U14520" s="41"/>
      <c r="V14520" s="41"/>
      <c r="W14520" s="41"/>
      <c r="X14520" s="41"/>
      <c r="Y14520" s="41"/>
      <c r="Z14520" s="41"/>
      <c r="AA14520" s="41"/>
      <c r="AB14520" s="41"/>
      <c r="AC14520" s="41"/>
      <c r="AD14520" s="41"/>
      <c r="AE14520" s="41"/>
      <c r="AF14520" s="41"/>
      <c r="AG14520" s="41"/>
    </row>
    <row r="14521" spans="6:33" x14ac:dyDescent="0.25">
      <c r="F14521" s="42" t="s">
        <v>2194</v>
      </c>
      <c r="G14521" s="43"/>
      <c r="H14521" s="43"/>
      <c r="I14521" s="43"/>
      <c r="J14521" s="43"/>
      <c r="K14521" s="43"/>
      <c r="L14521" s="43"/>
      <c r="M14521" s="43"/>
      <c r="N14521" s="43"/>
      <c r="O14521" s="43"/>
      <c r="P14521" s="43"/>
      <c r="Q14521" s="43"/>
      <c r="R14521" s="43"/>
      <c r="S14521" s="43"/>
      <c r="T14521" s="43"/>
      <c r="U14521" s="43"/>
      <c r="V14521" s="43"/>
      <c r="W14521" s="43"/>
      <c r="X14521" s="43"/>
      <c r="Y14521" s="43"/>
      <c r="Z14521" s="43"/>
      <c r="AA14521" s="43"/>
      <c r="AB14521" s="43"/>
      <c r="AC14521" s="43"/>
      <c r="AD14521" s="43"/>
      <c r="AE14521" s="43"/>
      <c r="AF14521" s="43"/>
      <c r="AG14521" s="43"/>
    </row>
    <row r="14522" spans="6:33" x14ac:dyDescent="0.25">
      <c r="F14522" s="42" t="s">
        <v>734</v>
      </c>
      <c r="G14522" s="43"/>
      <c r="H14522" s="43"/>
      <c r="I14522" s="43"/>
      <c r="J14522" s="43"/>
      <c r="K14522" s="43"/>
      <c r="L14522" s="43"/>
      <c r="M14522" s="43"/>
      <c r="N14522" s="43"/>
      <c r="O14522" s="43"/>
      <c r="P14522" s="43"/>
      <c r="Q14522" s="43"/>
      <c r="R14522" s="43"/>
      <c r="S14522" s="43"/>
      <c r="T14522" s="43"/>
      <c r="U14522" s="43"/>
      <c r="V14522" s="43"/>
      <c r="W14522" s="43"/>
      <c r="X14522" s="43"/>
      <c r="Y14522" s="43"/>
      <c r="Z14522" s="43"/>
      <c r="AA14522" s="43"/>
      <c r="AB14522" s="43"/>
      <c r="AC14522" s="43"/>
      <c r="AD14522" s="43"/>
      <c r="AE14522" s="43"/>
      <c r="AF14522" s="43"/>
      <c r="AG14522" s="43"/>
    </row>
    <row r="14523" spans="6:33" x14ac:dyDescent="0.25">
      <c r="F14523" s="46" t="s">
        <v>2424</v>
      </c>
      <c r="G14523" s="43"/>
      <c r="H14523" s="43"/>
      <c r="I14523" s="43"/>
      <c r="J14523" s="43"/>
      <c r="K14523" s="43"/>
      <c r="L14523" s="43"/>
      <c r="M14523" s="43"/>
      <c r="N14523" s="43"/>
      <c r="O14523" s="43"/>
      <c r="P14523" s="43"/>
      <c r="Q14523" s="43"/>
      <c r="R14523" s="43"/>
      <c r="S14523" s="43"/>
      <c r="T14523" s="43"/>
      <c r="U14523" s="43"/>
      <c r="V14523" s="43"/>
      <c r="W14523" s="43"/>
      <c r="X14523" s="43"/>
      <c r="Y14523" s="43"/>
      <c r="Z14523" s="43"/>
      <c r="AA14523" s="43"/>
      <c r="AB14523" s="43"/>
      <c r="AC14523" s="43"/>
      <c r="AD14523" s="43"/>
      <c r="AE14523" s="43"/>
      <c r="AF14523" s="43"/>
      <c r="AG14523" s="43"/>
    </row>
    <row r="14524" spans="6:33" x14ac:dyDescent="0.25">
      <c r="F14524" s="46" t="s">
        <v>2425</v>
      </c>
      <c r="G14524" s="43"/>
      <c r="H14524" s="43"/>
      <c r="I14524" s="43"/>
      <c r="J14524" s="43"/>
      <c r="K14524" s="43"/>
      <c r="L14524" s="43"/>
      <c r="M14524" s="43"/>
      <c r="N14524" s="43"/>
      <c r="O14524" s="43"/>
      <c r="P14524" s="43"/>
      <c r="Q14524" s="43"/>
      <c r="R14524" s="43"/>
      <c r="S14524" s="43"/>
      <c r="T14524" s="43"/>
      <c r="U14524" s="43"/>
      <c r="V14524" s="43"/>
      <c r="W14524" s="43"/>
      <c r="X14524" s="43"/>
      <c r="Y14524" s="43"/>
      <c r="Z14524" s="43"/>
      <c r="AA14524" s="43"/>
      <c r="AB14524" s="43"/>
      <c r="AC14524" s="43"/>
      <c r="AD14524" s="43"/>
      <c r="AE14524" s="43"/>
      <c r="AF14524" s="43"/>
      <c r="AG14524" s="43"/>
    </row>
    <row r="14525" spans="6:33" x14ac:dyDescent="0.25">
      <c r="F14525" s="46" t="s">
        <v>2426</v>
      </c>
      <c r="G14525" s="43"/>
      <c r="H14525" s="43"/>
      <c r="I14525" s="43"/>
      <c r="J14525" s="43"/>
      <c r="K14525" s="43"/>
      <c r="L14525" s="43"/>
      <c r="M14525" s="43"/>
      <c r="N14525" s="43"/>
      <c r="O14525" s="43"/>
      <c r="P14525" s="43"/>
      <c r="Q14525" s="43"/>
      <c r="R14525" s="43"/>
      <c r="S14525" s="43"/>
      <c r="T14525" s="43"/>
      <c r="U14525" s="43"/>
      <c r="V14525" s="43"/>
      <c r="W14525" s="43"/>
      <c r="X14525" s="43"/>
      <c r="Y14525" s="43"/>
      <c r="Z14525" s="43"/>
      <c r="AA14525" s="43"/>
      <c r="AB14525" s="43"/>
      <c r="AC14525" s="43"/>
      <c r="AD14525" s="43"/>
      <c r="AE14525" s="43"/>
      <c r="AF14525" s="43"/>
      <c r="AG14525" s="43"/>
    </row>
    <row r="14526" spans="6:33" x14ac:dyDescent="0.25">
      <c r="F14526" s="46" t="s">
        <v>2430</v>
      </c>
      <c r="G14526" s="43"/>
      <c r="H14526" s="43"/>
      <c r="I14526" s="43"/>
      <c r="J14526" s="43"/>
      <c r="K14526" s="43"/>
      <c r="L14526" s="43"/>
      <c r="M14526" s="43"/>
      <c r="N14526" s="43"/>
      <c r="O14526" s="43"/>
      <c r="P14526" s="43"/>
      <c r="Q14526" s="43"/>
      <c r="R14526" s="43"/>
      <c r="S14526" s="43"/>
      <c r="T14526" s="43"/>
      <c r="U14526" s="43"/>
      <c r="V14526" s="43"/>
      <c r="W14526" s="43"/>
      <c r="X14526" s="43"/>
      <c r="Y14526" s="43"/>
      <c r="Z14526" s="43"/>
      <c r="AA14526" s="43"/>
      <c r="AB14526" s="43"/>
      <c r="AC14526" s="43"/>
      <c r="AD14526" s="43"/>
      <c r="AE14526" s="43"/>
      <c r="AF14526" s="43"/>
      <c r="AG14526" s="43"/>
    </row>
    <row r="14527" spans="6:33" x14ac:dyDescent="0.25">
      <c r="F14527" s="42" t="s">
        <v>2427</v>
      </c>
      <c r="G14527" s="43"/>
      <c r="H14527" s="43"/>
      <c r="I14527" s="43"/>
      <c r="J14527" s="43"/>
      <c r="K14527" s="43"/>
      <c r="L14527" s="43"/>
      <c r="M14527" s="43"/>
      <c r="N14527" s="43"/>
      <c r="O14527" s="43"/>
      <c r="P14527" s="43"/>
      <c r="Q14527" s="43"/>
      <c r="R14527" s="43"/>
      <c r="S14527" s="43"/>
      <c r="T14527" s="43"/>
      <c r="U14527" s="43"/>
      <c r="V14527" s="43"/>
      <c r="W14527" s="43"/>
      <c r="X14527" s="43"/>
      <c r="Y14527" s="43"/>
      <c r="Z14527" s="43"/>
      <c r="AA14527" s="43"/>
      <c r="AB14527" s="43"/>
      <c r="AC14527" s="43"/>
      <c r="AD14527" s="43"/>
      <c r="AE14527" s="43"/>
      <c r="AF14527" s="43"/>
      <c r="AG14527" s="43"/>
    </row>
    <row r="14528" spans="6:33" x14ac:dyDescent="0.25">
      <c r="F14528" s="42" t="s">
        <v>2428</v>
      </c>
      <c r="G14528" s="43"/>
      <c r="H14528" s="43"/>
      <c r="I14528" s="43"/>
      <c r="J14528" s="43"/>
      <c r="K14528" s="43"/>
      <c r="L14528" s="43"/>
      <c r="M14528" s="43"/>
      <c r="N14528" s="43"/>
      <c r="O14528" s="43"/>
      <c r="P14528" s="43"/>
      <c r="Q14528" s="43"/>
      <c r="R14528" s="43"/>
      <c r="S14528" s="43"/>
      <c r="T14528" s="43"/>
      <c r="U14528" s="43"/>
      <c r="V14528" s="43"/>
      <c r="W14528" s="43"/>
      <c r="X14528" s="43"/>
      <c r="Y14528" s="43"/>
      <c r="Z14528" s="43"/>
      <c r="AA14528" s="43"/>
      <c r="AB14528" s="43"/>
      <c r="AC14528" s="43"/>
      <c r="AD14528" s="43"/>
      <c r="AE14528" s="43"/>
      <c r="AF14528" s="43"/>
      <c r="AG14528" s="43"/>
    </row>
    <row r="14529" spans="6:33" x14ac:dyDescent="0.25">
      <c r="F14529" s="42" t="s">
        <v>2429</v>
      </c>
      <c r="G14529" s="43"/>
      <c r="H14529" s="43"/>
      <c r="I14529" s="43"/>
      <c r="J14529" s="43"/>
      <c r="K14529" s="43"/>
      <c r="L14529" s="43"/>
      <c r="M14529" s="43"/>
      <c r="N14529" s="43"/>
      <c r="O14529" s="43"/>
      <c r="P14529" s="43"/>
      <c r="Q14529" s="43"/>
      <c r="R14529" s="43"/>
      <c r="S14529" s="43"/>
      <c r="T14529" s="43"/>
      <c r="U14529" s="43"/>
      <c r="V14529" s="43"/>
      <c r="W14529" s="43"/>
      <c r="X14529" s="43"/>
      <c r="Y14529" s="43"/>
      <c r="Z14529" s="43"/>
      <c r="AA14529" s="43"/>
      <c r="AB14529" s="43"/>
      <c r="AC14529" s="43"/>
      <c r="AD14529" s="43"/>
      <c r="AE14529" s="43"/>
      <c r="AF14529" s="43"/>
      <c r="AG14529" s="43"/>
    </row>
    <row r="14530" spans="6:33" x14ac:dyDescent="0.25">
      <c r="F14530" s="40"/>
      <c r="G14530" s="41"/>
      <c r="H14530" s="41"/>
      <c r="I14530" s="41"/>
      <c r="J14530" s="41"/>
      <c r="K14530" s="41"/>
      <c r="L14530" s="41"/>
      <c r="M14530" s="41"/>
      <c r="N14530" s="41"/>
      <c r="O14530" s="41"/>
      <c r="P14530" s="41"/>
      <c r="Q14530" s="41"/>
      <c r="R14530" s="41"/>
      <c r="S14530" s="41"/>
      <c r="T14530" s="41"/>
      <c r="U14530" s="41"/>
      <c r="V14530" s="41"/>
      <c r="W14530" s="41"/>
      <c r="X14530" s="41"/>
      <c r="Y14530" s="41"/>
      <c r="Z14530" s="41"/>
      <c r="AA14530" s="41"/>
      <c r="AB14530" s="41"/>
      <c r="AC14530" s="41"/>
      <c r="AD14530" s="41"/>
      <c r="AE14530" s="41"/>
      <c r="AF14530" s="41"/>
      <c r="AG14530" s="41"/>
    </row>
    <row r="14531" spans="6:33" x14ac:dyDescent="0.25">
      <c r="F14531" s="40" t="s">
        <v>128</v>
      </c>
      <c r="G14531" s="41"/>
      <c r="H14531" s="41"/>
      <c r="I14531" s="41"/>
      <c r="J14531" s="41"/>
      <c r="K14531" s="41"/>
      <c r="L14531" s="41"/>
      <c r="M14531" s="41"/>
      <c r="N14531" s="41"/>
      <c r="O14531" s="41"/>
      <c r="P14531" s="41"/>
      <c r="Q14531" s="41"/>
      <c r="R14531" s="41"/>
      <c r="S14531" s="41"/>
      <c r="T14531" s="41"/>
      <c r="U14531" s="41"/>
      <c r="V14531" s="41"/>
      <c r="W14531" s="41"/>
      <c r="X14531" s="41"/>
      <c r="Y14531" s="41"/>
      <c r="Z14531" s="41"/>
      <c r="AA14531" s="41"/>
      <c r="AB14531" s="41"/>
      <c r="AC14531" s="41"/>
      <c r="AD14531" s="41"/>
      <c r="AE14531" s="41"/>
      <c r="AF14531" s="41"/>
      <c r="AG14531" s="41"/>
    </row>
    <row r="14532" spans="6:33" x14ac:dyDescent="0.25">
      <c r="F14532" s="40" t="s">
        <v>806</v>
      </c>
      <c r="G14532" s="41"/>
      <c r="H14532" s="41"/>
      <c r="I14532" s="41"/>
      <c r="J14532" s="41"/>
      <c r="K14532" s="41"/>
      <c r="L14532" s="41"/>
      <c r="M14532" s="41"/>
      <c r="N14532" s="41"/>
      <c r="O14532" s="41"/>
      <c r="P14532" s="41"/>
      <c r="Q14532" s="41"/>
      <c r="R14532" s="41"/>
      <c r="S14532" s="41"/>
      <c r="T14532" s="41"/>
      <c r="U14532" s="41"/>
      <c r="V14532" s="41"/>
      <c r="W14532" s="41"/>
      <c r="X14532" s="41"/>
      <c r="Y14532" s="41"/>
      <c r="Z14532" s="41"/>
      <c r="AA14532" s="41"/>
      <c r="AB14532" s="41"/>
      <c r="AC14532" s="41"/>
      <c r="AD14532" s="41"/>
      <c r="AE14532" s="41"/>
      <c r="AF14532" s="41"/>
      <c r="AG14532" s="41"/>
    </row>
    <row r="14533" spans="6:33" x14ac:dyDescent="0.25">
      <c r="F14533" s="44" t="s">
        <v>2418</v>
      </c>
      <c r="G14533" s="41"/>
      <c r="H14533" s="41"/>
      <c r="I14533" s="41"/>
      <c r="J14533" s="41"/>
      <c r="K14533" s="41"/>
      <c r="L14533" s="41"/>
      <c r="M14533" s="41"/>
      <c r="N14533" s="41"/>
      <c r="O14533" s="41"/>
      <c r="P14533" s="41"/>
      <c r="Q14533" s="41"/>
      <c r="R14533" s="41"/>
      <c r="S14533" s="41"/>
      <c r="T14533" s="41"/>
      <c r="U14533" s="41"/>
      <c r="V14533" s="41"/>
      <c r="W14533" s="41"/>
      <c r="X14533" s="41"/>
      <c r="Y14533" s="41"/>
      <c r="Z14533" s="41"/>
      <c r="AA14533" s="41"/>
      <c r="AB14533" s="41"/>
      <c r="AC14533" s="41"/>
      <c r="AD14533" s="41"/>
      <c r="AE14533" s="41"/>
      <c r="AF14533" s="41"/>
      <c r="AG14533" s="41"/>
    </row>
    <row r="14534" spans="6:33" x14ac:dyDescent="0.25">
      <c r="F14534" s="44" t="s">
        <v>2419</v>
      </c>
      <c r="G14534" s="41"/>
      <c r="H14534" s="41"/>
      <c r="I14534" s="41"/>
      <c r="J14534" s="41"/>
      <c r="K14534" s="41"/>
      <c r="L14534" s="41"/>
      <c r="M14534" s="41"/>
      <c r="N14534" s="41"/>
      <c r="O14534" s="41"/>
      <c r="P14534" s="41"/>
      <c r="Q14534" s="41"/>
      <c r="R14534" s="41"/>
      <c r="S14534" s="41"/>
      <c r="T14534" s="41"/>
      <c r="U14534" s="41"/>
      <c r="V14534" s="41"/>
      <c r="W14534" s="41"/>
      <c r="X14534" s="41"/>
      <c r="Y14534" s="41"/>
      <c r="Z14534" s="41"/>
      <c r="AA14534" s="41"/>
      <c r="AB14534" s="41"/>
      <c r="AC14534" s="41"/>
      <c r="AD14534" s="41"/>
      <c r="AE14534" s="41"/>
      <c r="AF14534" s="41"/>
      <c r="AG14534" s="41"/>
    </row>
    <row r="14535" spans="6:33" x14ac:dyDescent="0.25">
      <c r="F14535" s="44" t="s">
        <v>2420</v>
      </c>
      <c r="G14535" s="41"/>
      <c r="H14535" s="41"/>
      <c r="I14535" s="41"/>
      <c r="J14535" s="41"/>
      <c r="K14535" s="41"/>
      <c r="L14535" s="41"/>
      <c r="M14535" s="41"/>
      <c r="N14535" s="41"/>
      <c r="O14535" s="41"/>
      <c r="P14535" s="41"/>
      <c r="Q14535" s="41"/>
      <c r="R14535" s="41"/>
      <c r="S14535" s="41"/>
      <c r="T14535" s="41"/>
      <c r="U14535" s="41"/>
      <c r="V14535" s="41"/>
      <c r="W14535" s="41"/>
      <c r="X14535" s="41"/>
      <c r="Y14535" s="41"/>
      <c r="Z14535" s="41"/>
      <c r="AA14535" s="41"/>
      <c r="AB14535" s="41"/>
      <c r="AC14535" s="41"/>
      <c r="AD14535" s="41"/>
      <c r="AE14535" s="41"/>
      <c r="AF14535" s="41"/>
      <c r="AG14535" s="41"/>
    </row>
    <row r="14536" spans="6:33" x14ac:dyDescent="0.25">
      <c r="F14536" s="44" t="s">
        <v>2421</v>
      </c>
      <c r="G14536" s="41"/>
      <c r="H14536" s="41"/>
      <c r="I14536" s="41"/>
      <c r="J14536" s="41"/>
      <c r="K14536" s="41"/>
      <c r="L14536" s="41"/>
      <c r="M14536" s="41"/>
      <c r="N14536" s="41"/>
      <c r="O14536" s="41"/>
      <c r="P14536" s="41"/>
      <c r="Q14536" s="41"/>
      <c r="R14536" s="41"/>
      <c r="S14536" s="41"/>
      <c r="T14536" s="41"/>
      <c r="U14536" s="41"/>
      <c r="V14536" s="41"/>
      <c r="W14536" s="41"/>
      <c r="X14536" s="41"/>
      <c r="Y14536" s="41"/>
      <c r="Z14536" s="41"/>
      <c r="AA14536" s="41"/>
      <c r="AB14536" s="41"/>
      <c r="AC14536" s="41"/>
      <c r="AD14536" s="41"/>
      <c r="AE14536" s="41"/>
      <c r="AF14536" s="41"/>
      <c r="AG14536" s="41"/>
    </row>
    <row r="14537" spans="6:33" x14ac:dyDescent="0.25">
      <c r="F14537" s="40" t="s">
        <v>811</v>
      </c>
      <c r="G14537" s="41"/>
      <c r="H14537" s="41"/>
      <c r="I14537" s="41"/>
      <c r="J14537" s="41"/>
      <c r="K14537" s="41"/>
      <c r="L14537" s="41"/>
      <c r="M14537" s="41"/>
      <c r="N14537" s="41"/>
      <c r="O14537" s="41"/>
      <c r="P14537" s="41"/>
      <c r="Q14537" s="41"/>
      <c r="R14537" s="41"/>
      <c r="S14537" s="41"/>
      <c r="T14537" s="41"/>
      <c r="U14537" s="41"/>
      <c r="V14537" s="41"/>
      <c r="W14537" s="41"/>
      <c r="X14537" s="41"/>
      <c r="Y14537" s="41"/>
      <c r="Z14537" s="41"/>
      <c r="AA14537" s="41"/>
      <c r="AB14537" s="41"/>
      <c r="AC14537" s="41"/>
      <c r="AD14537" s="41"/>
      <c r="AE14537" s="41"/>
      <c r="AF14537" s="41"/>
      <c r="AG14537" s="41"/>
    </row>
    <row r="14538" spans="6:33" x14ac:dyDescent="0.25">
      <c r="F14538" s="40" t="s">
        <v>1031</v>
      </c>
      <c r="G14538" s="41"/>
      <c r="H14538" s="41"/>
      <c r="I14538" s="41"/>
      <c r="J14538" s="41"/>
      <c r="K14538" s="41"/>
      <c r="L14538" s="41"/>
      <c r="M14538" s="41"/>
      <c r="N14538" s="41"/>
      <c r="O14538" s="41"/>
      <c r="P14538" s="41"/>
      <c r="Q14538" s="41"/>
      <c r="R14538" s="41"/>
      <c r="S14538" s="41"/>
      <c r="T14538" s="41"/>
      <c r="U14538" s="41"/>
      <c r="V14538" s="41"/>
      <c r="W14538" s="41"/>
      <c r="X14538" s="41"/>
      <c r="Y14538" s="41"/>
      <c r="Z14538" s="41"/>
      <c r="AA14538" s="41"/>
      <c r="AB14538" s="41"/>
      <c r="AC14538" s="41"/>
      <c r="AD14538" s="41"/>
      <c r="AE14538" s="41"/>
      <c r="AF14538" s="41"/>
      <c r="AG14538" s="41"/>
    </row>
    <row r="14539" spans="6:33" x14ac:dyDescent="0.25">
      <c r="F14539" s="40" t="s">
        <v>2422</v>
      </c>
      <c r="G14539" s="41"/>
      <c r="H14539" s="41"/>
      <c r="I14539" s="41"/>
      <c r="J14539" s="41"/>
      <c r="K14539" s="41"/>
      <c r="L14539" s="41"/>
      <c r="M14539" s="41"/>
      <c r="N14539" s="41"/>
      <c r="O14539" s="41"/>
      <c r="P14539" s="41"/>
      <c r="Q14539" s="41"/>
      <c r="R14539" s="41"/>
      <c r="S14539" s="41"/>
      <c r="T14539" s="41"/>
      <c r="U14539" s="41"/>
      <c r="V14539" s="41"/>
      <c r="W14539" s="41"/>
      <c r="X14539" s="41"/>
      <c r="Y14539" s="41"/>
      <c r="Z14539" s="41"/>
      <c r="AA14539" s="41"/>
      <c r="AB14539" s="41"/>
      <c r="AC14539" s="41"/>
      <c r="AD14539" s="41"/>
      <c r="AE14539" s="41"/>
      <c r="AF14539" s="41"/>
      <c r="AG14539" s="41"/>
    </row>
    <row r="14540" spans="6:33" x14ac:dyDescent="0.25">
      <c r="F14540" s="40" t="s">
        <v>2423</v>
      </c>
      <c r="G14540" s="41"/>
      <c r="H14540" s="41"/>
      <c r="I14540" s="41"/>
      <c r="J14540" s="41"/>
      <c r="K14540" s="41"/>
      <c r="L14540" s="41"/>
      <c r="M14540" s="41"/>
      <c r="N14540" s="41"/>
      <c r="O14540" s="41"/>
      <c r="P14540" s="41"/>
      <c r="Q14540" s="41"/>
      <c r="R14540" s="41"/>
      <c r="S14540" s="41"/>
      <c r="T14540" s="41"/>
      <c r="U14540" s="41"/>
      <c r="V14540" s="41"/>
      <c r="W14540" s="41"/>
      <c r="X14540" s="41"/>
      <c r="Y14540" s="41"/>
      <c r="Z14540" s="41"/>
      <c r="AA14540" s="41"/>
      <c r="AB14540" s="41"/>
      <c r="AC14540" s="41"/>
      <c r="AD14540" s="41"/>
      <c r="AE14540" s="41"/>
      <c r="AF14540" s="41"/>
      <c r="AG14540" s="41"/>
    </row>
    <row r="14541" spans="6:33" x14ac:dyDescent="0.25">
      <c r="F14541" s="40"/>
      <c r="G14541" s="41"/>
      <c r="H14541" s="41"/>
      <c r="I14541" s="41"/>
      <c r="J14541" s="41"/>
      <c r="K14541" s="41"/>
      <c r="L14541" s="41"/>
      <c r="M14541" s="41"/>
      <c r="N14541" s="41"/>
      <c r="O14541" s="41"/>
      <c r="P14541" s="41"/>
      <c r="Q14541" s="41"/>
      <c r="R14541" s="41"/>
      <c r="S14541" s="41"/>
      <c r="T14541" s="41"/>
      <c r="U14541" s="41"/>
      <c r="V14541" s="41"/>
      <c r="W14541" s="41"/>
      <c r="X14541" s="41"/>
      <c r="Y14541" s="41"/>
      <c r="Z14541" s="41"/>
      <c r="AA14541" s="41"/>
      <c r="AB14541" s="41"/>
      <c r="AC14541" s="41"/>
      <c r="AD14541" s="41"/>
      <c r="AE14541" s="41"/>
      <c r="AF14541" s="41"/>
      <c r="AG14541" s="41"/>
    </row>
    <row r="14542" spans="6:33" x14ac:dyDescent="0.25">
      <c r="F14542" s="40" t="s">
        <v>956</v>
      </c>
      <c r="G14542" s="41"/>
      <c r="H14542" s="41"/>
      <c r="I14542" s="41"/>
      <c r="J14542" s="41"/>
      <c r="K14542" s="41"/>
      <c r="L14542" s="41"/>
      <c r="M14542" s="41"/>
      <c r="N14542" s="41"/>
      <c r="O14542" s="41"/>
      <c r="P14542" s="41"/>
      <c r="Q14542" s="41"/>
      <c r="R14542" s="41"/>
      <c r="S14542" s="41"/>
      <c r="T14542" s="41"/>
      <c r="U14542" s="41"/>
      <c r="V14542" s="41"/>
      <c r="W14542" s="41"/>
      <c r="X14542" s="41"/>
      <c r="Y14542" s="41"/>
      <c r="Z14542" s="41"/>
      <c r="AA14542" s="41"/>
      <c r="AB14542" s="41"/>
      <c r="AC14542" s="41"/>
      <c r="AD14542" s="41"/>
      <c r="AE14542" s="41"/>
      <c r="AF14542" s="41"/>
      <c r="AG14542" s="41"/>
    </row>
    <row r="14543" spans="6:33" x14ac:dyDescent="0.25">
      <c r="F14543" s="44" t="s">
        <v>738</v>
      </c>
      <c r="G14543" s="41"/>
      <c r="H14543" s="41"/>
      <c r="I14543" s="41"/>
      <c r="J14543" s="41"/>
      <c r="K14543" s="41"/>
      <c r="L14543" s="41"/>
      <c r="M14543" s="41"/>
      <c r="N14543" s="41"/>
      <c r="O14543" s="41"/>
      <c r="P14543" s="41"/>
      <c r="Q14543" s="41"/>
      <c r="R14543" s="41"/>
      <c r="S14543" s="41"/>
      <c r="T14543" s="41"/>
      <c r="U14543" s="41"/>
      <c r="V14543" s="41"/>
      <c r="W14543" s="41"/>
      <c r="X14543" s="41"/>
      <c r="Y14543" s="41"/>
      <c r="Z14543" s="41"/>
      <c r="AA14543" s="41"/>
      <c r="AB14543" s="41"/>
      <c r="AC14543" s="41"/>
      <c r="AD14543" s="41"/>
      <c r="AE14543" s="41"/>
      <c r="AF14543" s="41"/>
      <c r="AG14543" s="41"/>
    </row>
    <row r="14544" spans="6:33" x14ac:dyDescent="0.25">
      <c r="F14544" s="40"/>
      <c r="G14544" s="41"/>
      <c r="H14544" s="41"/>
      <c r="I14544" s="41"/>
      <c r="J14544" s="41"/>
      <c r="K14544" s="41"/>
      <c r="L14544" s="41"/>
      <c r="M14544" s="41"/>
      <c r="N14544" s="41"/>
      <c r="O14544" s="41"/>
      <c r="P14544" s="41"/>
      <c r="Q14544" s="41"/>
      <c r="R14544" s="41"/>
      <c r="S14544" s="41"/>
      <c r="T14544" s="41"/>
      <c r="U14544" s="41"/>
      <c r="V14544" s="41"/>
      <c r="W14544" s="41"/>
      <c r="X14544" s="41"/>
      <c r="Y14544" s="41"/>
      <c r="Z14544" s="41"/>
      <c r="AA14544" s="41"/>
      <c r="AB14544" s="41"/>
      <c r="AC14544" s="41"/>
      <c r="AD14544" s="41"/>
      <c r="AE14544" s="41"/>
      <c r="AF14544" s="41"/>
      <c r="AG14544" s="41"/>
    </row>
    <row r="14545" spans="6:33" x14ac:dyDescent="0.25">
      <c r="F14545" s="40" t="s">
        <v>900</v>
      </c>
      <c r="G14545" s="41"/>
      <c r="H14545" s="41"/>
      <c r="I14545" s="41"/>
      <c r="J14545" s="41"/>
      <c r="K14545" s="41"/>
      <c r="L14545" s="41"/>
      <c r="M14545" s="41"/>
      <c r="N14545" s="41"/>
      <c r="O14545" s="41"/>
      <c r="P14545" s="41"/>
      <c r="Q14545" s="41"/>
      <c r="R14545" s="41"/>
      <c r="S14545" s="41"/>
      <c r="T14545" s="41"/>
      <c r="U14545" s="41"/>
      <c r="V14545" s="41"/>
      <c r="W14545" s="41"/>
      <c r="X14545" s="41"/>
      <c r="Y14545" s="41"/>
      <c r="Z14545" s="41"/>
      <c r="AA14545" s="41"/>
      <c r="AB14545" s="41"/>
      <c r="AC14545" s="41"/>
      <c r="AD14545" s="41"/>
      <c r="AE14545" s="41"/>
      <c r="AF14545" s="41"/>
      <c r="AG14545" s="41"/>
    </row>
    <row r="14547" spans="6:33" x14ac:dyDescent="0.25">
      <c r="F14547" s="4" t="s">
        <v>2432</v>
      </c>
    </row>
    <row r="14549" spans="6:33" x14ac:dyDescent="0.25">
      <c r="F14549" s="4" t="s">
        <v>2433</v>
      </c>
    </row>
    <row r="14550" spans="6:33" x14ac:dyDescent="0.25">
      <c r="F14550" s="4" t="s">
        <v>2439</v>
      </c>
      <c r="J14550" s="1" t="s">
        <v>2440</v>
      </c>
    </row>
    <row r="14552" spans="6:33" x14ac:dyDescent="0.25">
      <c r="F14552" s="4" t="s">
        <v>2441</v>
      </c>
      <c r="K14552" s="39" t="s">
        <v>2442</v>
      </c>
    </row>
    <row r="14553" spans="6:33" x14ac:dyDescent="0.25">
      <c r="F14553" s="4" t="s">
        <v>2443</v>
      </c>
      <c r="K14553" s="34" t="s">
        <v>2444</v>
      </c>
    </row>
    <row r="14555" spans="6:33" x14ac:dyDescent="0.25">
      <c r="F14555" s="4" t="s">
        <v>2445</v>
      </c>
      <c r="M14555" s="4" t="s">
        <v>2446</v>
      </c>
    </row>
    <row r="14556" spans="6:33" x14ac:dyDescent="0.25">
      <c r="F14556" s="4" t="s">
        <v>2447</v>
      </c>
      <c r="M14556" s="1" t="s">
        <v>2448</v>
      </c>
    </row>
    <row r="14558" spans="6:33" x14ac:dyDescent="0.25">
      <c r="F14558" s="4" t="s">
        <v>2449</v>
      </c>
      <c r="J14558" s="1" t="s">
        <v>2450</v>
      </c>
    </row>
    <row r="14559" spans="6:33" x14ac:dyDescent="0.25">
      <c r="F14559" s="4" t="s">
        <v>2434</v>
      </c>
    </row>
    <row r="14561" spans="6:66" x14ac:dyDescent="0.25">
      <c r="F14561" s="4" t="s">
        <v>2449</v>
      </c>
      <c r="J14561" s="1" t="s">
        <v>2451</v>
      </c>
    </row>
    <row r="14562" spans="6:66" x14ac:dyDescent="0.25">
      <c r="F14562" s="4" t="s">
        <v>2435</v>
      </c>
    </row>
    <row r="14564" spans="6:66" x14ac:dyDescent="0.25">
      <c r="F14564" s="4" t="s">
        <v>2449</v>
      </c>
      <c r="J14564" s="4" t="s">
        <v>2452</v>
      </c>
    </row>
    <row r="14565" spans="6:66" x14ac:dyDescent="0.25">
      <c r="F14565" s="4" t="s">
        <v>2436</v>
      </c>
    </row>
    <row r="14567" spans="6:66" x14ac:dyDescent="0.25">
      <c r="F14567" s="4" t="s">
        <v>2449</v>
      </c>
      <c r="J14567" s="1" t="s">
        <v>2453</v>
      </c>
    </row>
    <row r="14568" spans="6:66" x14ac:dyDescent="0.25">
      <c r="F14568" s="4" t="s">
        <v>2437</v>
      </c>
    </row>
    <row r="14570" spans="6:66" x14ac:dyDescent="0.25">
      <c r="F14570" s="4" t="s">
        <v>2449</v>
      </c>
      <c r="J14570" s="1" t="s">
        <v>2454</v>
      </c>
    </row>
    <row r="14571" spans="6:66" x14ac:dyDescent="0.25">
      <c r="F14571" s="4" t="s">
        <v>2438</v>
      </c>
    </row>
    <row r="14573" spans="6:66" x14ac:dyDescent="0.25">
      <c r="F14573" s="42" t="s">
        <v>864</v>
      </c>
      <c r="G14573" s="43"/>
      <c r="H14573" s="43"/>
      <c r="I14573" s="43"/>
      <c r="J14573" s="43"/>
      <c r="K14573" s="43"/>
      <c r="L14573" s="43"/>
      <c r="M14573" s="43"/>
      <c r="N14573" s="43"/>
      <c r="O14573" s="43"/>
      <c r="P14573" s="43"/>
      <c r="Q14573" s="43"/>
      <c r="R14573" s="43"/>
      <c r="S14573" s="43"/>
      <c r="T14573" s="43"/>
      <c r="U14573" s="43"/>
      <c r="V14573" s="43"/>
      <c r="W14573" s="43"/>
      <c r="X14573" s="43"/>
      <c r="Y14573" s="43"/>
      <c r="Z14573" s="43"/>
      <c r="AA14573" s="43"/>
      <c r="AB14573" s="43"/>
      <c r="AC14573" s="43"/>
      <c r="AD14573" s="43"/>
      <c r="AE14573" s="43"/>
      <c r="AF14573" s="43"/>
      <c r="AG14573" s="43"/>
      <c r="AJ14573" s="1" t="s">
        <v>2455</v>
      </c>
      <c r="AR14573" s="1" t="s">
        <v>2456</v>
      </c>
      <c r="AX14573" s="1" t="s">
        <v>1918</v>
      </c>
      <c r="BE14573" s="1" t="s">
        <v>1544</v>
      </c>
    </row>
    <row r="14574" spans="6:66" x14ac:dyDescent="0.25">
      <c r="F14574" s="42"/>
      <c r="G14574" s="43"/>
      <c r="H14574" s="43"/>
      <c r="I14574" s="43"/>
      <c r="J14574" s="43"/>
      <c r="K14574" s="43"/>
      <c r="L14574" s="43"/>
      <c r="M14574" s="43"/>
      <c r="N14574" s="43"/>
      <c r="O14574" s="43"/>
      <c r="P14574" s="43"/>
      <c r="Q14574" s="43"/>
      <c r="R14574" s="43"/>
      <c r="S14574" s="43"/>
      <c r="T14574" s="43"/>
      <c r="U14574" s="43"/>
      <c r="V14574" s="43"/>
      <c r="W14574" s="43"/>
      <c r="X14574" s="43"/>
      <c r="Y14574" s="43"/>
      <c r="Z14574" s="43"/>
      <c r="AA14574" s="43"/>
      <c r="AB14574" s="43"/>
      <c r="AC14574" s="43"/>
      <c r="AD14574" s="43"/>
      <c r="AE14574" s="43"/>
      <c r="AF14574" s="43"/>
      <c r="AG14574" s="43"/>
      <c r="AJ14574" s="39" t="s">
        <v>2457</v>
      </c>
      <c r="AR14574" s="39" t="s">
        <v>2461</v>
      </c>
      <c r="AX14574" s="39" t="s">
        <v>2462</v>
      </c>
      <c r="BE14574" s="4" t="s">
        <v>2450</v>
      </c>
      <c r="BN14574" s="39" t="s">
        <v>2464</v>
      </c>
    </row>
    <row r="14575" spans="6:66" x14ac:dyDescent="0.25">
      <c r="F14575" s="42" t="s">
        <v>128</v>
      </c>
      <c r="G14575" s="43"/>
      <c r="H14575" s="43"/>
      <c r="I14575" s="43"/>
      <c r="J14575" s="43"/>
      <c r="K14575" s="43"/>
      <c r="L14575" s="43"/>
      <c r="M14575" s="43"/>
      <c r="N14575" s="43"/>
      <c r="O14575" s="43"/>
      <c r="P14575" s="43"/>
      <c r="Q14575" s="43"/>
      <c r="R14575" s="43"/>
      <c r="S14575" s="43"/>
      <c r="T14575" s="43"/>
      <c r="U14575" s="43"/>
      <c r="V14575" s="43"/>
      <c r="W14575" s="43"/>
      <c r="X14575" s="43"/>
      <c r="Y14575" s="43"/>
      <c r="Z14575" s="43"/>
      <c r="AA14575" s="43"/>
      <c r="AB14575" s="43"/>
      <c r="AC14575" s="43"/>
      <c r="AD14575" s="43"/>
      <c r="AE14575" s="43"/>
      <c r="AF14575" s="43"/>
      <c r="AG14575" s="43"/>
      <c r="AJ14575" s="39" t="s">
        <v>2457</v>
      </c>
      <c r="AR14575" s="39" t="s">
        <v>2461</v>
      </c>
      <c r="AX14575" s="39" t="s">
        <v>2462</v>
      </c>
      <c r="BE14575" s="4" t="s">
        <v>2451</v>
      </c>
      <c r="BN14575" s="39" t="s">
        <v>2464</v>
      </c>
    </row>
    <row r="14576" spans="6:66" x14ac:dyDescent="0.25">
      <c r="F14576" s="42" t="s">
        <v>2271</v>
      </c>
      <c r="G14576" s="43"/>
      <c r="H14576" s="43"/>
      <c r="I14576" s="43"/>
      <c r="J14576" s="43"/>
      <c r="K14576" s="43"/>
      <c r="L14576" s="43"/>
      <c r="M14576" s="43"/>
      <c r="N14576" s="43"/>
      <c r="O14576" s="43"/>
      <c r="P14576" s="43"/>
      <c r="Q14576" s="43"/>
      <c r="R14576" s="43"/>
      <c r="S14576" s="43"/>
      <c r="T14576" s="43"/>
      <c r="U14576" s="43"/>
      <c r="V14576" s="43"/>
      <c r="W14576" s="43"/>
      <c r="X14576" s="43"/>
      <c r="Y14576" s="43"/>
      <c r="Z14576" s="43"/>
      <c r="AA14576" s="43"/>
      <c r="AB14576" s="43"/>
      <c r="AC14576" s="43"/>
      <c r="AD14576" s="43"/>
      <c r="AE14576" s="43"/>
      <c r="AF14576" s="43"/>
      <c r="AG14576" s="43"/>
      <c r="AJ14576" s="39" t="s">
        <v>2458</v>
      </c>
      <c r="AR14576" s="39" t="s">
        <v>2461</v>
      </c>
      <c r="AX14576" s="39" t="s">
        <v>2462</v>
      </c>
      <c r="BE14576" s="4" t="s">
        <v>2452</v>
      </c>
      <c r="BN14576" s="39" t="s">
        <v>2465</v>
      </c>
    </row>
    <row r="14577" spans="6:66" x14ac:dyDescent="0.25">
      <c r="F14577" s="42" t="s">
        <v>806</v>
      </c>
      <c r="G14577" s="43"/>
      <c r="H14577" s="43"/>
      <c r="I14577" s="43"/>
      <c r="J14577" s="43"/>
      <c r="K14577" s="43"/>
      <c r="L14577" s="43"/>
      <c r="M14577" s="43"/>
      <c r="N14577" s="43"/>
      <c r="O14577" s="43"/>
      <c r="P14577" s="43"/>
      <c r="Q14577" s="43"/>
      <c r="R14577" s="43"/>
      <c r="S14577" s="43"/>
      <c r="T14577" s="43"/>
      <c r="U14577" s="43"/>
      <c r="V14577" s="43"/>
      <c r="W14577" s="43"/>
      <c r="X14577" s="43"/>
      <c r="Y14577" s="43"/>
      <c r="Z14577" s="43"/>
      <c r="AA14577" s="43"/>
      <c r="AB14577" s="43"/>
      <c r="AC14577" s="43"/>
      <c r="AD14577" s="43"/>
      <c r="AE14577" s="43"/>
      <c r="AF14577" s="43"/>
      <c r="AG14577" s="43"/>
      <c r="AJ14577" s="39" t="s">
        <v>2459</v>
      </c>
      <c r="AR14577" s="39" t="s">
        <v>2461</v>
      </c>
      <c r="AX14577" s="39" t="s">
        <v>2462</v>
      </c>
      <c r="BE14577" s="4" t="s">
        <v>2453</v>
      </c>
      <c r="BN14577" s="39" t="s">
        <v>2466</v>
      </c>
    </row>
    <row r="14578" spans="6:66" x14ac:dyDescent="0.25">
      <c r="F14578" s="42" t="s">
        <v>807</v>
      </c>
      <c r="G14578" s="43"/>
      <c r="H14578" s="43"/>
      <c r="I14578" s="43"/>
      <c r="J14578" s="43"/>
      <c r="K14578" s="43"/>
      <c r="L14578" s="43"/>
      <c r="M14578" s="43"/>
      <c r="N14578" s="43"/>
      <c r="O14578" s="43"/>
      <c r="P14578" s="43"/>
      <c r="Q14578" s="43"/>
      <c r="R14578" s="43"/>
      <c r="S14578" s="43"/>
      <c r="T14578" s="43"/>
      <c r="U14578" s="43"/>
      <c r="V14578" s="43"/>
      <c r="W14578" s="43"/>
      <c r="X14578" s="43"/>
      <c r="Y14578" s="43"/>
      <c r="Z14578" s="43"/>
      <c r="AA14578" s="43"/>
      <c r="AB14578" s="43"/>
      <c r="AC14578" s="43"/>
      <c r="AD14578" s="43"/>
      <c r="AE14578" s="43"/>
      <c r="AF14578" s="43"/>
      <c r="AG14578" s="43"/>
      <c r="AJ14578" s="39" t="s">
        <v>2460</v>
      </c>
      <c r="AR14578" s="39" t="s">
        <v>2461</v>
      </c>
      <c r="AX14578" s="39" t="s">
        <v>2462</v>
      </c>
      <c r="BE14578" s="4" t="s">
        <v>2454</v>
      </c>
      <c r="BN14578" s="39" t="s">
        <v>2467</v>
      </c>
    </row>
    <row r="14579" spans="6:66" x14ac:dyDescent="0.25">
      <c r="F14579" s="42" t="s">
        <v>811</v>
      </c>
      <c r="G14579" s="43"/>
      <c r="H14579" s="43"/>
      <c r="I14579" s="43"/>
      <c r="J14579" s="43"/>
      <c r="K14579" s="43"/>
      <c r="L14579" s="43"/>
      <c r="M14579" s="43"/>
      <c r="N14579" s="43"/>
      <c r="O14579" s="43"/>
      <c r="P14579" s="43"/>
      <c r="Q14579" s="43"/>
      <c r="R14579" s="43"/>
      <c r="S14579" s="43"/>
      <c r="T14579" s="43"/>
      <c r="U14579" s="43"/>
      <c r="V14579" s="43"/>
      <c r="W14579" s="43"/>
      <c r="X14579" s="43"/>
      <c r="Y14579" s="43"/>
      <c r="Z14579" s="43"/>
      <c r="AA14579" s="43"/>
      <c r="AB14579" s="43"/>
      <c r="AC14579" s="43"/>
      <c r="AD14579" s="43"/>
      <c r="AE14579" s="43"/>
      <c r="AF14579" s="43"/>
      <c r="AG14579" s="43"/>
    </row>
    <row r="14580" spans="6:66" x14ac:dyDescent="0.25">
      <c r="F14580" s="42" t="s">
        <v>1031</v>
      </c>
      <c r="G14580" s="43"/>
      <c r="H14580" s="43"/>
      <c r="I14580" s="43"/>
      <c r="J14580" s="43"/>
      <c r="K14580" s="43"/>
      <c r="L14580" s="43"/>
      <c r="M14580" s="43"/>
      <c r="N14580" s="43"/>
      <c r="O14580" s="43"/>
      <c r="P14580" s="43"/>
      <c r="Q14580" s="43"/>
      <c r="R14580" s="43"/>
      <c r="S14580" s="43"/>
      <c r="T14580" s="43"/>
      <c r="U14580" s="43"/>
      <c r="V14580" s="43"/>
      <c r="W14580" s="43"/>
      <c r="X14580" s="43"/>
      <c r="Y14580" s="43"/>
      <c r="Z14580" s="43"/>
      <c r="AA14580" s="43"/>
      <c r="AB14580" s="43"/>
      <c r="AC14580" s="43"/>
      <c r="AD14580" s="43"/>
      <c r="AE14580" s="43"/>
      <c r="AF14580" s="43"/>
      <c r="AG14580" s="43"/>
    </row>
    <row r="14581" spans="6:66" x14ac:dyDescent="0.25">
      <c r="F14581" s="42" t="s">
        <v>2463</v>
      </c>
      <c r="G14581" s="43"/>
      <c r="H14581" s="43"/>
      <c r="I14581" s="43"/>
      <c r="J14581" s="43"/>
      <c r="K14581" s="43"/>
      <c r="L14581" s="43"/>
      <c r="M14581" s="43"/>
      <c r="N14581" s="43"/>
      <c r="O14581" s="43"/>
      <c r="P14581" s="43"/>
      <c r="Q14581" s="43"/>
      <c r="R14581" s="43"/>
      <c r="S14581" s="43"/>
      <c r="T14581" s="43"/>
      <c r="U14581" s="43"/>
      <c r="V14581" s="43"/>
      <c r="W14581" s="43"/>
      <c r="X14581" s="43"/>
      <c r="Y14581" s="43"/>
      <c r="Z14581" s="43"/>
      <c r="AA14581" s="43"/>
      <c r="AB14581" s="43"/>
      <c r="AC14581" s="43"/>
      <c r="AD14581" s="43"/>
      <c r="AE14581" s="43"/>
      <c r="AF14581" s="43"/>
      <c r="AG14581" s="43"/>
    </row>
    <row r="14582" spans="6:66" x14ac:dyDescent="0.25">
      <c r="F14582" s="42"/>
      <c r="G14582" s="43"/>
      <c r="H14582" s="43"/>
      <c r="I14582" s="43"/>
      <c r="J14582" s="43"/>
      <c r="K14582" s="43"/>
      <c r="L14582" s="43"/>
      <c r="M14582" s="43"/>
      <c r="N14582" s="43"/>
      <c r="O14582" s="43"/>
      <c r="P14582" s="43"/>
      <c r="Q14582" s="43"/>
      <c r="R14582" s="43"/>
      <c r="S14582" s="43"/>
      <c r="T14582" s="43"/>
      <c r="U14582" s="43"/>
      <c r="V14582" s="43"/>
      <c r="W14582" s="43"/>
      <c r="X14582" s="43"/>
      <c r="Y14582" s="43"/>
      <c r="Z14582" s="43"/>
      <c r="AA14582" s="43"/>
      <c r="AB14582" s="43"/>
      <c r="AC14582" s="43"/>
      <c r="AD14582" s="43"/>
      <c r="AE14582" s="43"/>
      <c r="AF14582" s="43"/>
      <c r="AG14582" s="43"/>
    </row>
    <row r="14583" spans="6:66" x14ac:dyDescent="0.25">
      <c r="F14583" s="42" t="s">
        <v>732</v>
      </c>
      <c r="G14583" s="43"/>
      <c r="H14583" s="43"/>
      <c r="I14583" s="43"/>
      <c r="J14583" s="43"/>
      <c r="K14583" s="43"/>
      <c r="L14583" s="43"/>
      <c r="M14583" s="43"/>
      <c r="N14583" s="43"/>
      <c r="O14583" s="43"/>
      <c r="P14583" s="43"/>
      <c r="Q14583" s="43"/>
      <c r="R14583" s="43"/>
      <c r="S14583" s="43"/>
      <c r="T14583" s="43"/>
      <c r="U14583" s="43"/>
      <c r="V14583" s="43"/>
      <c r="W14583" s="43"/>
      <c r="X14583" s="43"/>
      <c r="Y14583" s="43"/>
      <c r="Z14583" s="43"/>
      <c r="AA14583" s="43"/>
      <c r="AB14583" s="43"/>
      <c r="AC14583" s="43"/>
      <c r="AD14583" s="43"/>
      <c r="AE14583" s="43"/>
      <c r="AF14583" s="43"/>
      <c r="AG14583" s="43"/>
    </row>
    <row r="14584" spans="6:66" x14ac:dyDescent="0.25">
      <c r="F14584" s="42"/>
      <c r="G14584" s="43"/>
      <c r="H14584" s="43"/>
      <c r="I14584" s="43"/>
      <c r="J14584" s="43"/>
      <c r="K14584" s="43"/>
      <c r="L14584" s="43"/>
      <c r="M14584" s="43"/>
      <c r="N14584" s="43"/>
      <c r="O14584" s="43"/>
      <c r="P14584" s="43"/>
      <c r="Q14584" s="43"/>
      <c r="R14584" s="43"/>
      <c r="S14584" s="43"/>
      <c r="T14584" s="43"/>
      <c r="U14584" s="43"/>
      <c r="V14584" s="43"/>
      <c r="W14584" s="43"/>
      <c r="X14584" s="43"/>
      <c r="Y14584" s="43"/>
      <c r="Z14584" s="43"/>
      <c r="AA14584" s="43"/>
      <c r="AB14584" s="43"/>
      <c r="AC14584" s="43"/>
      <c r="AD14584" s="43"/>
      <c r="AE14584" s="43"/>
      <c r="AF14584" s="43"/>
      <c r="AG14584" s="43"/>
    </row>
    <row r="14585" spans="6:66" x14ac:dyDescent="0.25">
      <c r="F14585" s="42" t="s">
        <v>2194</v>
      </c>
      <c r="G14585" s="43"/>
      <c r="H14585" s="43"/>
      <c r="I14585" s="43"/>
      <c r="J14585" s="43"/>
      <c r="K14585" s="43"/>
      <c r="L14585" s="43"/>
      <c r="M14585" s="43"/>
      <c r="N14585" s="43"/>
      <c r="O14585" s="43"/>
      <c r="P14585" s="43"/>
      <c r="Q14585" s="43"/>
      <c r="R14585" s="43"/>
      <c r="S14585" s="43"/>
      <c r="T14585" s="43"/>
      <c r="U14585" s="43"/>
      <c r="V14585" s="43"/>
      <c r="W14585" s="43"/>
      <c r="X14585" s="43"/>
      <c r="Y14585" s="43"/>
      <c r="Z14585" s="43"/>
      <c r="AA14585" s="43"/>
      <c r="AB14585" s="43"/>
      <c r="AC14585" s="43"/>
      <c r="AD14585" s="43"/>
      <c r="AE14585" s="43"/>
      <c r="AF14585" s="43"/>
      <c r="AG14585" s="43"/>
    </row>
    <row r="14586" spans="6:66" x14ac:dyDescent="0.25">
      <c r="F14586" s="42" t="s">
        <v>734</v>
      </c>
      <c r="G14586" s="43"/>
      <c r="H14586" s="43"/>
      <c r="I14586" s="43"/>
      <c r="J14586" s="43"/>
      <c r="K14586" s="43"/>
      <c r="L14586" s="43"/>
      <c r="M14586" s="43"/>
      <c r="N14586" s="43"/>
      <c r="O14586" s="43"/>
      <c r="P14586" s="43"/>
      <c r="Q14586" s="43"/>
      <c r="R14586" s="43"/>
      <c r="S14586" s="43"/>
      <c r="T14586" s="43"/>
      <c r="U14586" s="43"/>
      <c r="V14586" s="43"/>
      <c r="W14586" s="43"/>
      <c r="X14586" s="43"/>
      <c r="Y14586" s="43"/>
      <c r="Z14586" s="43"/>
      <c r="AA14586" s="43"/>
      <c r="AB14586" s="43"/>
      <c r="AC14586" s="43"/>
      <c r="AD14586" s="43"/>
      <c r="AE14586" s="43"/>
      <c r="AF14586" s="43"/>
      <c r="AG14586" s="43"/>
    </row>
    <row r="14587" spans="6:66" x14ac:dyDescent="0.25">
      <c r="F14587" s="42" t="s">
        <v>2468</v>
      </c>
      <c r="G14587" s="43"/>
      <c r="H14587" s="43"/>
      <c r="I14587" s="43"/>
      <c r="J14587" s="43"/>
      <c r="K14587" s="43"/>
      <c r="L14587" s="43"/>
      <c r="M14587" s="43"/>
      <c r="N14587" s="43"/>
      <c r="O14587" s="43"/>
      <c r="P14587" s="43"/>
      <c r="Q14587" s="43"/>
      <c r="R14587" s="43"/>
      <c r="S14587" s="43"/>
      <c r="T14587" s="43"/>
      <c r="U14587" s="43"/>
      <c r="V14587" s="43"/>
      <c r="W14587" s="43"/>
      <c r="X14587" s="43"/>
      <c r="Y14587" s="43"/>
      <c r="Z14587" s="43"/>
      <c r="AA14587" s="43"/>
      <c r="AB14587" s="43"/>
      <c r="AC14587" s="43"/>
      <c r="AD14587" s="43"/>
      <c r="AE14587" s="43"/>
      <c r="AF14587" s="43"/>
      <c r="AG14587" s="43"/>
    </row>
    <row r="14588" spans="6:66" x14ac:dyDescent="0.25">
      <c r="F14588" s="42" t="s">
        <v>2469</v>
      </c>
      <c r="G14588" s="43"/>
      <c r="H14588" s="43"/>
      <c r="I14588" s="43"/>
      <c r="J14588" s="43"/>
      <c r="K14588" s="43"/>
      <c r="L14588" s="43"/>
      <c r="M14588" s="43"/>
      <c r="N14588" s="43"/>
      <c r="O14588" s="43"/>
      <c r="P14588" s="43"/>
      <c r="Q14588" s="43"/>
      <c r="R14588" s="43"/>
      <c r="S14588" s="43"/>
      <c r="T14588" s="43"/>
      <c r="U14588" s="43"/>
      <c r="V14588" s="43"/>
      <c r="W14588" s="43"/>
      <c r="X14588" s="43"/>
      <c r="Y14588" s="43"/>
      <c r="Z14588" s="43"/>
      <c r="AA14588" s="43"/>
      <c r="AB14588" s="43"/>
      <c r="AC14588" s="43"/>
      <c r="AD14588" s="43"/>
      <c r="AE14588" s="43"/>
      <c r="AF14588" s="43"/>
      <c r="AG14588" s="43"/>
    </row>
    <row r="14589" spans="6:66" x14ac:dyDescent="0.25">
      <c r="F14589" s="42" t="s">
        <v>2470</v>
      </c>
      <c r="G14589" s="43"/>
      <c r="H14589" s="43"/>
      <c r="I14589" s="43"/>
      <c r="J14589" s="43"/>
      <c r="K14589" s="43"/>
      <c r="L14589" s="43"/>
      <c r="M14589" s="43"/>
      <c r="N14589" s="43"/>
      <c r="O14589" s="43"/>
      <c r="P14589" s="43"/>
      <c r="Q14589" s="43"/>
      <c r="R14589" s="43"/>
      <c r="S14589" s="43"/>
      <c r="T14589" s="43"/>
      <c r="U14589" s="43"/>
      <c r="V14589" s="43"/>
      <c r="W14589" s="43"/>
      <c r="X14589" s="43"/>
      <c r="Y14589" s="43"/>
      <c r="Z14589" s="43"/>
      <c r="AA14589" s="43"/>
      <c r="AB14589" s="43"/>
      <c r="AC14589" s="43"/>
      <c r="AD14589" s="43"/>
      <c r="AE14589" s="43"/>
      <c r="AF14589" s="43"/>
      <c r="AG14589" s="43"/>
    </row>
    <row r="14590" spans="6:66" x14ac:dyDescent="0.25">
      <c r="F14590" s="42" t="s">
        <v>2471</v>
      </c>
      <c r="G14590" s="43"/>
      <c r="H14590" s="43"/>
      <c r="I14590" s="43"/>
      <c r="J14590" s="43"/>
      <c r="K14590" s="43"/>
      <c r="L14590" s="43"/>
      <c r="M14590" s="43"/>
      <c r="N14590" s="43"/>
      <c r="O14590" s="43"/>
      <c r="P14590" s="43"/>
      <c r="Q14590" s="43"/>
      <c r="R14590" s="43"/>
      <c r="S14590" s="43"/>
      <c r="T14590" s="43"/>
      <c r="U14590" s="43"/>
      <c r="V14590" s="43"/>
      <c r="W14590" s="43"/>
      <c r="X14590" s="43"/>
      <c r="Y14590" s="43"/>
      <c r="Z14590" s="43"/>
      <c r="AA14590" s="43"/>
      <c r="AB14590" s="43"/>
      <c r="AC14590" s="43"/>
      <c r="AD14590" s="43"/>
      <c r="AE14590" s="43"/>
      <c r="AF14590" s="43"/>
      <c r="AG14590" s="43"/>
    </row>
    <row r="14591" spans="6:66" x14ac:dyDescent="0.25">
      <c r="F14591" s="42" t="s">
        <v>2472</v>
      </c>
      <c r="G14591" s="43"/>
      <c r="H14591" s="43"/>
      <c r="I14591" s="43"/>
      <c r="J14591" s="43"/>
      <c r="K14591" s="43"/>
      <c r="L14591" s="43"/>
      <c r="M14591" s="43"/>
      <c r="N14591" s="43"/>
      <c r="O14591" s="43"/>
      <c r="P14591" s="43"/>
      <c r="Q14591" s="43"/>
      <c r="R14591" s="43"/>
      <c r="S14591" s="43"/>
      <c r="T14591" s="43"/>
      <c r="U14591" s="43"/>
      <c r="V14591" s="43"/>
      <c r="W14591" s="43"/>
      <c r="X14591" s="43"/>
      <c r="Y14591" s="43"/>
      <c r="Z14591" s="43"/>
      <c r="AA14591" s="43"/>
      <c r="AB14591" s="43"/>
      <c r="AC14591" s="43"/>
      <c r="AD14591" s="43"/>
      <c r="AE14591" s="43"/>
      <c r="AF14591" s="43"/>
      <c r="AG14591" s="43"/>
    </row>
    <row r="14592" spans="6:66" x14ac:dyDescent="0.25">
      <c r="F14592" s="42"/>
      <c r="G14592" s="43"/>
      <c r="H14592" s="43"/>
      <c r="I14592" s="43"/>
      <c r="J14592" s="43"/>
      <c r="K14592" s="43"/>
      <c r="L14592" s="43"/>
      <c r="M14592" s="43"/>
      <c r="N14592" s="43"/>
      <c r="O14592" s="43"/>
      <c r="P14592" s="43"/>
      <c r="Q14592" s="43"/>
      <c r="R14592" s="43"/>
      <c r="S14592" s="43"/>
      <c r="T14592" s="43"/>
      <c r="U14592" s="43"/>
      <c r="V14592" s="43"/>
      <c r="W14592" s="43"/>
      <c r="X14592" s="43"/>
      <c r="Y14592" s="43"/>
      <c r="Z14592" s="43"/>
      <c r="AA14592" s="43"/>
      <c r="AB14592" s="43"/>
      <c r="AC14592" s="43"/>
      <c r="AD14592" s="43"/>
      <c r="AE14592" s="43"/>
      <c r="AF14592" s="43"/>
      <c r="AG14592" s="43"/>
    </row>
    <row r="14593" spans="6:33" x14ac:dyDescent="0.25">
      <c r="F14593" s="42" t="s">
        <v>2194</v>
      </c>
      <c r="G14593" s="43"/>
      <c r="H14593" s="43"/>
      <c r="I14593" s="43"/>
      <c r="J14593" s="43"/>
      <c r="K14593" s="43"/>
      <c r="L14593" s="43"/>
      <c r="M14593" s="43"/>
      <c r="N14593" s="43"/>
      <c r="O14593" s="43"/>
      <c r="P14593" s="43"/>
      <c r="Q14593" s="43"/>
      <c r="R14593" s="43"/>
      <c r="S14593" s="43"/>
      <c r="T14593" s="43"/>
      <c r="U14593" s="43"/>
      <c r="V14593" s="43"/>
      <c r="W14593" s="43"/>
      <c r="X14593" s="43"/>
      <c r="Y14593" s="43"/>
      <c r="Z14593" s="43"/>
      <c r="AA14593" s="43"/>
      <c r="AB14593" s="43"/>
      <c r="AC14593" s="43"/>
      <c r="AD14593" s="43"/>
      <c r="AE14593" s="43"/>
      <c r="AF14593" s="43"/>
      <c r="AG14593" s="43"/>
    </row>
    <row r="14594" spans="6:33" x14ac:dyDescent="0.25">
      <c r="F14594" s="42" t="s">
        <v>734</v>
      </c>
      <c r="G14594" s="43"/>
      <c r="H14594" s="43"/>
      <c r="I14594" s="43"/>
      <c r="J14594" s="43"/>
      <c r="K14594" s="43"/>
      <c r="L14594" s="43"/>
      <c r="M14594" s="43"/>
      <c r="N14594" s="43"/>
      <c r="O14594" s="43"/>
      <c r="P14594" s="43"/>
      <c r="Q14594" s="43"/>
      <c r="R14594" s="43"/>
      <c r="S14594" s="43"/>
      <c r="T14594" s="43"/>
      <c r="U14594" s="43"/>
      <c r="V14594" s="43"/>
      <c r="W14594" s="43"/>
      <c r="X14594" s="43"/>
      <c r="Y14594" s="43"/>
      <c r="Z14594" s="43"/>
      <c r="AA14594" s="43"/>
      <c r="AB14594" s="43"/>
      <c r="AC14594" s="43"/>
      <c r="AD14594" s="43"/>
      <c r="AE14594" s="43"/>
      <c r="AF14594" s="43"/>
      <c r="AG14594" s="43"/>
    </row>
    <row r="14595" spans="6:33" x14ac:dyDescent="0.25">
      <c r="F14595" s="42" t="s">
        <v>2474</v>
      </c>
      <c r="G14595" s="43"/>
      <c r="H14595" s="43"/>
      <c r="I14595" s="43"/>
      <c r="J14595" s="43"/>
      <c r="K14595" s="43"/>
      <c r="L14595" s="43"/>
      <c r="M14595" s="43"/>
      <c r="N14595" s="43"/>
      <c r="O14595" s="43"/>
      <c r="P14595" s="43"/>
      <c r="Q14595" s="43"/>
      <c r="R14595" s="43"/>
      <c r="S14595" s="43"/>
      <c r="T14595" s="43"/>
      <c r="U14595" s="43"/>
      <c r="V14595" s="43"/>
      <c r="W14595" s="43"/>
      <c r="X14595" s="43"/>
      <c r="Y14595" s="43"/>
      <c r="Z14595" s="43"/>
      <c r="AA14595" s="43"/>
      <c r="AB14595" s="43"/>
      <c r="AC14595" s="43"/>
      <c r="AD14595" s="43"/>
      <c r="AE14595" s="43"/>
      <c r="AF14595" s="43"/>
      <c r="AG14595" s="43"/>
    </row>
    <row r="14596" spans="6:33" x14ac:dyDescent="0.25">
      <c r="F14596" s="42" t="s">
        <v>2469</v>
      </c>
      <c r="G14596" s="43"/>
      <c r="H14596" s="43"/>
      <c r="I14596" s="43"/>
      <c r="J14596" s="43"/>
      <c r="K14596" s="43"/>
      <c r="L14596" s="43"/>
      <c r="M14596" s="43"/>
      <c r="N14596" s="43"/>
      <c r="O14596" s="43"/>
      <c r="P14596" s="43"/>
      <c r="Q14596" s="43"/>
      <c r="R14596" s="43"/>
      <c r="S14596" s="43"/>
      <c r="T14596" s="43"/>
      <c r="U14596" s="43"/>
      <c r="V14596" s="43"/>
      <c r="W14596" s="43"/>
      <c r="X14596" s="43"/>
      <c r="Y14596" s="43"/>
      <c r="Z14596" s="43"/>
      <c r="AA14596" s="43"/>
      <c r="AB14596" s="43"/>
      <c r="AC14596" s="43"/>
      <c r="AD14596" s="43"/>
      <c r="AE14596" s="43"/>
      <c r="AF14596" s="43"/>
      <c r="AG14596" s="43"/>
    </row>
    <row r="14597" spans="6:33" x14ac:dyDescent="0.25">
      <c r="F14597" s="42" t="s">
        <v>2470</v>
      </c>
      <c r="G14597" s="43"/>
      <c r="H14597" s="43"/>
      <c r="I14597" s="43"/>
      <c r="J14597" s="43"/>
      <c r="K14597" s="43"/>
      <c r="L14597" s="43"/>
      <c r="M14597" s="43"/>
      <c r="N14597" s="43"/>
      <c r="O14597" s="43"/>
      <c r="P14597" s="43"/>
      <c r="Q14597" s="43"/>
      <c r="R14597" s="43"/>
      <c r="S14597" s="43"/>
      <c r="T14597" s="43"/>
      <c r="U14597" s="43"/>
      <c r="V14597" s="43"/>
      <c r="W14597" s="43"/>
      <c r="X14597" s="43"/>
      <c r="Y14597" s="43"/>
      <c r="Z14597" s="43"/>
      <c r="AA14597" s="43"/>
      <c r="AB14597" s="43"/>
      <c r="AC14597" s="43"/>
      <c r="AD14597" s="43"/>
      <c r="AE14597" s="43"/>
      <c r="AF14597" s="43"/>
      <c r="AG14597" s="43"/>
    </row>
    <row r="14598" spans="6:33" x14ac:dyDescent="0.25">
      <c r="F14598" s="42" t="s">
        <v>2471</v>
      </c>
      <c r="G14598" s="43"/>
      <c r="H14598" s="43"/>
      <c r="I14598" s="43"/>
      <c r="J14598" s="43"/>
      <c r="K14598" s="43"/>
      <c r="L14598" s="43"/>
      <c r="M14598" s="43"/>
      <c r="N14598" s="43"/>
      <c r="O14598" s="43"/>
      <c r="P14598" s="43"/>
      <c r="Q14598" s="43"/>
      <c r="R14598" s="43"/>
      <c r="S14598" s="43"/>
      <c r="T14598" s="43"/>
      <c r="U14598" s="43"/>
      <c r="V14598" s="43"/>
      <c r="W14598" s="43"/>
      <c r="X14598" s="43"/>
      <c r="Y14598" s="43"/>
      <c r="Z14598" s="43"/>
      <c r="AA14598" s="43"/>
      <c r="AB14598" s="43"/>
      <c r="AC14598" s="43"/>
      <c r="AD14598" s="43"/>
      <c r="AE14598" s="43"/>
      <c r="AF14598" s="43"/>
      <c r="AG14598" s="43"/>
    </row>
    <row r="14599" spans="6:33" x14ac:dyDescent="0.25">
      <c r="F14599" s="42" t="s">
        <v>2473</v>
      </c>
      <c r="G14599" s="43"/>
      <c r="H14599" s="43"/>
      <c r="I14599" s="43"/>
      <c r="J14599" s="43"/>
      <c r="K14599" s="43"/>
      <c r="L14599" s="43"/>
      <c r="M14599" s="43"/>
      <c r="N14599" s="43"/>
      <c r="O14599" s="43"/>
      <c r="P14599" s="43"/>
      <c r="Q14599" s="43"/>
      <c r="R14599" s="43"/>
      <c r="S14599" s="43"/>
      <c r="T14599" s="43"/>
      <c r="U14599" s="43"/>
      <c r="V14599" s="43"/>
      <c r="W14599" s="43"/>
      <c r="X14599" s="43"/>
      <c r="Y14599" s="43"/>
      <c r="Z14599" s="43"/>
      <c r="AA14599" s="43"/>
      <c r="AB14599" s="43"/>
      <c r="AC14599" s="43"/>
      <c r="AD14599" s="43"/>
      <c r="AE14599" s="43"/>
      <c r="AF14599" s="43"/>
      <c r="AG14599" s="43"/>
    </row>
    <row r="14600" spans="6:33" x14ac:dyDescent="0.25">
      <c r="F14600" s="42"/>
      <c r="G14600" s="43"/>
      <c r="H14600" s="43"/>
      <c r="I14600" s="43"/>
      <c r="J14600" s="43"/>
      <c r="K14600" s="43"/>
      <c r="L14600" s="43"/>
      <c r="M14600" s="43"/>
      <c r="N14600" s="43"/>
      <c r="O14600" s="43"/>
      <c r="P14600" s="43"/>
      <c r="Q14600" s="43"/>
      <c r="R14600" s="43"/>
      <c r="S14600" s="43"/>
      <c r="T14600" s="43"/>
      <c r="U14600" s="43"/>
      <c r="V14600" s="43"/>
      <c r="W14600" s="43"/>
      <c r="X14600" s="43"/>
      <c r="Y14600" s="43"/>
      <c r="Z14600" s="43"/>
      <c r="AA14600" s="43"/>
      <c r="AB14600" s="43"/>
      <c r="AC14600" s="43"/>
      <c r="AD14600" s="43"/>
      <c r="AE14600" s="43"/>
      <c r="AF14600" s="43"/>
      <c r="AG14600" s="43"/>
    </row>
    <row r="14601" spans="6:33" x14ac:dyDescent="0.25">
      <c r="F14601" s="42" t="s">
        <v>2194</v>
      </c>
      <c r="G14601" s="43"/>
      <c r="H14601" s="43"/>
      <c r="I14601" s="43"/>
      <c r="J14601" s="43"/>
      <c r="K14601" s="43"/>
      <c r="L14601" s="43"/>
      <c r="M14601" s="43"/>
      <c r="N14601" s="43"/>
      <c r="O14601" s="43"/>
      <c r="P14601" s="43"/>
      <c r="Q14601" s="43"/>
      <c r="R14601" s="43"/>
      <c r="S14601" s="43"/>
      <c r="T14601" s="43"/>
      <c r="U14601" s="43"/>
      <c r="V14601" s="43"/>
      <c r="W14601" s="43"/>
      <c r="X14601" s="43"/>
      <c r="Y14601" s="43"/>
      <c r="Z14601" s="43"/>
      <c r="AA14601" s="43"/>
      <c r="AB14601" s="43"/>
      <c r="AC14601" s="43"/>
      <c r="AD14601" s="43"/>
      <c r="AE14601" s="43"/>
      <c r="AF14601" s="43"/>
      <c r="AG14601" s="43"/>
    </row>
    <row r="14602" spans="6:33" x14ac:dyDescent="0.25">
      <c r="F14602" s="42" t="s">
        <v>734</v>
      </c>
      <c r="G14602" s="43"/>
      <c r="H14602" s="43"/>
      <c r="I14602" s="43"/>
      <c r="J14602" s="43"/>
      <c r="K14602" s="43"/>
      <c r="L14602" s="43"/>
      <c r="M14602" s="43"/>
      <c r="N14602" s="43"/>
      <c r="O14602" s="43"/>
      <c r="P14602" s="43"/>
      <c r="Q14602" s="43"/>
      <c r="R14602" s="43"/>
      <c r="S14602" s="43"/>
      <c r="T14602" s="43"/>
      <c r="U14602" s="43"/>
      <c r="V14602" s="43"/>
      <c r="W14602" s="43"/>
      <c r="X14602" s="43"/>
      <c r="Y14602" s="43"/>
      <c r="Z14602" s="43"/>
      <c r="AA14602" s="43"/>
      <c r="AB14602" s="43"/>
      <c r="AC14602" s="43"/>
      <c r="AD14602" s="43"/>
      <c r="AE14602" s="43"/>
      <c r="AF14602" s="43"/>
      <c r="AG14602" s="43"/>
    </row>
    <row r="14603" spans="6:33" x14ac:dyDescent="0.25">
      <c r="F14603" s="42" t="s">
        <v>2476</v>
      </c>
      <c r="G14603" s="43"/>
      <c r="H14603" s="43"/>
      <c r="I14603" s="43"/>
      <c r="J14603" s="43"/>
      <c r="K14603" s="43"/>
      <c r="L14603" s="43"/>
      <c r="M14603" s="43"/>
      <c r="N14603" s="43"/>
      <c r="O14603" s="43"/>
      <c r="P14603" s="43"/>
      <c r="Q14603" s="43"/>
      <c r="R14603" s="43"/>
      <c r="S14603" s="43"/>
      <c r="T14603" s="43"/>
      <c r="U14603" s="43"/>
      <c r="V14603" s="43"/>
      <c r="W14603" s="43"/>
      <c r="X14603" s="43"/>
      <c r="Y14603" s="43"/>
      <c r="Z14603" s="43"/>
      <c r="AA14603" s="43"/>
      <c r="AB14603" s="43"/>
      <c r="AC14603" s="43"/>
      <c r="AD14603" s="43"/>
      <c r="AE14603" s="43"/>
      <c r="AF14603" s="43"/>
      <c r="AG14603" s="43"/>
    </row>
    <row r="14604" spans="6:33" x14ac:dyDescent="0.25">
      <c r="F14604" s="42" t="s">
        <v>2469</v>
      </c>
      <c r="G14604" s="43"/>
      <c r="H14604" s="43"/>
      <c r="I14604" s="43"/>
      <c r="J14604" s="43"/>
      <c r="K14604" s="43"/>
      <c r="L14604" s="43"/>
      <c r="M14604" s="43"/>
      <c r="N14604" s="43"/>
      <c r="O14604" s="43"/>
      <c r="P14604" s="43"/>
      <c r="Q14604" s="43"/>
      <c r="R14604" s="43"/>
      <c r="S14604" s="43"/>
      <c r="T14604" s="43"/>
      <c r="U14604" s="43"/>
      <c r="V14604" s="43"/>
      <c r="W14604" s="43"/>
      <c r="X14604" s="43"/>
      <c r="Y14604" s="43"/>
      <c r="Z14604" s="43"/>
      <c r="AA14604" s="43"/>
      <c r="AB14604" s="43"/>
      <c r="AC14604" s="43"/>
      <c r="AD14604" s="43"/>
      <c r="AE14604" s="43"/>
      <c r="AF14604" s="43"/>
      <c r="AG14604" s="43"/>
    </row>
    <row r="14605" spans="6:33" x14ac:dyDescent="0.25">
      <c r="F14605" s="42" t="s">
        <v>2470</v>
      </c>
      <c r="G14605" s="43"/>
      <c r="H14605" s="43"/>
      <c r="I14605" s="43"/>
      <c r="J14605" s="43"/>
      <c r="K14605" s="43"/>
      <c r="L14605" s="43"/>
      <c r="M14605" s="43"/>
      <c r="N14605" s="43"/>
      <c r="O14605" s="43"/>
      <c r="P14605" s="43"/>
      <c r="Q14605" s="43"/>
      <c r="R14605" s="43"/>
      <c r="S14605" s="43"/>
      <c r="T14605" s="43"/>
      <c r="U14605" s="43"/>
      <c r="V14605" s="43"/>
      <c r="W14605" s="43"/>
      <c r="X14605" s="43"/>
      <c r="Y14605" s="43"/>
      <c r="Z14605" s="43"/>
      <c r="AA14605" s="43"/>
      <c r="AB14605" s="43"/>
      <c r="AC14605" s="43"/>
      <c r="AD14605" s="43"/>
      <c r="AE14605" s="43"/>
      <c r="AF14605" s="43"/>
      <c r="AG14605" s="43"/>
    </row>
    <row r="14606" spans="6:33" x14ac:dyDescent="0.25">
      <c r="F14606" s="42" t="s">
        <v>2471</v>
      </c>
      <c r="G14606" s="43"/>
      <c r="H14606" s="43"/>
      <c r="I14606" s="43"/>
      <c r="J14606" s="43"/>
      <c r="K14606" s="43"/>
      <c r="L14606" s="43"/>
      <c r="M14606" s="43"/>
      <c r="N14606" s="43"/>
      <c r="O14606" s="43"/>
      <c r="P14606" s="43"/>
      <c r="Q14606" s="43"/>
      <c r="R14606" s="43"/>
      <c r="S14606" s="43"/>
      <c r="T14606" s="43"/>
      <c r="U14606" s="43"/>
      <c r="V14606" s="43"/>
      <c r="W14606" s="43"/>
      <c r="X14606" s="43"/>
      <c r="Y14606" s="43"/>
      <c r="Z14606" s="43"/>
      <c r="AA14606" s="43"/>
      <c r="AB14606" s="43"/>
      <c r="AC14606" s="43"/>
      <c r="AD14606" s="43"/>
      <c r="AE14606" s="43"/>
      <c r="AF14606" s="43"/>
      <c r="AG14606" s="43"/>
    </row>
    <row r="14607" spans="6:33" x14ac:dyDescent="0.25">
      <c r="F14607" s="42" t="s">
        <v>2475</v>
      </c>
      <c r="G14607" s="43"/>
      <c r="H14607" s="43"/>
      <c r="I14607" s="43"/>
      <c r="J14607" s="43"/>
      <c r="K14607" s="43"/>
      <c r="L14607" s="43"/>
      <c r="M14607" s="43"/>
      <c r="N14607" s="43"/>
      <c r="O14607" s="43"/>
      <c r="P14607" s="43"/>
      <c r="Q14607" s="43"/>
      <c r="R14607" s="43"/>
      <c r="S14607" s="43"/>
      <c r="T14607" s="43"/>
      <c r="U14607" s="43"/>
      <c r="V14607" s="43"/>
      <c r="W14607" s="43"/>
      <c r="X14607" s="43"/>
      <c r="Y14607" s="43"/>
      <c r="Z14607" s="43"/>
      <c r="AA14607" s="43"/>
      <c r="AB14607" s="43"/>
      <c r="AC14607" s="43"/>
      <c r="AD14607" s="43"/>
      <c r="AE14607" s="43"/>
      <c r="AF14607" s="43"/>
      <c r="AG14607" s="43"/>
    </row>
    <row r="14608" spans="6:33" x14ac:dyDescent="0.25">
      <c r="F14608" s="42"/>
      <c r="G14608" s="43"/>
      <c r="H14608" s="43"/>
      <c r="I14608" s="43"/>
      <c r="J14608" s="43"/>
      <c r="K14608" s="43"/>
      <c r="L14608" s="43"/>
      <c r="M14608" s="43"/>
      <c r="N14608" s="43"/>
      <c r="O14608" s="43"/>
      <c r="P14608" s="43"/>
      <c r="Q14608" s="43"/>
      <c r="R14608" s="43"/>
      <c r="S14608" s="43"/>
      <c r="T14608" s="43"/>
      <c r="U14608" s="43"/>
      <c r="V14608" s="43"/>
      <c r="W14608" s="43"/>
      <c r="X14608" s="43"/>
      <c r="Y14608" s="43"/>
      <c r="Z14608" s="43"/>
      <c r="AA14608" s="43"/>
      <c r="AB14608" s="43"/>
      <c r="AC14608" s="43"/>
      <c r="AD14608" s="43"/>
      <c r="AE14608" s="43"/>
      <c r="AF14608" s="43"/>
      <c r="AG14608" s="43"/>
    </row>
    <row r="14609" spans="6:33" x14ac:dyDescent="0.25">
      <c r="F14609" s="42" t="s">
        <v>2194</v>
      </c>
      <c r="G14609" s="43"/>
      <c r="H14609" s="43"/>
      <c r="I14609" s="43"/>
      <c r="J14609" s="43"/>
      <c r="K14609" s="43"/>
      <c r="L14609" s="43"/>
      <c r="M14609" s="43"/>
      <c r="N14609" s="43"/>
      <c r="O14609" s="43"/>
      <c r="P14609" s="43"/>
      <c r="Q14609" s="43"/>
      <c r="R14609" s="43"/>
      <c r="S14609" s="43"/>
      <c r="T14609" s="43"/>
      <c r="U14609" s="43"/>
      <c r="V14609" s="43"/>
      <c r="W14609" s="43"/>
      <c r="X14609" s="43"/>
      <c r="Y14609" s="43"/>
      <c r="Z14609" s="43"/>
      <c r="AA14609" s="43"/>
      <c r="AB14609" s="43"/>
      <c r="AC14609" s="43"/>
      <c r="AD14609" s="43"/>
      <c r="AE14609" s="43"/>
      <c r="AF14609" s="43"/>
      <c r="AG14609" s="43"/>
    </row>
    <row r="14610" spans="6:33" x14ac:dyDescent="0.25">
      <c r="F14610" s="42" t="s">
        <v>734</v>
      </c>
      <c r="G14610" s="43"/>
      <c r="H14610" s="43"/>
      <c r="I14610" s="43"/>
      <c r="J14610" s="43"/>
      <c r="K14610" s="43"/>
      <c r="L14610" s="43"/>
      <c r="M14610" s="43"/>
      <c r="N14610" s="43"/>
      <c r="O14610" s="43"/>
      <c r="P14610" s="43"/>
      <c r="Q14610" s="43"/>
      <c r="R14610" s="43"/>
      <c r="S14610" s="43"/>
      <c r="T14610" s="43"/>
      <c r="U14610" s="43"/>
      <c r="V14610" s="43"/>
      <c r="W14610" s="43"/>
      <c r="X14610" s="43"/>
      <c r="Y14610" s="43"/>
      <c r="Z14610" s="43"/>
      <c r="AA14610" s="43"/>
      <c r="AB14610" s="43"/>
      <c r="AC14610" s="43"/>
      <c r="AD14610" s="43"/>
      <c r="AE14610" s="43"/>
      <c r="AF14610" s="43"/>
      <c r="AG14610" s="43"/>
    </row>
    <row r="14611" spans="6:33" x14ac:dyDescent="0.25">
      <c r="F14611" s="42" t="s">
        <v>2478</v>
      </c>
      <c r="G14611" s="43"/>
      <c r="H14611" s="43"/>
      <c r="I14611" s="43"/>
      <c r="J14611" s="43"/>
      <c r="K14611" s="43"/>
      <c r="L14611" s="43"/>
      <c r="M14611" s="43"/>
      <c r="N14611" s="43"/>
      <c r="O14611" s="43"/>
      <c r="P14611" s="43"/>
      <c r="Q14611" s="43"/>
      <c r="R14611" s="43"/>
      <c r="S14611" s="43"/>
      <c r="T14611" s="43"/>
      <c r="U14611" s="43"/>
      <c r="V14611" s="43"/>
      <c r="W14611" s="43"/>
      <c r="X14611" s="43"/>
      <c r="Y14611" s="43"/>
      <c r="Z14611" s="43"/>
      <c r="AA14611" s="43"/>
      <c r="AB14611" s="43"/>
      <c r="AC14611" s="43"/>
      <c r="AD14611" s="43"/>
      <c r="AE14611" s="43"/>
      <c r="AF14611" s="43"/>
      <c r="AG14611" s="43"/>
    </row>
    <row r="14612" spans="6:33" x14ac:dyDescent="0.25">
      <c r="F14612" s="42" t="s">
        <v>2469</v>
      </c>
      <c r="G14612" s="43"/>
      <c r="H14612" s="43"/>
      <c r="I14612" s="43"/>
      <c r="J14612" s="43"/>
      <c r="K14612" s="43"/>
      <c r="L14612" s="43"/>
      <c r="M14612" s="43"/>
      <c r="N14612" s="43"/>
      <c r="O14612" s="43"/>
      <c r="P14612" s="43"/>
      <c r="Q14612" s="43"/>
      <c r="R14612" s="43"/>
      <c r="S14612" s="43"/>
      <c r="T14612" s="43"/>
      <c r="U14612" s="43"/>
      <c r="V14612" s="43"/>
      <c r="W14612" s="43"/>
      <c r="X14612" s="43"/>
      <c r="Y14612" s="43"/>
      <c r="Z14612" s="43"/>
      <c r="AA14612" s="43"/>
      <c r="AB14612" s="43"/>
      <c r="AC14612" s="43"/>
      <c r="AD14612" s="43"/>
      <c r="AE14612" s="43"/>
      <c r="AF14612" s="43"/>
      <c r="AG14612" s="43"/>
    </row>
    <row r="14613" spans="6:33" x14ac:dyDescent="0.25">
      <c r="F14613" s="42" t="s">
        <v>2470</v>
      </c>
      <c r="G14613" s="43"/>
      <c r="H14613" s="43"/>
      <c r="I14613" s="43"/>
      <c r="J14613" s="43"/>
      <c r="K14613" s="43"/>
      <c r="L14613" s="43"/>
      <c r="M14613" s="43"/>
      <c r="N14613" s="43"/>
      <c r="O14613" s="43"/>
      <c r="P14613" s="43"/>
      <c r="Q14613" s="43"/>
      <c r="R14613" s="43"/>
      <c r="S14613" s="43"/>
      <c r="T14613" s="43"/>
      <c r="U14613" s="43"/>
      <c r="V14613" s="43"/>
      <c r="W14613" s="43"/>
      <c r="X14613" s="43"/>
      <c r="Y14613" s="43"/>
      <c r="Z14613" s="43"/>
      <c r="AA14613" s="43"/>
      <c r="AB14613" s="43"/>
      <c r="AC14613" s="43"/>
      <c r="AD14613" s="43"/>
      <c r="AE14613" s="43"/>
      <c r="AF14613" s="43"/>
      <c r="AG14613" s="43"/>
    </row>
    <row r="14614" spans="6:33" x14ac:dyDescent="0.25">
      <c r="F14614" s="42" t="s">
        <v>2471</v>
      </c>
      <c r="G14614" s="43"/>
      <c r="H14614" s="43"/>
      <c r="I14614" s="43"/>
      <c r="J14614" s="43"/>
      <c r="K14614" s="43"/>
      <c r="L14614" s="43"/>
      <c r="M14614" s="43"/>
      <c r="N14614" s="43"/>
      <c r="O14614" s="43"/>
      <c r="P14614" s="43"/>
      <c r="Q14614" s="43"/>
      <c r="R14614" s="43"/>
      <c r="S14614" s="43"/>
      <c r="T14614" s="43"/>
      <c r="U14614" s="43"/>
      <c r="V14614" s="43"/>
      <c r="W14614" s="43"/>
      <c r="X14614" s="43"/>
      <c r="Y14614" s="43"/>
      <c r="Z14614" s="43"/>
      <c r="AA14614" s="43"/>
      <c r="AB14614" s="43"/>
      <c r="AC14614" s="43"/>
      <c r="AD14614" s="43"/>
      <c r="AE14614" s="43"/>
      <c r="AF14614" s="43"/>
      <c r="AG14614" s="43"/>
    </row>
    <row r="14615" spans="6:33" x14ac:dyDescent="0.25">
      <c r="F14615" s="42" t="s">
        <v>2477</v>
      </c>
      <c r="G14615" s="43"/>
      <c r="H14615" s="43"/>
      <c r="I14615" s="43"/>
      <c r="J14615" s="43"/>
      <c r="K14615" s="43"/>
      <c r="L14615" s="43"/>
      <c r="M14615" s="43"/>
      <c r="N14615" s="43"/>
      <c r="O14615" s="43"/>
      <c r="P14615" s="43"/>
      <c r="Q14615" s="43"/>
      <c r="R14615" s="43"/>
      <c r="S14615" s="43"/>
      <c r="T14615" s="43"/>
      <c r="U14615" s="43"/>
      <c r="V14615" s="43"/>
      <c r="W14615" s="43"/>
      <c r="X14615" s="43"/>
      <c r="Y14615" s="43"/>
      <c r="Z14615" s="43"/>
      <c r="AA14615" s="43"/>
      <c r="AB14615" s="43"/>
      <c r="AC14615" s="43"/>
      <c r="AD14615" s="43"/>
      <c r="AE14615" s="43"/>
      <c r="AF14615" s="43"/>
      <c r="AG14615" s="43"/>
    </row>
    <row r="14616" spans="6:33" x14ac:dyDescent="0.25">
      <c r="F14616" s="42"/>
      <c r="G14616" s="43"/>
      <c r="H14616" s="43"/>
      <c r="I14616" s="43"/>
      <c r="J14616" s="43"/>
      <c r="K14616" s="43"/>
      <c r="L14616" s="43"/>
      <c r="M14616" s="43"/>
      <c r="N14616" s="43"/>
      <c r="O14616" s="43"/>
      <c r="P14616" s="43"/>
      <c r="Q14616" s="43"/>
      <c r="R14616" s="43"/>
      <c r="S14616" s="43"/>
      <c r="T14616" s="43"/>
      <c r="U14616" s="43"/>
      <c r="V14616" s="43"/>
      <c r="W14616" s="43"/>
      <c r="X14616" s="43"/>
      <c r="Y14616" s="43"/>
      <c r="Z14616" s="43"/>
      <c r="AA14616" s="43"/>
      <c r="AB14616" s="43"/>
      <c r="AC14616" s="43"/>
      <c r="AD14616" s="43"/>
      <c r="AE14616" s="43"/>
      <c r="AF14616" s="43"/>
      <c r="AG14616" s="43"/>
    </row>
    <row r="14617" spans="6:33" x14ac:dyDescent="0.25">
      <c r="F14617" s="42" t="s">
        <v>128</v>
      </c>
      <c r="G14617" s="43"/>
      <c r="H14617" s="43"/>
      <c r="I14617" s="43"/>
      <c r="J14617" s="43"/>
      <c r="K14617" s="43"/>
      <c r="L14617" s="43"/>
      <c r="M14617" s="43"/>
      <c r="N14617" s="43"/>
      <c r="O14617" s="43"/>
      <c r="P14617" s="43"/>
      <c r="Q14617" s="43"/>
      <c r="R14617" s="43"/>
      <c r="S14617" s="43"/>
      <c r="T14617" s="43"/>
      <c r="U14617" s="43"/>
      <c r="V14617" s="43"/>
      <c r="W14617" s="43"/>
      <c r="X14617" s="43"/>
      <c r="Y14617" s="43"/>
      <c r="Z14617" s="43"/>
      <c r="AA14617" s="43"/>
      <c r="AB14617" s="43"/>
      <c r="AC14617" s="43"/>
      <c r="AD14617" s="43"/>
      <c r="AE14617" s="43"/>
      <c r="AF14617" s="43"/>
      <c r="AG14617" s="43"/>
    </row>
    <row r="14618" spans="6:33" x14ac:dyDescent="0.25">
      <c r="F14618" s="46" t="s">
        <v>2271</v>
      </c>
      <c r="G14618" s="43"/>
      <c r="H14618" s="43"/>
      <c r="I14618" s="43"/>
      <c r="J14618" s="43"/>
      <c r="K14618" s="43"/>
      <c r="L14618" s="43"/>
      <c r="M14618" s="43"/>
      <c r="N14618" s="43"/>
      <c r="O14618" s="43"/>
      <c r="P14618" s="43"/>
      <c r="Q14618" s="43"/>
      <c r="R14618" s="43"/>
      <c r="S14618" s="43"/>
      <c r="T14618" s="43"/>
      <c r="U14618" s="43"/>
      <c r="V14618" s="43"/>
      <c r="W14618" s="43"/>
      <c r="X14618" s="43"/>
      <c r="Y14618" s="43"/>
      <c r="Z14618" s="43"/>
      <c r="AA14618" s="43"/>
      <c r="AB14618" s="43"/>
      <c r="AC14618" s="43"/>
      <c r="AD14618" s="43"/>
      <c r="AE14618" s="43"/>
      <c r="AF14618" s="43"/>
      <c r="AG14618" s="43"/>
    </row>
    <row r="14619" spans="6:33" x14ac:dyDescent="0.25">
      <c r="F14619" s="42" t="s">
        <v>806</v>
      </c>
      <c r="G14619" s="43"/>
      <c r="H14619" s="43"/>
      <c r="I14619" s="43"/>
      <c r="J14619" s="43"/>
      <c r="K14619" s="43"/>
      <c r="L14619" s="43"/>
      <c r="M14619" s="43"/>
      <c r="N14619" s="43"/>
      <c r="O14619" s="43"/>
      <c r="P14619" s="43"/>
      <c r="Q14619" s="43"/>
      <c r="R14619" s="43"/>
      <c r="S14619" s="43"/>
      <c r="T14619" s="43"/>
      <c r="U14619" s="43"/>
      <c r="V14619" s="43"/>
      <c r="W14619" s="43"/>
      <c r="X14619" s="43"/>
      <c r="Y14619" s="43"/>
      <c r="Z14619" s="43"/>
      <c r="AA14619" s="43"/>
      <c r="AB14619" s="43"/>
      <c r="AC14619" s="43"/>
      <c r="AD14619" s="43"/>
      <c r="AE14619" s="43"/>
      <c r="AF14619" s="43"/>
      <c r="AG14619" s="43"/>
    </row>
    <row r="14620" spans="6:33" x14ac:dyDescent="0.25">
      <c r="F14620" s="42" t="s">
        <v>807</v>
      </c>
      <c r="G14620" s="43"/>
      <c r="H14620" s="43"/>
      <c r="I14620" s="43"/>
      <c r="J14620" s="43"/>
      <c r="K14620" s="43"/>
      <c r="L14620" s="43"/>
      <c r="M14620" s="43"/>
      <c r="N14620" s="43"/>
      <c r="O14620" s="43"/>
      <c r="P14620" s="43"/>
      <c r="Q14620" s="43"/>
      <c r="R14620" s="43"/>
      <c r="S14620" s="43"/>
      <c r="T14620" s="43"/>
      <c r="U14620" s="43"/>
      <c r="V14620" s="43"/>
      <c r="W14620" s="43"/>
      <c r="X14620" s="43"/>
      <c r="Y14620" s="43"/>
      <c r="Z14620" s="43"/>
      <c r="AA14620" s="43"/>
      <c r="AB14620" s="43"/>
      <c r="AC14620" s="43"/>
      <c r="AD14620" s="43"/>
      <c r="AE14620" s="43"/>
      <c r="AF14620" s="43"/>
      <c r="AG14620" s="43"/>
    </row>
    <row r="14621" spans="6:33" x14ac:dyDescent="0.25">
      <c r="F14621" s="42" t="s">
        <v>811</v>
      </c>
      <c r="G14621" s="43"/>
      <c r="H14621" s="43"/>
      <c r="I14621" s="43"/>
      <c r="J14621" s="43"/>
      <c r="K14621" s="43"/>
      <c r="L14621" s="43"/>
      <c r="M14621" s="43"/>
      <c r="N14621" s="43"/>
      <c r="O14621" s="43"/>
      <c r="P14621" s="43"/>
      <c r="Q14621" s="43"/>
      <c r="R14621" s="43"/>
      <c r="S14621" s="43"/>
      <c r="T14621" s="43"/>
      <c r="U14621" s="43"/>
      <c r="V14621" s="43"/>
      <c r="W14621" s="43"/>
      <c r="X14621" s="43"/>
      <c r="Y14621" s="43"/>
      <c r="Z14621" s="43"/>
      <c r="AA14621" s="43"/>
      <c r="AB14621" s="43"/>
      <c r="AC14621" s="43"/>
      <c r="AD14621" s="43"/>
      <c r="AE14621" s="43"/>
      <c r="AF14621" s="43"/>
      <c r="AG14621" s="43"/>
    </row>
    <row r="14622" spans="6:33" x14ac:dyDescent="0.25">
      <c r="F14622" s="42" t="s">
        <v>1031</v>
      </c>
      <c r="G14622" s="43"/>
      <c r="H14622" s="43"/>
      <c r="I14622" s="43"/>
      <c r="J14622" s="43"/>
      <c r="K14622" s="43"/>
      <c r="L14622" s="43"/>
      <c r="M14622" s="43"/>
      <c r="N14622" s="43"/>
      <c r="O14622" s="43"/>
      <c r="P14622" s="43"/>
      <c r="Q14622" s="43"/>
      <c r="R14622" s="43"/>
      <c r="S14622" s="43"/>
      <c r="T14622" s="43"/>
      <c r="U14622" s="43"/>
      <c r="V14622" s="43"/>
      <c r="W14622" s="43"/>
      <c r="X14622" s="43"/>
      <c r="Y14622" s="43"/>
      <c r="Z14622" s="43"/>
      <c r="AA14622" s="43"/>
      <c r="AB14622" s="43"/>
      <c r="AC14622" s="43"/>
      <c r="AD14622" s="43"/>
      <c r="AE14622" s="43"/>
      <c r="AF14622" s="43"/>
      <c r="AG14622" s="43"/>
    </row>
    <row r="14623" spans="6:33" x14ac:dyDescent="0.25">
      <c r="F14623" s="42" t="s">
        <v>2463</v>
      </c>
      <c r="G14623" s="43"/>
      <c r="H14623" s="43"/>
      <c r="I14623" s="43"/>
      <c r="J14623" s="43"/>
      <c r="K14623" s="43"/>
      <c r="L14623" s="43"/>
      <c r="M14623" s="43"/>
      <c r="N14623" s="43"/>
      <c r="O14623" s="43"/>
      <c r="P14623" s="43"/>
      <c r="Q14623" s="43"/>
      <c r="R14623" s="43"/>
      <c r="S14623" s="43"/>
      <c r="T14623" s="43"/>
      <c r="U14623" s="43"/>
      <c r="V14623" s="43"/>
      <c r="W14623" s="43"/>
      <c r="X14623" s="43"/>
      <c r="Y14623" s="43"/>
      <c r="Z14623" s="43"/>
      <c r="AA14623" s="43"/>
      <c r="AB14623" s="43"/>
      <c r="AC14623" s="43"/>
      <c r="AD14623" s="43"/>
      <c r="AE14623" s="43"/>
      <c r="AF14623" s="43"/>
      <c r="AG14623" s="43"/>
    </row>
    <row r="14624" spans="6:33" x14ac:dyDescent="0.25">
      <c r="F14624" s="42"/>
      <c r="G14624" s="43"/>
      <c r="H14624" s="43"/>
      <c r="I14624" s="43"/>
      <c r="J14624" s="43"/>
      <c r="K14624" s="43"/>
      <c r="L14624" s="43"/>
      <c r="M14624" s="43"/>
      <c r="N14624" s="43"/>
      <c r="O14624" s="43"/>
      <c r="P14624" s="43"/>
      <c r="Q14624" s="43"/>
      <c r="R14624" s="43"/>
      <c r="S14624" s="43"/>
      <c r="T14624" s="43"/>
      <c r="U14624" s="43"/>
      <c r="V14624" s="43"/>
      <c r="W14624" s="43"/>
      <c r="X14624" s="43"/>
      <c r="Y14624" s="43"/>
      <c r="Z14624" s="43"/>
      <c r="AA14624" s="43"/>
      <c r="AB14624" s="43"/>
      <c r="AC14624" s="43"/>
      <c r="AD14624" s="43"/>
      <c r="AE14624" s="43"/>
      <c r="AF14624" s="43"/>
      <c r="AG14624" s="43"/>
    </row>
    <row r="14625" spans="6:33" x14ac:dyDescent="0.25">
      <c r="F14625" s="42" t="s">
        <v>956</v>
      </c>
      <c r="G14625" s="43"/>
      <c r="H14625" s="43"/>
      <c r="I14625" s="43"/>
      <c r="J14625" s="43"/>
      <c r="K14625" s="43"/>
      <c r="L14625" s="43"/>
      <c r="M14625" s="43"/>
      <c r="N14625" s="43"/>
      <c r="O14625" s="43"/>
      <c r="P14625" s="43"/>
      <c r="Q14625" s="43"/>
      <c r="R14625" s="43"/>
      <c r="S14625" s="43"/>
      <c r="T14625" s="43"/>
      <c r="U14625" s="43"/>
      <c r="V14625" s="43"/>
      <c r="W14625" s="43"/>
      <c r="X14625" s="43"/>
      <c r="Y14625" s="43"/>
      <c r="Z14625" s="43"/>
      <c r="AA14625" s="43"/>
      <c r="AB14625" s="43"/>
      <c r="AC14625" s="43"/>
      <c r="AD14625" s="43"/>
      <c r="AE14625" s="43"/>
      <c r="AF14625" s="43"/>
      <c r="AG14625" s="43"/>
    </row>
    <row r="14626" spans="6:33" x14ac:dyDescent="0.25">
      <c r="F14626" s="46" t="s">
        <v>738</v>
      </c>
      <c r="G14626" s="43"/>
      <c r="H14626" s="43"/>
      <c r="I14626" s="43"/>
      <c r="J14626" s="43"/>
      <c r="K14626" s="43"/>
      <c r="L14626" s="43"/>
      <c r="M14626" s="43"/>
      <c r="N14626" s="43"/>
      <c r="O14626" s="43"/>
      <c r="P14626" s="43"/>
      <c r="Q14626" s="43"/>
      <c r="R14626" s="43"/>
      <c r="S14626" s="43"/>
      <c r="T14626" s="43"/>
      <c r="U14626" s="43"/>
      <c r="V14626" s="43"/>
      <c r="W14626" s="43"/>
      <c r="X14626" s="43"/>
      <c r="Y14626" s="43"/>
      <c r="Z14626" s="43"/>
      <c r="AA14626" s="43"/>
      <c r="AB14626" s="43"/>
      <c r="AC14626" s="43"/>
      <c r="AD14626" s="43"/>
      <c r="AE14626" s="43"/>
      <c r="AF14626" s="43"/>
      <c r="AG14626" s="43"/>
    </row>
    <row r="14627" spans="6:33" x14ac:dyDescent="0.25">
      <c r="F14627" s="42"/>
      <c r="G14627" s="43"/>
      <c r="H14627" s="43"/>
      <c r="I14627" s="43"/>
      <c r="J14627" s="43"/>
      <c r="K14627" s="43"/>
      <c r="L14627" s="43"/>
      <c r="M14627" s="43"/>
      <c r="N14627" s="43"/>
      <c r="O14627" s="43"/>
      <c r="P14627" s="43"/>
      <c r="Q14627" s="43"/>
      <c r="R14627" s="43"/>
      <c r="S14627" s="43"/>
      <c r="T14627" s="43"/>
      <c r="U14627" s="43"/>
      <c r="V14627" s="43"/>
      <c r="W14627" s="43"/>
      <c r="X14627" s="43"/>
      <c r="Y14627" s="43"/>
      <c r="Z14627" s="43"/>
      <c r="AA14627" s="43"/>
      <c r="AB14627" s="43"/>
      <c r="AC14627" s="43"/>
      <c r="AD14627" s="43"/>
      <c r="AE14627" s="43"/>
      <c r="AF14627" s="43"/>
      <c r="AG14627" s="43"/>
    </row>
    <row r="14628" spans="6:33" x14ac:dyDescent="0.25">
      <c r="F14628" s="42" t="s">
        <v>900</v>
      </c>
      <c r="G14628" s="43"/>
      <c r="H14628" s="43"/>
      <c r="I14628" s="43"/>
      <c r="J14628" s="43"/>
      <c r="K14628" s="43"/>
      <c r="L14628" s="43"/>
      <c r="M14628" s="43"/>
      <c r="N14628" s="43"/>
      <c r="O14628" s="43"/>
      <c r="P14628" s="43"/>
      <c r="Q14628" s="43"/>
      <c r="R14628" s="43"/>
      <c r="S14628" s="43"/>
      <c r="T14628" s="43"/>
      <c r="U14628" s="43"/>
      <c r="V14628" s="43"/>
      <c r="W14628" s="43"/>
      <c r="X14628" s="43"/>
      <c r="Y14628" s="43"/>
      <c r="Z14628" s="43"/>
      <c r="AA14628" s="43"/>
      <c r="AB14628" s="43"/>
      <c r="AC14628" s="43"/>
      <c r="AD14628" s="43"/>
      <c r="AE14628" s="43"/>
      <c r="AF14628" s="43"/>
      <c r="AG14628" s="43"/>
    </row>
    <row r="14630" spans="6:33" x14ac:dyDescent="0.25">
      <c r="F14630" s="4" t="s">
        <v>2479</v>
      </c>
    </row>
    <row r="14632" spans="6:33" x14ac:dyDescent="0.25">
      <c r="F14632" s="4" t="s">
        <v>816</v>
      </c>
      <c r="O14632" s="4" t="s">
        <v>1918</v>
      </c>
    </row>
    <row r="14633" spans="6:33" x14ac:dyDescent="0.25">
      <c r="F14633" s="1" t="s">
        <v>2002</v>
      </c>
      <c r="O14633" s="4" t="s">
        <v>2480</v>
      </c>
      <c r="T14633" s="14" t="s">
        <v>567</v>
      </c>
      <c r="V14633" s="1" t="s">
        <v>2481</v>
      </c>
    </row>
    <row r="14635" spans="6:33" x14ac:dyDescent="0.25">
      <c r="F14635" s="42" t="s">
        <v>864</v>
      </c>
      <c r="G14635" s="43"/>
      <c r="H14635" s="43"/>
      <c r="I14635" s="43"/>
      <c r="J14635" s="43"/>
      <c r="K14635" s="43"/>
      <c r="L14635" s="43"/>
      <c r="M14635" s="43"/>
      <c r="N14635" s="43"/>
      <c r="O14635" s="43"/>
      <c r="P14635" s="43"/>
      <c r="Q14635" s="43"/>
      <c r="R14635" s="43"/>
      <c r="S14635" s="43"/>
      <c r="T14635" s="43"/>
      <c r="U14635" s="43"/>
      <c r="V14635" s="43"/>
      <c r="W14635" s="43"/>
      <c r="X14635" s="43"/>
      <c r="Y14635" s="43"/>
      <c r="Z14635" s="43"/>
      <c r="AA14635" s="43"/>
      <c r="AB14635" s="43"/>
      <c r="AC14635" s="43"/>
      <c r="AD14635" s="43"/>
      <c r="AE14635" s="43"/>
      <c r="AF14635" s="43"/>
      <c r="AG14635" s="43"/>
    </row>
    <row r="14636" spans="6:33" x14ac:dyDescent="0.25">
      <c r="F14636" s="42"/>
      <c r="G14636" s="43"/>
      <c r="H14636" s="43"/>
      <c r="I14636" s="43"/>
      <c r="J14636" s="43"/>
      <c r="K14636" s="43"/>
      <c r="L14636" s="43"/>
      <c r="M14636" s="43"/>
      <c r="N14636" s="43"/>
      <c r="O14636" s="43"/>
      <c r="P14636" s="43"/>
      <c r="Q14636" s="43"/>
      <c r="R14636" s="43"/>
      <c r="S14636" s="43"/>
      <c r="T14636" s="43"/>
      <c r="U14636" s="43"/>
      <c r="V14636" s="43"/>
      <c r="W14636" s="43"/>
      <c r="X14636" s="43"/>
      <c r="Y14636" s="43"/>
      <c r="Z14636" s="43"/>
      <c r="AA14636" s="43"/>
      <c r="AB14636" s="43"/>
      <c r="AC14636" s="43"/>
      <c r="AD14636" s="43"/>
      <c r="AE14636" s="43"/>
      <c r="AF14636" s="43"/>
      <c r="AG14636" s="43"/>
    </row>
    <row r="14637" spans="6:33" x14ac:dyDescent="0.25">
      <c r="F14637" s="42" t="s">
        <v>128</v>
      </c>
      <c r="G14637" s="43"/>
      <c r="H14637" s="43"/>
      <c r="I14637" s="43"/>
      <c r="J14637" s="43"/>
      <c r="K14637" s="43"/>
      <c r="L14637" s="43"/>
      <c r="M14637" s="43"/>
      <c r="N14637" s="43"/>
      <c r="O14637" s="43"/>
      <c r="P14637" s="43"/>
      <c r="Q14637" s="43"/>
      <c r="R14637" s="43"/>
      <c r="S14637" s="43"/>
      <c r="T14637" s="43"/>
      <c r="U14637" s="43"/>
      <c r="V14637" s="43"/>
      <c r="W14637" s="43"/>
      <c r="X14637" s="43"/>
      <c r="Y14637" s="43"/>
      <c r="Z14637" s="43"/>
      <c r="AA14637" s="43"/>
      <c r="AB14637" s="43"/>
      <c r="AC14637" s="43"/>
      <c r="AD14637" s="43"/>
      <c r="AE14637" s="43"/>
      <c r="AF14637" s="43"/>
      <c r="AG14637" s="43"/>
    </row>
    <row r="14638" spans="6:33" x14ac:dyDescent="0.25">
      <c r="F14638" s="42" t="s">
        <v>807</v>
      </c>
      <c r="G14638" s="43"/>
      <c r="H14638" s="43"/>
      <c r="I14638" s="43"/>
      <c r="J14638" s="43"/>
      <c r="K14638" s="43"/>
      <c r="L14638" s="43"/>
      <c r="M14638" s="43"/>
      <c r="N14638" s="43"/>
      <c r="O14638" s="43"/>
      <c r="P14638" s="43"/>
      <c r="Q14638" s="43"/>
      <c r="R14638" s="43"/>
      <c r="S14638" s="43"/>
      <c r="T14638" s="43"/>
      <c r="U14638" s="43"/>
      <c r="V14638" s="43"/>
      <c r="W14638" s="43"/>
      <c r="X14638" s="43"/>
      <c r="Y14638" s="43"/>
      <c r="Z14638" s="43"/>
      <c r="AA14638" s="43"/>
      <c r="AB14638" s="43"/>
      <c r="AC14638" s="43"/>
      <c r="AD14638" s="43"/>
      <c r="AE14638" s="43"/>
      <c r="AF14638" s="43"/>
      <c r="AG14638" s="43"/>
    </row>
    <row r="14639" spans="6:33" x14ac:dyDescent="0.25">
      <c r="F14639" s="42" t="s">
        <v>811</v>
      </c>
      <c r="G14639" s="43"/>
      <c r="H14639" s="43"/>
      <c r="I14639" s="43"/>
      <c r="J14639" s="43"/>
      <c r="K14639" s="43"/>
      <c r="L14639" s="43"/>
      <c r="M14639" s="43"/>
      <c r="N14639" s="43"/>
      <c r="O14639" s="43"/>
      <c r="P14639" s="43"/>
      <c r="Q14639" s="43"/>
      <c r="R14639" s="43"/>
      <c r="S14639" s="43"/>
      <c r="T14639" s="43"/>
      <c r="U14639" s="43"/>
      <c r="V14639" s="43"/>
      <c r="W14639" s="43"/>
      <c r="X14639" s="43"/>
      <c r="Y14639" s="43"/>
      <c r="Z14639" s="43"/>
      <c r="AA14639" s="43"/>
      <c r="AB14639" s="43"/>
      <c r="AC14639" s="43"/>
      <c r="AD14639" s="43"/>
      <c r="AE14639" s="43"/>
      <c r="AF14639" s="43"/>
      <c r="AG14639" s="43"/>
    </row>
    <row r="14640" spans="6:33" x14ac:dyDescent="0.25">
      <c r="F14640" s="42" t="s">
        <v>1031</v>
      </c>
      <c r="G14640" s="43"/>
      <c r="H14640" s="43"/>
      <c r="I14640" s="43"/>
      <c r="J14640" s="43"/>
      <c r="K14640" s="43"/>
      <c r="L14640" s="43"/>
      <c r="M14640" s="43"/>
      <c r="N14640" s="43"/>
      <c r="O14640" s="43"/>
      <c r="P14640" s="43"/>
      <c r="Q14640" s="43"/>
      <c r="R14640" s="43"/>
      <c r="S14640" s="43"/>
      <c r="T14640" s="43"/>
      <c r="U14640" s="43"/>
      <c r="V14640" s="43"/>
      <c r="W14640" s="43"/>
      <c r="X14640" s="43"/>
      <c r="Y14640" s="43"/>
      <c r="Z14640" s="43"/>
      <c r="AA14640" s="43"/>
      <c r="AB14640" s="43"/>
      <c r="AC14640" s="43"/>
      <c r="AD14640" s="43"/>
      <c r="AE14640" s="43"/>
      <c r="AF14640" s="43"/>
      <c r="AG14640" s="43"/>
    </row>
    <row r="14641" spans="6:33" x14ac:dyDescent="0.25">
      <c r="F14641" s="42" t="s">
        <v>2482</v>
      </c>
      <c r="G14641" s="43"/>
      <c r="H14641" s="43"/>
      <c r="I14641" s="43"/>
      <c r="J14641" s="43"/>
      <c r="K14641" s="43"/>
      <c r="L14641" s="43"/>
      <c r="M14641" s="43"/>
      <c r="N14641" s="43"/>
      <c r="O14641" s="43"/>
      <c r="P14641" s="43"/>
      <c r="Q14641" s="43"/>
      <c r="R14641" s="43"/>
      <c r="S14641" s="43"/>
      <c r="T14641" s="43"/>
      <c r="U14641" s="43"/>
      <c r="V14641" s="43"/>
      <c r="W14641" s="43"/>
      <c r="X14641" s="43"/>
      <c r="Y14641" s="43"/>
      <c r="Z14641" s="43"/>
      <c r="AA14641" s="43"/>
      <c r="AB14641" s="43"/>
      <c r="AC14641" s="43"/>
      <c r="AD14641" s="43"/>
      <c r="AE14641" s="43"/>
      <c r="AF14641" s="43"/>
      <c r="AG14641" s="43"/>
    </row>
    <row r="14642" spans="6:33" x14ac:dyDescent="0.25">
      <c r="F14642" s="42"/>
      <c r="G14642" s="43"/>
      <c r="H14642" s="43"/>
      <c r="I14642" s="43"/>
      <c r="J14642" s="43"/>
      <c r="K14642" s="43"/>
      <c r="L14642" s="43"/>
      <c r="M14642" s="43"/>
      <c r="N14642" s="43"/>
      <c r="O14642" s="43"/>
      <c r="P14642" s="43"/>
      <c r="Q14642" s="43"/>
      <c r="R14642" s="43"/>
      <c r="S14642" s="43"/>
      <c r="T14642" s="43"/>
      <c r="U14642" s="43"/>
      <c r="V14642" s="43"/>
      <c r="W14642" s="43"/>
      <c r="X14642" s="43"/>
      <c r="Y14642" s="43"/>
      <c r="Z14642" s="43"/>
      <c r="AA14642" s="43"/>
      <c r="AB14642" s="43"/>
      <c r="AC14642" s="43"/>
      <c r="AD14642" s="43"/>
      <c r="AE14642" s="43"/>
      <c r="AF14642" s="43"/>
      <c r="AG14642" s="43"/>
    </row>
    <row r="14643" spans="6:33" x14ac:dyDescent="0.25">
      <c r="F14643" s="42" t="s">
        <v>732</v>
      </c>
      <c r="G14643" s="43"/>
      <c r="H14643" s="43"/>
      <c r="I14643" s="43"/>
      <c r="J14643" s="43"/>
      <c r="K14643" s="43"/>
      <c r="L14643" s="43"/>
      <c r="M14643" s="43"/>
      <c r="N14643" s="43"/>
      <c r="O14643" s="43"/>
      <c r="P14643" s="43"/>
      <c r="Q14643" s="43"/>
      <c r="R14643" s="43"/>
      <c r="S14643" s="43"/>
      <c r="T14643" s="43"/>
      <c r="U14643" s="43"/>
      <c r="V14643" s="43"/>
      <c r="W14643" s="43"/>
      <c r="X14643" s="43"/>
      <c r="Y14643" s="43"/>
      <c r="Z14643" s="43"/>
      <c r="AA14643" s="43"/>
      <c r="AB14643" s="43"/>
      <c r="AC14643" s="43"/>
      <c r="AD14643" s="43"/>
      <c r="AE14643" s="43"/>
      <c r="AF14643" s="43"/>
      <c r="AG14643" s="43"/>
    </row>
    <row r="14644" spans="6:33" x14ac:dyDescent="0.25">
      <c r="F14644" s="42"/>
      <c r="G14644" s="43"/>
      <c r="H14644" s="43"/>
      <c r="I14644" s="43"/>
      <c r="J14644" s="43"/>
      <c r="K14644" s="43"/>
      <c r="L14644" s="43"/>
      <c r="M14644" s="43"/>
      <c r="N14644" s="43"/>
      <c r="O14644" s="43"/>
      <c r="P14644" s="43"/>
      <c r="Q14644" s="43"/>
      <c r="R14644" s="43"/>
      <c r="S14644" s="43"/>
      <c r="T14644" s="43"/>
      <c r="U14644" s="43"/>
      <c r="V14644" s="43"/>
      <c r="W14644" s="43"/>
      <c r="X14644" s="43"/>
      <c r="Y14644" s="43"/>
      <c r="Z14644" s="43"/>
      <c r="AA14644" s="43"/>
      <c r="AB14644" s="43"/>
      <c r="AC14644" s="43"/>
      <c r="AD14644" s="43"/>
      <c r="AE14644" s="43"/>
      <c r="AF14644" s="43"/>
      <c r="AG14644" s="43"/>
    </row>
    <row r="14645" spans="6:33" x14ac:dyDescent="0.25">
      <c r="F14645" s="42" t="s">
        <v>2194</v>
      </c>
      <c r="G14645" s="43"/>
      <c r="H14645" s="43"/>
      <c r="I14645" s="43"/>
      <c r="J14645" s="43"/>
      <c r="K14645" s="43"/>
      <c r="L14645" s="43"/>
      <c r="M14645" s="43"/>
      <c r="N14645" s="43"/>
      <c r="O14645" s="43"/>
      <c r="P14645" s="43"/>
      <c r="Q14645" s="43"/>
      <c r="R14645" s="43"/>
      <c r="S14645" s="43"/>
      <c r="T14645" s="43"/>
      <c r="U14645" s="43"/>
      <c r="V14645" s="43"/>
      <c r="W14645" s="43"/>
      <c r="X14645" s="43"/>
      <c r="Y14645" s="43"/>
      <c r="Z14645" s="43"/>
      <c r="AA14645" s="43"/>
      <c r="AB14645" s="43"/>
      <c r="AC14645" s="43"/>
      <c r="AD14645" s="43"/>
      <c r="AE14645" s="43"/>
      <c r="AF14645" s="43"/>
      <c r="AG14645" s="43"/>
    </row>
    <row r="14646" spans="6:33" x14ac:dyDescent="0.25">
      <c r="F14646" s="42" t="s">
        <v>734</v>
      </c>
      <c r="G14646" s="43"/>
      <c r="H14646" s="43"/>
      <c r="I14646" s="43"/>
      <c r="J14646" s="43"/>
      <c r="K14646" s="43"/>
      <c r="L14646" s="43"/>
      <c r="M14646" s="43"/>
      <c r="N14646" s="43"/>
      <c r="O14646" s="43"/>
      <c r="P14646" s="43"/>
      <c r="Q14646" s="43"/>
      <c r="R14646" s="43"/>
      <c r="S14646" s="43"/>
      <c r="T14646" s="43"/>
      <c r="U14646" s="43"/>
      <c r="V14646" s="43"/>
      <c r="W14646" s="43"/>
      <c r="X14646" s="43"/>
      <c r="Y14646" s="43"/>
      <c r="Z14646" s="43"/>
      <c r="AA14646" s="43"/>
      <c r="AB14646" s="43"/>
      <c r="AC14646" s="43"/>
      <c r="AD14646" s="43"/>
      <c r="AE14646" s="43"/>
      <c r="AF14646" s="43"/>
      <c r="AG14646" s="43"/>
    </row>
    <row r="14647" spans="6:33" x14ac:dyDescent="0.25">
      <c r="F14647" s="42" t="s">
        <v>2483</v>
      </c>
      <c r="G14647" s="43"/>
      <c r="H14647" s="43"/>
      <c r="I14647" s="43"/>
      <c r="J14647" s="43"/>
      <c r="K14647" s="43"/>
      <c r="L14647" s="43"/>
      <c r="M14647" s="43"/>
      <c r="N14647" s="43"/>
      <c r="O14647" s="43"/>
      <c r="P14647" s="43"/>
      <c r="Q14647" s="43"/>
      <c r="R14647" s="43"/>
      <c r="S14647" s="43"/>
      <c r="T14647" s="43"/>
      <c r="U14647" s="43"/>
      <c r="V14647" s="43"/>
      <c r="W14647" s="43"/>
      <c r="X14647" s="43"/>
      <c r="Y14647" s="43"/>
      <c r="Z14647" s="43"/>
      <c r="AA14647" s="43"/>
      <c r="AB14647" s="43"/>
      <c r="AC14647" s="43"/>
      <c r="AD14647" s="43"/>
      <c r="AE14647" s="43"/>
      <c r="AF14647" s="43"/>
      <c r="AG14647" s="43"/>
    </row>
    <row r="14648" spans="6:33" x14ac:dyDescent="0.25">
      <c r="F14648" s="42" t="s">
        <v>2484</v>
      </c>
      <c r="G14648" s="43"/>
      <c r="H14648" s="43"/>
      <c r="I14648" s="43"/>
      <c r="J14648" s="43"/>
      <c r="K14648" s="43"/>
      <c r="L14648" s="43"/>
      <c r="M14648" s="43"/>
      <c r="N14648" s="43"/>
      <c r="O14648" s="43"/>
      <c r="P14648" s="43"/>
      <c r="Q14648" s="43"/>
      <c r="R14648" s="43"/>
      <c r="S14648" s="43"/>
      <c r="T14648" s="43"/>
      <c r="U14648" s="43"/>
      <c r="V14648" s="43"/>
      <c r="W14648" s="43"/>
      <c r="X14648" s="43"/>
      <c r="Y14648" s="43"/>
      <c r="Z14648" s="43"/>
      <c r="AA14648" s="43"/>
      <c r="AB14648" s="43"/>
      <c r="AC14648" s="43"/>
      <c r="AD14648" s="43"/>
      <c r="AE14648" s="43"/>
      <c r="AF14648" s="43"/>
      <c r="AG14648" s="43"/>
    </row>
    <row r="14649" spans="6:33" x14ac:dyDescent="0.25">
      <c r="F14649" s="42"/>
      <c r="G14649" s="43"/>
      <c r="H14649" s="43"/>
      <c r="I14649" s="43"/>
      <c r="J14649" s="43"/>
      <c r="K14649" s="43"/>
      <c r="L14649" s="43"/>
      <c r="M14649" s="43"/>
      <c r="N14649" s="43"/>
      <c r="O14649" s="43"/>
      <c r="P14649" s="43"/>
      <c r="Q14649" s="43"/>
      <c r="R14649" s="43"/>
      <c r="S14649" s="43"/>
      <c r="T14649" s="43"/>
      <c r="U14649" s="43"/>
      <c r="V14649" s="43"/>
      <c r="W14649" s="43"/>
      <c r="X14649" s="43"/>
      <c r="Y14649" s="43"/>
      <c r="Z14649" s="43"/>
      <c r="AA14649" s="43"/>
      <c r="AB14649" s="43"/>
      <c r="AC14649" s="43"/>
      <c r="AD14649" s="43"/>
      <c r="AE14649" s="43"/>
      <c r="AF14649" s="43"/>
      <c r="AG14649" s="43"/>
    </row>
    <row r="14650" spans="6:33" x14ac:dyDescent="0.25">
      <c r="F14650" s="42" t="s">
        <v>128</v>
      </c>
      <c r="G14650" s="43"/>
      <c r="H14650" s="43"/>
      <c r="I14650" s="43"/>
      <c r="J14650" s="43"/>
      <c r="K14650" s="43"/>
      <c r="L14650" s="43"/>
      <c r="M14650" s="43"/>
      <c r="N14650" s="43"/>
      <c r="O14650" s="43"/>
      <c r="P14650" s="43"/>
      <c r="Q14650" s="43"/>
      <c r="R14650" s="43"/>
      <c r="S14650" s="43"/>
      <c r="T14650" s="43"/>
      <c r="U14650" s="43"/>
      <c r="V14650" s="43"/>
      <c r="W14650" s="43"/>
      <c r="X14650" s="43"/>
      <c r="Y14650" s="43"/>
      <c r="Z14650" s="43"/>
      <c r="AA14650" s="43"/>
      <c r="AB14650" s="43"/>
      <c r="AC14650" s="43"/>
      <c r="AD14650" s="43"/>
      <c r="AE14650" s="43"/>
      <c r="AF14650" s="43"/>
      <c r="AG14650" s="43"/>
    </row>
    <row r="14651" spans="6:33" x14ac:dyDescent="0.25">
      <c r="F14651" s="42" t="s">
        <v>807</v>
      </c>
      <c r="G14651" s="43"/>
      <c r="H14651" s="43"/>
      <c r="I14651" s="43"/>
      <c r="J14651" s="43"/>
      <c r="K14651" s="43"/>
      <c r="L14651" s="43"/>
      <c r="M14651" s="43"/>
      <c r="N14651" s="43"/>
      <c r="O14651" s="43"/>
      <c r="P14651" s="43"/>
      <c r="Q14651" s="43"/>
      <c r="R14651" s="43"/>
      <c r="S14651" s="43"/>
      <c r="T14651" s="43"/>
      <c r="U14651" s="43"/>
      <c r="V14651" s="43"/>
      <c r="W14651" s="43"/>
      <c r="X14651" s="43"/>
      <c r="Y14651" s="43"/>
      <c r="Z14651" s="43"/>
      <c r="AA14651" s="43"/>
      <c r="AB14651" s="43"/>
      <c r="AC14651" s="43"/>
      <c r="AD14651" s="43"/>
      <c r="AE14651" s="43"/>
      <c r="AF14651" s="43"/>
      <c r="AG14651" s="43"/>
    </row>
    <row r="14652" spans="6:33" x14ac:dyDescent="0.25">
      <c r="F14652" s="42" t="s">
        <v>811</v>
      </c>
      <c r="G14652" s="43"/>
      <c r="H14652" s="43"/>
      <c r="I14652" s="43"/>
      <c r="J14652" s="43"/>
      <c r="K14652" s="43"/>
      <c r="L14652" s="43"/>
      <c r="M14652" s="43"/>
      <c r="N14652" s="43"/>
      <c r="O14652" s="43"/>
      <c r="P14652" s="43"/>
      <c r="Q14652" s="43"/>
      <c r="R14652" s="43"/>
      <c r="S14652" s="43"/>
      <c r="T14652" s="43"/>
      <c r="U14652" s="43"/>
      <c r="V14652" s="43"/>
      <c r="W14652" s="43"/>
      <c r="X14652" s="43"/>
      <c r="Y14652" s="43"/>
      <c r="Z14652" s="43"/>
      <c r="AA14652" s="43"/>
      <c r="AB14652" s="43"/>
      <c r="AC14652" s="43"/>
      <c r="AD14652" s="43"/>
      <c r="AE14652" s="43"/>
      <c r="AF14652" s="43"/>
      <c r="AG14652" s="43"/>
    </row>
    <row r="14653" spans="6:33" x14ac:dyDescent="0.25">
      <c r="F14653" s="42" t="s">
        <v>1031</v>
      </c>
      <c r="G14653" s="43"/>
      <c r="H14653" s="43"/>
      <c r="I14653" s="43"/>
      <c r="J14653" s="43"/>
      <c r="K14653" s="43"/>
      <c r="L14653" s="43"/>
      <c r="M14653" s="43"/>
      <c r="N14653" s="43"/>
      <c r="O14653" s="43"/>
      <c r="P14653" s="43"/>
      <c r="Q14653" s="43"/>
      <c r="R14653" s="43"/>
      <c r="S14653" s="43"/>
      <c r="T14653" s="43"/>
      <c r="U14653" s="43"/>
      <c r="V14653" s="43"/>
      <c r="W14653" s="43"/>
      <c r="X14653" s="43"/>
      <c r="Y14653" s="43"/>
      <c r="Z14653" s="43"/>
      <c r="AA14653" s="43"/>
      <c r="AB14653" s="43"/>
      <c r="AC14653" s="43"/>
      <c r="AD14653" s="43"/>
      <c r="AE14653" s="43"/>
      <c r="AF14653" s="43"/>
      <c r="AG14653" s="43"/>
    </row>
    <row r="14654" spans="6:33" x14ac:dyDescent="0.25">
      <c r="F14654" s="42" t="s">
        <v>2482</v>
      </c>
      <c r="G14654" s="43"/>
      <c r="H14654" s="43"/>
      <c r="I14654" s="43"/>
      <c r="J14654" s="43"/>
      <c r="K14654" s="43"/>
      <c r="L14654" s="43"/>
      <c r="M14654" s="43"/>
      <c r="N14654" s="43"/>
      <c r="O14654" s="43"/>
      <c r="P14654" s="43"/>
      <c r="Q14654" s="43"/>
      <c r="R14654" s="43"/>
      <c r="S14654" s="43"/>
      <c r="T14654" s="43"/>
      <c r="U14654" s="43"/>
      <c r="V14654" s="43"/>
      <c r="W14654" s="43"/>
      <c r="X14654" s="43"/>
      <c r="Y14654" s="43"/>
      <c r="Z14654" s="43"/>
      <c r="AA14654" s="43"/>
      <c r="AB14654" s="43"/>
      <c r="AC14654" s="43"/>
      <c r="AD14654" s="43"/>
      <c r="AE14654" s="43"/>
      <c r="AF14654" s="43"/>
      <c r="AG14654" s="43"/>
    </row>
    <row r="14655" spans="6:33" x14ac:dyDescent="0.25">
      <c r="F14655" s="42"/>
      <c r="G14655" s="43"/>
      <c r="H14655" s="43"/>
      <c r="I14655" s="43"/>
      <c r="J14655" s="43"/>
      <c r="K14655" s="43"/>
      <c r="L14655" s="43"/>
      <c r="M14655" s="43"/>
      <c r="N14655" s="43"/>
      <c r="O14655" s="43"/>
      <c r="P14655" s="43"/>
      <c r="Q14655" s="43"/>
      <c r="R14655" s="43"/>
      <c r="S14655" s="43"/>
      <c r="T14655" s="43"/>
      <c r="U14655" s="43"/>
      <c r="V14655" s="43"/>
      <c r="W14655" s="43"/>
      <c r="X14655" s="43"/>
      <c r="Y14655" s="43"/>
      <c r="Z14655" s="43"/>
      <c r="AA14655" s="43"/>
      <c r="AB14655" s="43"/>
      <c r="AC14655" s="43"/>
      <c r="AD14655" s="43"/>
      <c r="AE14655" s="43"/>
      <c r="AF14655" s="43"/>
      <c r="AG14655" s="43"/>
    </row>
    <row r="14656" spans="6:33" x14ac:dyDescent="0.25">
      <c r="F14656" s="42" t="s">
        <v>956</v>
      </c>
      <c r="G14656" s="43"/>
      <c r="H14656" s="43"/>
      <c r="I14656" s="43"/>
      <c r="J14656" s="43"/>
      <c r="K14656" s="43"/>
      <c r="L14656" s="43"/>
      <c r="M14656" s="43"/>
      <c r="N14656" s="43"/>
      <c r="O14656" s="43"/>
      <c r="P14656" s="43"/>
      <c r="Q14656" s="43"/>
      <c r="R14656" s="43"/>
      <c r="S14656" s="43"/>
      <c r="T14656" s="43"/>
      <c r="U14656" s="43"/>
      <c r="V14656" s="43"/>
      <c r="W14656" s="43"/>
      <c r="X14656" s="43"/>
      <c r="Y14656" s="43"/>
      <c r="Z14656" s="43"/>
      <c r="AA14656" s="43"/>
      <c r="AB14656" s="43"/>
      <c r="AC14656" s="43"/>
      <c r="AD14656" s="43"/>
      <c r="AE14656" s="43"/>
      <c r="AF14656" s="43"/>
      <c r="AG14656" s="43"/>
    </row>
    <row r="14657" spans="6:33" x14ac:dyDescent="0.25">
      <c r="F14657" s="42" t="s">
        <v>738</v>
      </c>
      <c r="G14657" s="43"/>
      <c r="H14657" s="43"/>
      <c r="I14657" s="43"/>
      <c r="J14657" s="43"/>
      <c r="K14657" s="43"/>
      <c r="L14657" s="43"/>
      <c r="M14657" s="43"/>
      <c r="N14657" s="43"/>
      <c r="O14657" s="43"/>
      <c r="P14657" s="43"/>
      <c r="Q14657" s="43"/>
      <c r="R14657" s="43"/>
      <c r="S14657" s="43"/>
      <c r="T14657" s="43"/>
      <c r="U14657" s="43"/>
      <c r="V14657" s="43"/>
      <c r="W14657" s="43"/>
      <c r="X14657" s="43"/>
      <c r="Y14657" s="43"/>
      <c r="Z14657" s="43"/>
      <c r="AA14657" s="43"/>
      <c r="AB14657" s="43"/>
      <c r="AC14657" s="43"/>
      <c r="AD14657" s="43"/>
      <c r="AE14657" s="43"/>
      <c r="AF14657" s="43"/>
      <c r="AG14657" s="43"/>
    </row>
    <row r="14658" spans="6:33" x14ac:dyDescent="0.25">
      <c r="F14658" s="42"/>
      <c r="G14658" s="43"/>
      <c r="H14658" s="43"/>
      <c r="I14658" s="43"/>
      <c r="J14658" s="43"/>
      <c r="K14658" s="43"/>
      <c r="L14658" s="43"/>
      <c r="M14658" s="43"/>
      <c r="N14658" s="43"/>
      <c r="O14658" s="43"/>
      <c r="P14658" s="43"/>
      <c r="Q14658" s="43"/>
      <c r="R14658" s="43"/>
      <c r="S14658" s="43"/>
      <c r="T14658" s="43"/>
      <c r="U14658" s="43"/>
      <c r="V14658" s="43"/>
      <c r="W14658" s="43"/>
      <c r="X14658" s="43"/>
      <c r="Y14658" s="43"/>
      <c r="Z14658" s="43"/>
      <c r="AA14658" s="43"/>
      <c r="AB14658" s="43"/>
      <c r="AC14658" s="43"/>
      <c r="AD14658" s="43"/>
      <c r="AE14658" s="43"/>
      <c r="AF14658" s="43"/>
      <c r="AG14658" s="43"/>
    </row>
    <row r="14659" spans="6:33" x14ac:dyDescent="0.25">
      <c r="F14659" s="42" t="s">
        <v>900</v>
      </c>
      <c r="G14659" s="43"/>
      <c r="H14659" s="43"/>
      <c r="I14659" s="43"/>
      <c r="J14659" s="43"/>
      <c r="K14659" s="43"/>
      <c r="L14659" s="43"/>
      <c r="M14659" s="43"/>
      <c r="N14659" s="43"/>
      <c r="O14659" s="43"/>
      <c r="P14659" s="43"/>
      <c r="Q14659" s="43"/>
      <c r="R14659" s="43"/>
      <c r="S14659" s="43"/>
      <c r="T14659" s="43"/>
      <c r="U14659" s="43"/>
      <c r="V14659" s="43"/>
      <c r="W14659" s="43"/>
      <c r="X14659" s="43"/>
      <c r="Y14659" s="43"/>
      <c r="Z14659" s="43"/>
      <c r="AA14659" s="43"/>
      <c r="AB14659" s="43"/>
      <c r="AC14659" s="43"/>
      <c r="AD14659" s="43"/>
      <c r="AE14659" s="43"/>
      <c r="AF14659" s="43"/>
      <c r="AG14659" s="43"/>
    </row>
    <row r="14678" spans="4:4" x14ac:dyDescent="0.25">
      <c r="D14678" s="13">
        <v>0</v>
      </c>
    </row>
    <row r="14712" spans="3:12" x14ac:dyDescent="0.25">
      <c r="F14712" s="4" t="s">
        <v>2485</v>
      </c>
    </row>
    <row r="14714" spans="3:12" x14ac:dyDescent="0.25">
      <c r="F14714" s="4" t="s">
        <v>45</v>
      </c>
      <c r="L14714" s="4" t="s">
        <v>38</v>
      </c>
    </row>
    <row r="14715" spans="3:12" x14ac:dyDescent="0.25">
      <c r="F14715" s="64" t="s">
        <v>2486</v>
      </c>
      <c r="L14715" s="38" t="s">
        <v>2487</v>
      </c>
    </row>
    <row r="14720" spans="3:12" x14ac:dyDescent="0.25">
      <c r="C14720" s="1" t="s">
        <v>2488</v>
      </c>
    </row>
    <row r="14722" spans="4:6" x14ac:dyDescent="0.25">
      <c r="D14722" s="13">
        <v>0</v>
      </c>
      <c r="F14722" s="4" t="s">
        <v>2489</v>
      </c>
    </row>
    <row r="14759" spans="6:40" x14ac:dyDescent="0.25">
      <c r="AN14759" s="4" t="s">
        <v>2506</v>
      </c>
    </row>
    <row r="14760" spans="6:40" x14ac:dyDescent="0.25">
      <c r="AN14760" s="4" t="s">
        <v>2505</v>
      </c>
    </row>
    <row r="14761" spans="6:40" x14ac:dyDescent="0.25">
      <c r="AN14761" s="4" t="s">
        <v>2507</v>
      </c>
    </row>
    <row r="14766" spans="6:40" x14ac:dyDescent="0.25">
      <c r="F14766" s="4" t="s">
        <v>1816</v>
      </c>
    </row>
    <row r="14767" spans="6:40" x14ac:dyDescent="0.25">
      <c r="F14767" s="1" t="s">
        <v>2490</v>
      </c>
    </row>
    <row r="14769" spans="6:95" x14ac:dyDescent="0.25">
      <c r="F14769" s="4" t="s">
        <v>2491</v>
      </c>
      <c r="L14769" s="4" t="s">
        <v>2491</v>
      </c>
    </row>
    <row r="14770" spans="6:95" x14ac:dyDescent="0.25">
      <c r="F14770" s="4" t="s">
        <v>2492</v>
      </c>
      <c r="J14770" s="14" t="s">
        <v>564</v>
      </c>
      <c r="L14770" s="4" t="s">
        <v>2493</v>
      </c>
    </row>
    <row r="14772" spans="6:95" x14ac:dyDescent="0.25">
      <c r="F14772" s="42" t="s">
        <v>1649</v>
      </c>
      <c r="G14772" s="43"/>
      <c r="H14772" s="43"/>
      <c r="I14772" s="43"/>
      <c r="J14772" s="43"/>
      <c r="K14772" s="43"/>
      <c r="L14772" s="43"/>
      <c r="M14772" s="43"/>
      <c r="N14772" s="43"/>
      <c r="O14772" s="43"/>
      <c r="P14772" s="43"/>
      <c r="Q14772" s="43"/>
      <c r="R14772" s="43"/>
      <c r="S14772" s="43"/>
      <c r="T14772" s="43"/>
      <c r="U14772" s="43"/>
      <c r="V14772" s="43"/>
      <c r="W14772" s="43"/>
      <c r="X14772" s="43"/>
      <c r="Y14772" s="43"/>
      <c r="Z14772" s="43"/>
      <c r="AA14772" s="43"/>
      <c r="AB14772" s="43"/>
      <c r="AC14772" s="43"/>
      <c r="AD14772" s="43"/>
      <c r="AE14772" s="43"/>
      <c r="AF14772" s="43"/>
      <c r="AG14772" s="43"/>
      <c r="AH14772" s="43"/>
      <c r="AI14772" s="43"/>
      <c r="AJ14772" s="43"/>
      <c r="AK14772" s="43"/>
      <c r="AL14772" s="43"/>
      <c r="AM14772" s="43"/>
      <c r="AN14772" s="43"/>
      <c r="AO14772" s="43"/>
      <c r="AP14772" s="43"/>
      <c r="AQ14772" s="43"/>
      <c r="AR14772" s="43"/>
      <c r="AS14772" s="43"/>
      <c r="AT14772" s="43"/>
      <c r="AU14772" s="43"/>
      <c r="AV14772" s="43"/>
      <c r="AW14772" s="43"/>
      <c r="AZ14772" s="42" t="s">
        <v>1649</v>
      </c>
      <c r="BA14772" s="43"/>
      <c r="BB14772" s="43"/>
      <c r="BC14772" s="43"/>
      <c r="BD14772" s="43"/>
      <c r="BE14772" s="43"/>
      <c r="BF14772" s="43"/>
      <c r="BG14772" s="43"/>
      <c r="BH14772" s="43"/>
      <c r="BI14772" s="43"/>
      <c r="BJ14772" s="43"/>
      <c r="BK14772" s="43"/>
      <c r="BL14772" s="43"/>
      <c r="BM14772" s="43"/>
      <c r="BN14772" s="43"/>
      <c r="BO14772" s="43"/>
      <c r="BP14772" s="43"/>
      <c r="BQ14772" s="43"/>
      <c r="BR14772" s="43"/>
      <c r="BS14772" s="43"/>
      <c r="BT14772" s="43"/>
      <c r="BU14772" s="43"/>
      <c r="BV14772" s="43"/>
      <c r="BW14772" s="43"/>
      <c r="BX14772" s="43"/>
      <c r="BY14772" s="43"/>
      <c r="BZ14772" s="43"/>
      <c r="CA14772" s="43"/>
      <c r="CB14772" s="43"/>
      <c r="CC14772" s="43"/>
      <c r="CD14772" s="43"/>
      <c r="CE14772" s="43"/>
      <c r="CF14772" s="43"/>
      <c r="CG14772" s="43"/>
      <c r="CH14772" s="43"/>
      <c r="CI14772" s="43"/>
      <c r="CJ14772" s="43"/>
      <c r="CK14772" s="43"/>
      <c r="CL14772" s="43"/>
      <c r="CM14772" s="43"/>
      <c r="CN14772" s="43"/>
      <c r="CO14772" s="43"/>
      <c r="CP14772" s="43"/>
      <c r="CQ14772" s="43"/>
    </row>
    <row r="14773" spans="6:95" x14ac:dyDescent="0.25">
      <c r="F14773" s="42"/>
      <c r="G14773" s="43"/>
      <c r="H14773" s="43"/>
      <c r="I14773" s="43"/>
      <c r="J14773" s="43"/>
      <c r="K14773" s="43"/>
      <c r="L14773" s="43"/>
      <c r="M14773" s="43"/>
      <c r="N14773" s="43"/>
      <c r="O14773" s="43"/>
      <c r="P14773" s="43"/>
      <c r="Q14773" s="43"/>
      <c r="R14773" s="43"/>
      <c r="S14773" s="43"/>
      <c r="T14773" s="43"/>
      <c r="U14773" s="43"/>
      <c r="V14773" s="43"/>
      <c r="W14773" s="43"/>
      <c r="X14773" s="43"/>
      <c r="Y14773" s="43"/>
      <c r="Z14773" s="43"/>
      <c r="AA14773" s="43"/>
      <c r="AB14773" s="43"/>
      <c r="AC14773" s="43"/>
      <c r="AD14773" s="43"/>
      <c r="AE14773" s="43"/>
      <c r="AF14773" s="43"/>
      <c r="AG14773" s="43"/>
      <c r="AH14773" s="43"/>
      <c r="AI14773" s="43"/>
      <c r="AJ14773" s="43"/>
      <c r="AK14773" s="43"/>
      <c r="AL14773" s="43"/>
      <c r="AM14773" s="43"/>
      <c r="AN14773" s="43"/>
      <c r="AO14773" s="43"/>
      <c r="AP14773" s="43"/>
      <c r="AQ14773" s="43"/>
      <c r="AR14773" s="43"/>
      <c r="AS14773" s="43"/>
      <c r="AT14773" s="43"/>
      <c r="AU14773" s="43"/>
      <c r="AV14773" s="43"/>
      <c r="AW14773" s="43"/>
      <c r="AZ14773" s="42"/>
      <c r="BA14773" s="43"/>
      <c r="BB14773" s="43"/>
      <c r="BC14773" s="43"/>
      <c r="BD14773" s="43"/>
      <c r="BE14773" s="43"/>
      <c r="BF14773" s="43"/>
      <c r="BG14773" s="43"/>
      <c r="BH14773" s="43"/>
      <c r="BI14773" s="43"/>
      <c r="BJ14773" s="43"/>
      <c r="BK14773" s="43"/>
      <c r="BL14773" s="43"/>
      <c r="BM14773" s="43"/>
      <c r="BN14773" s="43"/>
      <c r="BO14773" s="43"/>
      <c r="BP14773" s="43"/>
      <c r="BQ14773" s="43"/>
      <c r="BR14773" s="43"/>
      <c r="BS14773" s="43"/>
      <c r="BT14773" s="43"/>
      <c r="BU14773" s="43"/>
      <c r="BV14773" s="43"/>
      <c r="BW14773" s="43"/>
      <c r="BX14773" s="43"/>
      <c r="BY14773" s="43"/>
      <c r="BZ14773" s="43"/>
      <c r="CA14773" s="43"/>
      <c r="CB14773" s="43"/>
      <c r="CC14773" s="43"/>
      <c r="CD14773" s="43"/>
      <c r="CE14773" s="43"/>
      <c r="CF14773" s="43"/>
      <c r="CG14773" s="43"/>
      <c r="CH14773" s="43"/>
      <c r="CI14773" s="43"/>
      <c r="CJ14773" s="43"/>
      <c r="CK14773" s="43"/>
      <c r="CL14773" s="43"/>
      <c r="CM14773" s="43"/>
      <c r="CN14773" s="43"/>
      <c r="CO14773" s="43"/>
      <c r="CP14773" s="43"/>
      <c r="CQ14773" s="43"/>
    </row>
    <row r="14774" spans="6:95" x14ac:dyDescent="0.25">
      <c r="F14774" s="42" t="s">
        <v>128</v>
      </c>
      <c r="G14774" s="43"/>
      <c r="H14774" s="43"/>
      <c r="I14774" s="43"/>
      <c r="J14774" s="43"/>
      <c r="K14774" s="43"/>
      <c r="L14774" s="43"/>
      <c r="M14774" s="43"/>
      <c r="N14774" s="43"/>
      <c r="O14774" s="43"/>
      <c r="P14774" s="43"/>
      <c r="Q14774" s="43"/>
      <c r="R14774" s="43"/>
      <c r="S14774" s="43"/>
      <c r="T14774" s="43"/>
      <c r="U14774" s="43"/>
      <c r="V14774" s="43"/>
      <c r="W14774" s="43"/>
      <c r="X14774" s="43"/>
      <c r="Y14774" s="43"/>
      <c r="Z14774" s="43"/>
      <c r="AA14774" s="43"/>
      <c r="AB14774" s="43"/>
      <c r="AC14774" s="43"/>
      <c r="AD14774" s="43"/>
      <c r="AE14774" s="43"/>
      <c r="AF14774" s="43"/>
      <c r="AG14774" s="43"/>
      <c r="AH14774" s="43"/>
      <c r="AI14774" s="43"/>
      <c r="AJ14774" s="43"/>
      <c r="AK14774" s="43"/>
      <c r="AL14774" s="43"/>
      <c r="AM14774" s="43"/>
      <c r="AN14774" s="43"/>
      <c r="AO14774" s="43"/>
      <c r="AP14774" s="43"/>
      <c r="AQ14774" s="43"/>
      <c r="AR14774" s="43"/>
      <c r="AS14774" s="43"/>
      <c r="AT14774" s="43"/>
      <c r="AU14774" s="43"/>
      <c r="AV14774" s="43"/>
      <c r="AW14774" s="43"/>
      <c r="AZ14774" s="42" t="s">
        <v>128</v>
      </c>
      <c r="BA14774" s="43"/>
      <c r="BB14774" s="43"/>
      <c r="BC14774" s="43"/>
      <c r="BD14774" s="43"/>
      <c r="BE14774" s="43"/>
      <c r="BF14774" s="43"/>
      <c r="BG14774" s="43"/>
      <c r="BH14774" s="43"/>
      <c r="BI14774" s="43"/>
      <c r="BJ14774" s="43"/>
      <c r="BK14774" s="43"/>
      <c r="BL14774" s="43"/>
      <c r="BM14774" s="43"/>
      <c r="BN14774" s="43"/>
      <c r="BO14774" s="43"/>
      <c r="BP14774" s="43"/>
      <c r="BQ14774" s="43"/>
      <c r="BR14774" s="43"/>
      <c r="BS14774" s="43"/>
      <c r="BT14774" s="43"/>
      <c r="BU14774" s="43"/>
      <c r="BV14774" s="43"/>
      <c r="BW14774" s="43"/>
      <c r="BX14774" s="43"/>
      <c r="BY14774" s="43"/>
      <c r="BZ14774" s="43"/>
      <c r="CA14774" s="43"/>
      <c r="CB14774" s="43"/>
      <c r="CC14774" s="43"/>
      <c r="CD14774" s="43"/>
      <c r="CE14774" s="43"/>
      <c r="CF14774" s="43"/>
      <c r="CG14774" s="43"/>
      <c r="CH14774" s="43"/>
      <c r="CI14774" s="43"/>
      <c r="CJ14774" s="43"/>
      <c r="CK14774" s="43"/>
      <c r="CL14774" s="43"/>
      <c r="CM14774" s="43"/>
      <c r="CN14774" s="43"/>
      <c r="CO14774" s="43"/>
      <c r="CP14774" s="43"/>
      <c r="CQ14774" s="43"/>
    </row>
    <row r="14775" spans="6:95" x14ac:dyDescent="0.25">
      <c r="F14775" s="42" t="s">
        <v>2379</v>
      </c>
      <c r="G14775" s="43"/>
      <c r="H14775" s="43"/>
      <c r="I14775" s="43"/>
      <c r="J14775" s="43"/>
      <c r="K14775" s="43"/>
      <c r="L14775" s="43"/>
      <c r="M14775" s="43"/>
      <c r="N14775" s="43"/>
      <c r="O14775" s="43"/>
      <c r="P14775" s="43"/>
      <c r="Q14775" s="43"/>
      <c r="R14775" s="43"/>
      <c r="S14775" s="43"/>
      <c r="T14775" s="43"/>
      <c r="U14775" s="43"/>
      <c r="V14775" s="43"/>
      <c r="W14775" s="43"/>
      <c r="X14775" s="43"/>
      <c r="Y14775" s="43"/>
      <c r="Z14775" s="43"/>
      <c r="AA14775" s="43"/>
      <c r="AB14775" s="43"/>
      <c r="AC14775" s="43"/>
      <c r="AD14775" s="43"/>
      <c r="AE14775" s="43"/>
      <c r="AF14775" s="43"/>
      <c r="AG14775" s="43"/>
      <c r="AH14775" s="43"/>
      <c r="AI14775" s="43"/>
      <c r="AJ14775" s="43"/>
      <c r="AK14775" s="43"/>
      <c r="AL14775" s="43"/>
      <c r="AM14775" s="43"/>
      <c r="AN14775" s="43"/>
      <c r="AO14775" s="43"/>
      <c r="AP14775" s="43"/>
      <c r="AQ14775" s="43"/>
      <c r="AR14775" s="43"/>
      <c r="AS14775" s="43"/>
      <c r="AT14775" s="43"/>
      <c r="AU14775" s="43"/>
      <c r="AV14775" s="43"/>
      <c r="AW14775" s="43"/>
      <c r="AZ14775" s="42" t="s">
        <v>2382</v>
      </c>
      <c r="BA14775" s="43"/>
      <c r="BB14775" s="43"/>
      <c r="BC14775" s="43"/>
      <c r="BD14775" s="43"/>
      <c r="BE14775" s="43"/>
      <c r="BF14775" s="43"/>
      <c r="BG14775" s="43"/>
      <c r="BH14775" s="43"/>
      <c r="BI14775" s="43"/>
      <c r="BJ14775" s="43"/>
      <c r="BK14775" s="43"/>
      <c r="BL14775" s="43"/>
      <c r="BM14775" s="43"/>
      <c r="BN14775" s="43"/>
      <c r="BO14775" s="43"/>
      <c r="BP14775" s="43"/>
      <c r="BQ14775" s="43"/>
      <c r="BR14775" s="43"/>
      <c r="BS14775" s="43"/>
      <c r="BT14775" s="43"/>
      <c r="BU14775" s="43"/>
      <c r="BV14775" s="43"/>
      <c r="BW14775" s="43"/>
      <c r="BX14775" s="43"/>
      <c r="BY14775" s="43"/>
      <c r="BZ14775" s="43"/>
      <c r="CA14775" s="43"/>
      <c r="CB14775" s="43"/>
      <c r="CC14775" s="43"/>
      <c r="CD14775" s="43"/>
      <c r="CE14775" s="43"/>
      <c r="CF14775" s="43"/>
      <c r="CG14775" s="43"/>
      <c r="CH14775" s="43"/>
      <c r="CI14775" s="43"/>
      <c r="CJ14775" s="43"/>
      <c r="CK14775" s="43"/>
      <c r="CL14775" s="43"/>
      <c r="CM14775" s="43"/>
      <c r="CN14775" s="43"/>
      <c r="CO14775" s="43"/>
      <c r="CP14775" s="43"/>
      <c r="CQ14775" s="43"/>
    </row>
    <row r="14776" spans="6:95" x14ac:dyDescent="0.25">
      <c r="F14776" s="42" t="s">
        <v>2380</v>
      </c>
      <c r="G14776" s="43"/>
      <c r="H14776" s="43"/>
      <c r="I14776" s="43"/>
      <c r="J14776" s="43"/>
      <c r="K14776" s="43"/>
      <c r="L14776" s="43"/>
      <c r="M14776" s="43"/>
      <c r="N14776" s="43"/>
      <c r="O14776" s="43"/>
      <c r="P14776" s="43"/>
      <c r="Q14776" s="43"/>
      <c r="R14776" s="43"/>
      <c r="S14776" s="43"/>
      <c r="T14776" s="43"/>
      <c r="U14776" s="43"/>
      <c r="V14776" s="43"/>
      <c r="W14776" s="43"/>
      <c r="X14776" s="43"/>
      <c r="Y14776" s="43"/>
      <c r="Z14776" s="43"/>
      <c r="AA14776" s="43"/>
      <c r="AB14776" s="43"/>
      <c r="AC14776" s="43"/>
      <c r="AD14776" s="43"/>
      <c r="AE14776" s="43"/>
      <c r="AF14776" s="43"/>
      <c r="AG14776" s="43"/>
      <c r="AH14776" s="43"/>
      <c r="AI14776" s="43"/>
      <c r="AJ14776" s="43"/>
      <c r="AK14776" s="43"/>
      <c r="AL14776" s="43"/>
      <c r="AM14776" s="43"/>
      <c r="AN14776" s="43"/>
      <c r="AO14776" s="43"/>
      <c r="AP14776" s="43"/>
      <c r="AQ14776" s="43"/>
      <c r="AR14776" s="43"/>
      <c r="AS14776" s="43"/>
      <c r="AT14776" s="43"/>
      <c r="AU14776" s="43"/>
      <c r="AV14776" s="43"/>
      <c r="AW14776" s="43"/>
      <c r="AZ14776" s="42" t="s">
        <v>2379</v>
      </c>
      <c r="BA14776" s="43"/>
      <c r="BB14776" s="43"/>
      <c r="BC14776" s="43"/>
      <c r="BD14776" s="43"/>
      <c r="BE14776" s="43"/>
      <c r="BF14776" s="43"/>
      <c r="BG14776" s="43"/>
      <c r="BH14776" s="43"/>
      <c r="BI14776" s="43"/>
      <c r="BJ14776" s="43"/>
      <c r="BK14776" s="43"/>
      <c r="BL14776" s="43"/>
      <c r="BM14776" s="43"/>
      <c r="BN14776" s="43"/>
      <c r="BO14776" s="43"/>
      <c r="BP14776" s="43"/>
      <c r="BQ14776" s="43"/>
      <c r="BR14776" s="43"/>
      <c r="BS14776" s="43"/>
      <c r="BT14776" s="43"/>
      <c r="BU14776" s="43"/>
      <c r="BV14776" s="43"/>
      <c r="BW14776" s="43"/>
      <c r="BX14776" s="43"/>
      <c r="BY14776" s="43"/>
      <c r="BZ14776" s="43"/>
      <c r="CA14776" s="43"/>
      <c r="CB14776" s="43"/>
      <c r="CC14776" s="43"/>
      <c r="CD14776" s="43"/>
      <c r="CE14776" s="43"/>
      <c r="CF14776" s="43"/>
      <c r="CG14776" s="43"/>
      <c r="CH14776" s="43"/>
      <c r="CI14776" s="43"/>
      <c r="CJ14776" s="43"/>
      <c r="CK14776" s="43"/>
      <c r="CL14776" s="43"/>
      <c r="CM14776" s="43"/>
      <c r="CN14776" s="43"/>
      <c r="CO14776" s="43"/>
      <c r="CP14776" s="43"/>
      <c r="CQ14776" s="43"/>
    </row>
    <row r="14777" spans="6:95" x14ac:dyDescent="0.25">
      <c r="F14777" s="42" t="s">
        <v>2338</v>
      </c>
      <c r="G14777" s="43"/>
      <c r="H14777" s="43"/>
      <c r="I14777" s="43"/>
      <c r="J14777" s="43"/>
      <c r="K14777" s="43"/>
      <c r="L14777" s="43"/>
      <c r="M14777" s="43"/>
      <c r="N14777" s="43"/>
      <c r="O14777" s="43"/>
      <c r="P14777" s="43"/>
      <c r="Q14777" s="43"/>
      <c r="R14777" s="43"/>
      <c r="S14777" s="43"/>
      <c r="T14777" s="43"/>
      <c r="U14777" s="43"/>
      <c r="V14777" s="43"/>
      <c r="W14777" s="43"/>
      <c r="X14777" s="43"/>
      <c r="Y14777" s="43"/>
      <c r="Z14777" s="43"/>
      <c r="AA14777" s="43"/>
      <c r="AB14777" s="43"/>
      <c r="AC14777" s="43"/>
      <c r="AD14777" s="43"/>
      <c r="AE14777" s="43"/>
      <c r="AF14777" s="43"/>
      <c r="AG14777" s="43"/>
      <c r="AH14777" s="43"/>
      <c r="AI14777" s="43"/>
      <c r="AJ14777" s="43"/>
      <c r="AK14777" s="43"/>
      <c r="AL14777" s="43"/>
      <c r="AM14777" s="43"/>
      <c r="AN14777" s="43"/>
      <c r="AO14777" s="43"/>
      <c r="AP14777" s="43"/>
      <c r="AQ14777" s="43"/>
      <c r="AR14777" s="43"/>
      <c r="AS14777" s="43"/>
      <c r="AT14777" s="43"/>
      <c r="AU14777" s="43"/>
      <c r="AV14777" s="43"/>
      <c r="AW14777" s="43"/>
      <c r="AZ14777" s="42" t="s">
        <v>2509</v>
      </c>
      <c r="BA14777" s="43"/>
      <c r="BB14777" s="43"/>
      <c r="BC14777" s="43"/>
      <c r="BD14777" s="43"/>
      <c r="BE14777" s="43"/>
      <c r="BF14777" s="43"/>
      <c r="BG14777" s="43"/>
      <c r="BH14777" s="43"/>
      <c r="BI14777" s="43"/>
      <c r="BJ14777" s="43"/>
      <c r="BK14777" s="43"/>
      <c r="BL14777" s="43"/>
      <c r="BM14777" s="43"/>
      <c r="BN14777" s="43"/>
      <c r="BO14777" s="43"/>
      <c r="BP14777" s="43"/>
      <c r="BQ14777" s="43"/>
      <c r="BR14777" s="43"/>
      <c r="BS14777" s="43"/>
      <c r="BT14777" s="43"/>
      <c r="BU14777" s="43"/>
      <c r="BV14777" s="43"/>
      <c r="BW14777" s="43"/>
      <c r="BX14777" s="43"/>
      <c r="BY14777" s="43"/>
      <c r="BZ14777" s="43"/>
      <c r="CA14777" s="43"/>
      <c r="CB14777" s="43"/>
      <c r="CC14777" s="43"/>
      <c r="CD14777" s="43"/>
      <c r="CE14777" s="43"/>
      <c r="CF14777" s="43"/>
      <c r="CG14777" s="43"/>
      <c r="CH14777" s="43"/>
      <c r="CI14777" s="43"/>
      <c r="CJ14777" s="43"/>
      <c r="CK14777" s="43"/>
      <c r="CL14777" s="43"/>
      <c r="CM14777" s="43"/>
      <c r="CN14777" s="43"/>
      <c r="CO14777" s="43"/>
      <c r="CP14777" s="43"/>
      <c r="CQ14777" s="43"/>
    </row>
    <row r="14778" spans="6:95" x14ac:dyDescent="0.25">
      <c r="F14778" s="42" t="s">
        <v>2160</v>
      </c>
      <c r="G14778" s="43"/>
      <c r="H14778" s="43"/>
      <c r="I14778" s="43"/>
      <c r="J14778" s="43"/>
      <c r="K14778" s="43"/>
      <c r="L14778" s="43"/>
      <c r="M14778" s="43"/>
      <c r="N14778" s="43"/>
      <c r="O14778" s="43"/>
      <c r="P14778" s="43"/>
      <c r="Q14778" s="43"/>
      <c r="R14778" s="43"/>
      <c r="S14778" s="43"/>
      <c r="T14778" s="43"/>
      <c r="U14778" s="43"/>
      <c r="V14778" s="43"/>
      <c r="W14778" s="43"/>
      <c r="X14778" s="43"/>
      <c r="Y14778" s="43"/>
      <c r="Z14778" s="43"/>
      <c r="AA14778" s="43"/>
      <c r="AB14778" s="43"/>
      <c r="AC14778" s="43"/>
      <c r="AD14778" s="43"/>
      <c r="AE14778" s="43"/>
      <c r="AF14778" s="43"/>
      <c r="AG14778" s="43"/>
      <c r="AH14778" s="43"/>
      <c r="AI14778" s="43"/>
      <c r="AJ14778" s="43"/>
      <c r="AK14778" s="43"/>
      <c r="AL14778" s="43"/>
      <c r="AM14778" s="43"/>
      <c r="AN14778" s="43"/>
      <c r="AO14778" s="43"/>
      <c r="AP14778" s="43"/>
      <c r="AQ14778" s="43"/>
      <c r="AR14778" s="43"/>
      <c r="AS14778" s="43"/>
      <c r="AT14778" s="43"/>
      <c r="AU14778" s="43"/>
      <c r="AV14778" s="43"/>
      <c r="AW14778" s="43"/>
      <c r="AZ14778" s="42" t="s">
        <v>2338</v>
      </c>
      <c r="BA14778" s="43"/>
      <c r="BB14778" s="43"/>
      <c r="BC14778" s="43"/>
      <c r="BD14778" s="43"/>
      <c r="BE14778" s="43"/>
      <c r="BF14778" s="43"/>
      <c r="BG14778" s="43"/>
      <c r="BH14778" s="43"/>
      <c r="BI14778" s="43"/>
      <c r="BJ14778" s="43"/>
      <c r="BK14778" s="43"/>
      <c r="BL14778" s="43"/>
      <c r="BM14778" s="43"/>
      <c r="BN14778" s="43"/>
      <c r="BO14778" s="43"/>
      <c r="BP14778" s="43"/>
      <c r="BQ14778" s="43"/>
      <c r="BR14778" s="43"/>
      <c r="BS14778" s="43"/>
      <c r="BT14778" s="43"/>
      <c r="BU14778" s="43"/>
      <c r="BV14778" s="43"/>
      <c r="BW14778" s="43"/>
      <c r="BX14778" s="43"/>
      <c r="BY14778" s="43"/>
      <c r="BZ14778" s="43"/>
      <c r="CA14778" s="43"/>
      <c r="CB14778" s="43"/>
      <c r="CC14778" s="43"/>
      <c r="CD14778" s="43"/>
      <c r="CE14778" s="43"/>
      <c r="CF14778" s="43"/>
      <c r="CG14778" s="43"/>
      <c r="CH14778" s="43"/>
      <c r="CI14778" s="43"/>
      <c r="CJ14778" s="43"/>
      <c r="CK14778" s="43"/>
      <c r="CL14778" s="43"/>
      <c r="CM14778" s="43"/>
      <c r="CN14778" s="43"/>
      <c r="CO14778" s="43"/>
      <c r="CP14778" s="43"/>
      <c r="CQ14778" s="43"/>
    </row>
    <row r="14779" spans="6:95" x14ac:dyDescent="0.25">
      <c r="F14779" s="42" t="s">
        <v>2494</v>
      </c>
      <c r="G14779" s="43"/>
      <c r="H14779" s="43"/>
      <c r="I14779" s="43"/>
      <c r="J14779" s="43"/>
      <c r="K14779" s="43"/>
      <c r="L14779" s="43"/>
      <c r="M14779" s="43"/>
      <c r="N14779" s="43"/>
      <c r="O14779" s="43"/>
      <c r="P14779" s="43"/>
      <c r="Q14779" s="43"/>
      <c r="R14779" s="43"/>
      <c r="S14779" s="43"/>
      <c r="T14779" s="43"/>
      <c r="U14779" s="43"/>
      <c r="V14779" s="43"/>
      <c r="W14779" s="43"/>
      <c r="X14779" s="43"/>
      <c r="Y14779" s="43"/>
      <c r="Z14779" s="43"/>
      <c r="AA14779" s="43"/>
      <c r="AB14779" s="43"/>
      <c r="AC14779" s="43"/>
      <c r="AD14779" s="43"/>
      <c r="AE14779" s="43"/>
      <c r="AF14779" s="43"/>
      <c r="AG14779" s="43"/>
      <c r="AH14779" s="43"/>
      <c r="AI14779" s="43"/>
      <c r="AJ14779" s="43"/>
      <c r="AK14779" s="43"/>
      <c r="AL14779" s="43"/>
      <c r="AM14779" s="43"/>
      <c r="AN14779" s="43"/>
      <c r="AO14779" s="43"/>
      <c r="AP14779" s="43"/>
      <c r="AQ14779" s="43"/>
      <c r="AR14779" s="43"/>
      <c r="AS14779" s="43"/>
      <c r="AT14779" s="43"/>
      <c r="AU14779" s="43"/>
      <c r="AV14779" s="43"/>
      <c r="AW14779" s="43"/>
      <c r="AZ14779" s="42" t="s">
        <v>2160</v>
      </c>
      <c r="BA14779" s="43"/>
      <c r="BB14779" s="43"/>
      <c r="BC14779" s="43"/>
      <c r="BD14779" s="43"/>
      <c r="BE14779" s="43"/>
      <c r="BF14779" s="43"/>
      <c r="BG14779" s="43"/>
      <c r="BH14779" s="43"/>
      <c r="BI14779" s="43"/>
      <c r="BJ14779" s="43"/>
      <c r="BK14779" s="43"/>
      <c r="BL14779" s="43"/>
      <c r="BM14779" s="43"/>
      <c r="BN14779" s="43"/>
      <c r="BO14779" s="43"/>
      <c r="BP14779" s="43"/>
      <c r="BQ14779" s="43"/>
      <c r="BR14779" s="43"/>
      <c r="BS14779" s="43"/>
      <c r="BT14779" s="43"/>
      <c r="BU14779" s="43"/>
      <c r="BV14779" s="43"/>
      <c r="BW14779" s="43"/>
      <c r="BX14779" s="43"/>
      <c r="BY14779" s="43"/>
      <c r="BZ14779" s="43"/>
      <c r="CA14779" s="43"/>
      <c r="CB14779" s="43"/>
      <c r="CC14779" s="43"/>
      <c r="CD14779" s="43"/>
      <c r="CE14779" s="43"/>
      <c r="CF14779" s="43"/>
      <c r="CG14779" s="43"/>
      <c r="CH14779" s="43"/>
      <c r="CI14779" s="43"/>
      <c r="CJ14779" s="43"/>
      <c r="CK14779" s="43"/>
      <c r="CL14779" s="43"/>
      <c r="CM14779" s="43"/>
      <c r="CN14779" s="43"/>
      <c r="CO14779" s="43"/>
      <c r="CP14779" s="43"/>
      <c r="CQ14779" s="43"/>
    </row>
    <row r="14780" spans="6:95" x14ac:dyDescent="0.25">
      <c r="F14780" s="42" t="s">
        <v>2495</v>
      </c>
      <c r="G14780" s="43"/>
      <c r="H14780" s="43"/>
      <c r="I14780" s="43"/>
      <c r="J14780" s="43"/>
      <c r="K14780" s="43"/>
      <c r="L14780" s="43"/>
      <c r="M14780" s="43"/>
      <c r="N14780" s="43"/>
      <c r="O14780" s="43"/>
      <c r="P14780" s="43"/>
      <c r="Q14780" s="43"/>
      <c r="R14780" s="43"/>
      <c r="S14780" s="43"/>
      <c r="T14780" s="43"/>
      <c r="U14780" s="43"/>
      <c r="V14780" s="43"/>
      <c r="W14780" s="43"/>
      <c r="X14780" s="43"/>
      <c r="Y14780" s="43"/>
      <c r="Z14780" s="43"/>
      <c r="AA14780" s="43"/>
      <c r="AB14780" s="43"/>
      <c r="AC14780" s="43"/>
      <c r="AD14780" s="43"/>
      <c r="AE14780" s="43"/>
      <c r="AF14780" s="43"/>
      <c r="AG14780" s="43"/>
      <c r="AH14780" s="43"/>
      <c r="AI14780" s="43"/>
      <c r="AJ14780" s="43"/>
      <c r="AK14780" s="43"/>
      <c r="AL14780" s="43"/>
      <c r="AM14780" s="43"/>
      <c r="AN14780" s="43"/>
      <c r="AO14780" s="43"/>
      <c r="AP14780" s="43"/>
      <c r="AQ14780" s="43"/>
      <c r="AR14780" s="43"/>
      <c r="AS14780" s="43"/>
      <c r="AT14780" s="43"/>
      <c r="AU14780" s="43"/>
      <c r="AV14780" s="43"/>
      <c r="AW14780" s="43"/>
      <c r="AZ14780" s="42" t="s">
        <v>2510</v>
      </c>
      <c r="BA14780" s="43"/>
      <c r="BB14780" s="43"/>
      <c r="BC14780" s="43"/>
      <c r="BD14780" s="43"/>
      <c r="BE14780" s="43"/>
      <c r="BF14780" s="43"/>
      <c r="BG14780" s="43"/>
      <c r="BH14780" s="43"/>
      <c r="BI14780" s="43"/>
      <c r="BJ14780" s="43"/>
      <c r="BK14780" s="43"/>
      <c r="BL14780" s="43"/>
      <c r="BM14780" s="43"/>
      <c r="BN14780" s="43"/>
      <c r="BO14780" s="43"/>
      <c r="BP14780" s="43"/>
      <c r="BQ14780" s="43"/>
      <c r="BR14780" s="43"/>
      <c r="BS14780" s="43"/>
      <c r="BT14780" s="43"/>
      <c r="BU14780" s="43"/>
      <c r="BV14780" s="43"/>
      <c r="BW14780" s="43"/>
      <c r="BX14780" s="43"/>
      <c r="BY14780" s="43"/>
      <c r="BZ14780" s="43"/>
      <c r="CA14780" s="43"/>
      <c r="CB14780" s="43"/>
      <c r="CC14780" s="43"/>
      <c r="CD14780" s="43"/>
      <c r="CE14780" s="43"/>
      <c r="CF14780" s="43"/>
      <c r="CG14780" s="43"/>
      <c r="CH14780" s="43"/>
      <c r="CI14780" s="43"/>
      <c r="CJ14780" s="43"/>
      <c r="CK14780" s="43"/>
      <c r="CL14780" s="43"/>
      <c r="CM14780" s="43"/>
      <c r="CN14780" s="43"/>
      <c r="CO14780" s="43"/>
      <c r="CP14780" s="43"/>
      <c r="CQ14780" s="43"/>
    </row>
    <row r="14781" spans="6:95" x14ac:dyDescent="0.25">
      <c r="F14781" s="42"/>
      <c r="G14781" s="43"/>
      <c r="H14781" s="43"/>
      <c r="I14781" s="43"/>
      <c r="J14781" s="43"/>
      <c r="K14781" s="43"/>
      <c r="L14781" s="43"/>
      <c r="M14781" s="43"/>
      <c r="N14781" s="43"/>
      <c r="O14781" s="43"/>
      <c r="P14781" s="43"/>
      <c r="Q14781" s="43"/>
      <c r="R14781" s="43"/>
      <c r="S14781" s="43"/>
      <c r="T14781" s="43"/>
      <c r="U14781" s="43"/>
      <c r="V14781" s="43"/>
      <c r="W14781" s="43"/>
      <c r="X14781" s="43"/>
      <c r="Y14781" s="43"/>
      <c r="Z14781" s="43"/>
      <c r="AA14781" s="43"/>
      <c r="AB14781" s="43"/>
      <c r="AC14781" s="43"/>
      <c r="AD14781" s="43"/>
      <c r="AE14781" s="43"/>
      <c r="AF14781" s="43"/>
      <c r="AG14781" s="43"/>
      <c r="AH14781" s="43"/>
      <c r="AI14781" s="43"/>
      <c r="AJ14781" s="43"/>
      <c r="AK14781" s="43"/>
      <c r="AL14781" s="43"/>
      <c r="AM14781" s="43"/>
      <c r="AN14781" s="43"/>
      <c r="AO14781" s="43"/>
      <c r="AP14781" s="43"/>
      <c r="AQ14781" s="43"/>
      <c r="AR14781" s="43"/>
      <c r="AS14781" s="43"/>
      <c r="AT14781" s="43"/>
      <c r="AU14781" s="43"/>
      <c r="AV14781" s="43"/>
      <c r="AW14781" s="43"/>
      <c r="AZ14781" s="42"/>
      <c r="BA14781" s="43"/>
      <c r="BB14781" s="43"/>
      <c r="BC14781" s="43"/>
      <c r="BD14781" s="43"/>
      <c r="BE14781" s="43"/>
      <c r="BF14781" s="43"/>
      <c r="BG14781" s="43"/>
      <c r="BH14781" s="43"/>
      <c r="BI14781" s="43"/>
      <c r="BJ14781" s="43"/>
      <c r="BK14781" s="43"/>
      <c r="BL14781" s="43"/>
      <c r="BM14781" s="43"/>
      <c r="BN14781" s="43"/>
      <c r="BO14781" s="43"/>
      <c r="BP14781" s="43"/>
      <c r="BQ14781" s="43"/>
      <c r="BR14781" s="43"/>
      <c r="BS14781" s="43"/>
      <c r="BT14781" s="43"/>
      <c r="BU14781" s="43"/>
      <c r="BV14781" s="43"/>
      <c r="BW14781" s="43"/>
      <c r="BX14781" s="43"/>
      <c r="BY14781" s="43"/>
      <c r="BZ14781" s="43"/>
      <c r="CA14781" s="43"/>
      <c r="CB14781" s="43"/>
      <c r="CC14781" s="43"/>
      <c r="CD14781" s="43"/>
      <c r="CE14781" s="43"/>
      <c r="CF14781" s="43"/>
      <c r="CG14781" s="43"/>
      <c r="CH14781" s="43"/>
      <c r="CI14781" s="43"/>
      <c r="CJ14781" s="43"/>
      <c r="CK14781" s="43"/>
      <c r="CL14781" s="43"/>
      <c r="CM14781" s="43"/>
      <c r="CN14781" s="43"/>
      <c r="CO14781" s="43"/>
      <c r="CP14781" s="43"/>
      <c r="CQ14781" s="43"/>
    </row>
    <row r="14782" spans="6:95" x14ac:dyDescent="0.25">
      <c r="F14782" s="42" t="s">
        <v>128</v>
      </c>
      <c r="G14782" s="43"/>
      <c r="H14782" s="43"/>
      <c r="I14782" s="43"/>
      <c r="J14782" s="43"/>
      <c r="K14782" s="43"/>
      <c r="L14782" s="43"/>
      <c r="M14782" s="43"/>
      <c r="N14782" s="43"/>
      <c r="O14782" s="43"/>
      <c r="P14782" s="43"/>
      <c r="Q14782" s="43"/>
      <c r="R14782" s="43"/>
      <c r="S14782" s="43"/>
      <c r="T14782" s="43"/>
      <c r="U14782" s="43"/>
      <c r="V14782" s="43"/>
      <c r="W14782" s="43"/>
      <c r="X14782" s="43"/>
      <c r="Y14782" s="43"/>
      <c r="Z14782" s="43"/>
      <c r="AA14782" s="43"/>
      <c r="AB14782" s="43"/>
      <c r="AC14782" s="43"/>
      <c r="AD14782" s="43"/>
      <c r="AE14782" s="43"/>
      <c r="AF14782" s="43"/>
      <c r="AG14782" s="43"/>
      <c r="AH14782" s="43"/>
      <c r="AI14782" s="43"/>
      <c r="AJ14782" s="43"/>
      <c r="AK14782" s="43"/>
      <c r="AL14782" s="43"/>
      <c r="AM14782" s="43"/>
      <c r="AN14782" s="43"/>
      <c r="AO14782" s="43"/>
      <c r="AP14782" s="43"/>
      <c r="AQ14782" s="43"/>
      <c r="AR14782" s="43"/>
      <c r="AS14782" s="43"/>
      <c r="AT14782" s="43"/>
      <c r="AU14782" s="43"/>
      <c r="AV14782" s="43"/>
      <c r="AW14782" s="43"/>
      <c r="AZ14782" s="42" t="s">
        <v>128</v>
      </c>
      <c r="BA14782" s="43"/>
      <c r="BB14782" s="43"/>
      <c r="BC14782" s="43"/>
      <c r="BD14782" s="43"/>
      <c r="BE14782" s="43"/>
      <c r="BF14782" s="43"/>
      <c r="BG14782" s="43"/>
      <c r="BH14782" s="43"/>
      <c r="BI14782" s="43"/>
      <c r="BJ14782" s="43"/>
      <c r="BK14782" s="43"/>
      <c r="BL14782" s="43"/>
      <c r="BM14782" s="43"/>
      <c r="BN14782" s="43"/>
      <c r="BO14782" s="43"/>
      <c r="BP14782" s="43"/>
      <c r="BQ14782" s="43"/>
      <c r="BR14782" s="43"/>
      <c r="BS14782" s="43"/>
      <c r="BT14782" s="43"/>
      <c r="BU14782" s="43"/>
      <c r="BV14782" s="43"/>
      <c r="BW14782" s="43"/>
      <c r="BX14782" s="43"/>
      <c r="BY14782" s="43"/>
      <c r="BZ14782" s="43"/>
      <c r="CA14782" s="43"/>
      <c r="CB14782" s="43"/>
      <c r="CC14782" s="43"/>
      <c r="CD14782" s="43"/>
      <c r="CE14782" s="43"/>
      <c r="CF14782" s="43"/>
      <c r="CG14782" s="43"/>
      <c r="CH14782" s="43"/>
      <c r="CI14782" s="43"/>
      <c r="CJ14782" s="43"/>
      <c r="CK14782" s="43"/>
      <c r="CL14782" s="43"/>
      <c r="CM14782" s="43"/>
      <c r="CN14782" s="43"/>
      <c r="CO14782" s="43"/>
      <c r="CP14782" s="43"/>
      <c r="CQ14782" s="43"/>
    </row>
    <row r="14783" spans="6:95" x14ac:dyDescent="0.25">
      <c r="F14783" s="42" t="s">
        <v>2382</v>
      </c>
      <c r="G14783" s="43"/>
      <c r="H14783" s="43"/>
      <c r="I14783" s="43"/>
      <c r="J14783" s="43"/>
      <c r="K14783" s="43"/>
      <c r="L14783" s="43"/>
      <c r="M14783" s="43"/>
      <c r="N14783" s="43"/>
      <c r="O14783" s="43"/>
      <c r="P14783" s="43"/>
      <c r="Q14783" s="43"/>
      <c r="R14783" s="43"/>
      <c r="S14783" s="43"/>
      <c r="T14783" s="43"/>
      <c r="U14783" s="43"/>
      <c r="V14783" s="43"/>
      <c r="W14783" s="43"/>
      <c r="X14783" s="43"/>
      <c r="Y14783" s="43"/>
      <c r="Z14783" s="43"/>
      <c r="AA14783" s="43"/>
      <c r="AB14783" s="43"/>
      <c r="AC14783" s="43"/>
      <c r="AD14783" s="43"/>
      <c r="AE14783" s="43"/>
      <c r="AF14783" s="43"/>
      <c r="AG14783" s="43"/>
      <c r="AH14783" s="43"/>
      <c r="AI14783" s="43"/>
      <c r="AJ14783" s="43"/>
      <c r="AK14783" s="43"/>
      <c r="AL14783" s="43"/>
      <c r="AM14783" s="43"/>
      <c r="AN14783" s="43"/>
      <c r="AO14783" s="43"/>
      <c r="AP14783" s="43"/>
      <c r="AQ14783" s="43"/>
      <c r="AR14783" s="43"/>
      <c r="AS14783" s="43"/>
      <c r="AT14783" s="43"/>
      <c r="AU14783" s="43"/>
      <c r="AV14783" s="43"/>
      <c r="AW14783" s="43"/>
      <c r="AZ14783" s="42" t="s">
        <v>2511</v>
      </c>
      <c r="BA14783" s="43"/>
      <c r="BB14783" s="43"/>
      <c r="BC14783" s="43"/>
      <c r="BD14783" s="43"/>
      <c r="BE14783" s="43"/>
      <c r="BF14783" s="43"/>
      <c r="BG14783" s="43"/>
      <c r="BH14783" s="43"/>
      <c r="BI14783" s="43"/>
      <c r="BJ14783" s="43"/>
      <c r="BK14783" s="43"/>
      <c r="BL14783" s="43"/>
      <c r="BM14783" s="43"/>
      <c r="BN14783" s="43"/>
      <c r="BO14783" s="43"/>
      <c r="BP14783" s="43"/>
      <c r="BQ14783" s="43"/>
      <c r="BR14783" s="43"/>
      <c r="BS14783" s="43"/>
      <c r="BT14783" s="43"/>
      <c r="BU14783" s="43"/>
      <c r="BV14783" s="43"/>
      <c r="BW14783" s="43"/>
      <c r="BX14783" s="43"/>
      <c r="BY14783" s="43"/>
      <c r="BZ14783" s="43"/>
      <c r="CA14783" s="43"/>
      <c r="CB14783" s="43"/>
      <c r="CC14783" s="43"/>
      <c r="CD14783" s="43"/>
      <c r="CE14783" s="43"/>
      <c r="CF14783" s="43"/>
      <c r="CG14783" s="43"/>
      <c r="CH14783" s="43"/>
      <c r="CI14783" s="43"/>
      <c r="CJ14783" s="43"/>
      <c r="CK14783" s="43"/>
      <c r="CL14783" s="43"/>
      <c r="CM14783" s="43"/>
      <c r="CN14783" s="43"/>
      <c r="CO14783" s="43"/>
      <c r="CP14783" s="43"/>
      <c r="CQ14783" s="43"/>
    </row>
    <row r="14784" spans="6:95" x14ac:dyDescent="0.25">
      <c r="F14784" s="42" t="s">
        <v>2383</v>
      </c>
      <c r="G14784" s="43"/>
      <c r="H14784" s="43"/>
      <c r="I14784" s="43"/>
      <c r="J14784" s="43"/>
      <c r="K14784" s="43"/>
      <c r="L14784" s="43"/>
      <c r="M14784" s="43"/>
      <c r="N14784" s="43"/>
      <c r="O14784" s="43"/>
      <c r="P14784" s="43"/>
      <c r="Q14784" s="43"/>
      <c r="R14784" s="43"/>
      <c r="S14784" s="43"/>
      <c r="T14784" s="43"/>
      <c r="U14784" s="43"/>
      <c r="V14784" s="43"/>
      <c r="W14784" s="43"/>
      <c r="X14784" s="43"/>
      <c r="Y14784" s="43"/>
      <c r="Z14784" s="43"/>
      <c r="AA14784" s="43"/>
      <c r="AB14784" s="43"/>
      <c r="AC14784" s="43"/>
      <c r="AD14784" s="43"/>
      <c r="AE14784" s="43"/>
      <c r="AF14784" s="43"/>
      <c r="AG14784" s="43"/>
      <c r="AH14784" s="43"/>
      <c r="AI14784" s="43"/>
      <c r="AJ14784" s="43"/>
      <c r="AK14784" s="43"/>
      <c r="AL14784" s="43"/>
      <c r="AM14784" s="43"/>
      <c r="AN14784" s="43"/>
      <c r="AO14784" s="43"/>
      <c r="AP14784" s="43"/>
      <c r="AQ14784" s="43"/>
      <c r="AR14784" s="43"/>
      <c r="AS14784" s="43"/>
      <c r="AT14784" s="43"/>
      <c r="AU14784" s="43"/>
      <c r="AV14784" s="43"/>
      <c r="AW14784" s="43"/>
      <c r="AZ14784" s="42" t="s">
        <v>2512</v>
      </c>
      <c r="BA14784" s="43"/>
      <c r="BB14784" s="43"/>
      <c r="BC14784" s="43"/>
      <c r="BD14784" s="43"/>
      <c r="BE14784" s="43"/>
      <c r="BF14784" s="43"/>
      <c r="BG14784" s="43"/>
      <c r="BH14784" s="43"/>
      <c r="BI14784" s="43"/>
      <c r="BJ14784" s="43"/>
      <c r="BK14784" s="43"/>
      <c r="BL14784" s="43"/>
      <c r="BM14784" s="43"/>
      <c r="BN14784" s="43"/>
      <c r="BO14784" s="43"/>
      <c r="BP14784" s="43"/>
      <c r="BQ14784" s="43"/>
      <c r="BR14784" s="43"/>
      <c r="BS14784" s="43"/>
      <c r="BT14784" s="43"/>
      <c r="BU14784" s="43"/>
      <c r="BV14784" s="43"/>
      <c r="BW14784" s="43"/>
      <c r="BX14784" s="43"/>
      <c r="BY14784" s="43"/>
      <c r="BZ14784" s="43"/>
      <c r="CA14784" s="43"/>
      <c r="CB14784" s="43"/>
      <c r="CC14784" s="43"/>
      <c r="CD14784" s="43"/>
      <c r="CE14784" s="43"/>
      <c r="CF14784" s="43"/>
      <c r="CG14784" s="43"/>
      <c r="CH14784" s="43"/>
      <c r="CI14784" s="43"/>
      <c r="CJ14784" s="43"/>
      <c r="CK14784" s="43"/>
      <c r="CL14784" s="43"/>
      <c r="CM14784" s="43"/>
      <c r="CN14784" s="43"/>
      <c r="CO14784" s="43"/>
      <c r="CP14784" s="43"/>
      <c r="CQ14784" s="43"/>
    </row>
    <row r="14785" spans="6:95" x14ac:dyDescent="0.25">
      <c r="F14785" s="42" t="s">
        <v>2384</v>
      </c>
      <c r="G14785" s="43"/>
      <c r="H14785" s="43"/>
      <c r="I14785" s="43"/>
      <c r="J14785" s="43"/>
      <c r="K14785" s="43"/>
      <c r="L14785" s="43"/>
      <c r="M14785" s="43"/>
      <c r="N14785" s="43"/>
      <c r="O14785" s="43"/>
      <c r="P14785" s="43"/>
      <c r="Q14785" s="43"/>
      <c r="R14785" s="43"/>
      <c r="S14785" s="43"/>
      <c r="T14785" s="43"/>
      <c r="U14785" s="43"/>
      <c r="V14785" s="43"/>
      <c r="W14785" s="43"/>
      <c r="X14785" s="43"/>
      <c r="Y14785" s="43"/>
      <c r="Z14785" s="43"/>
      <c r="AA14785" s="43"/>
      <c r="AB14785" s="43"/>
      <c r="AC14785" s="43"/>
      <c r="AD14785" s="43"/>
      <c r="AE14785" s="43"/>
      <c r="AF14785" s="43"/>
      <c r="AG14785" s="43"/>
      <c r="AH14785" s="43"/>
      <c r="AI14785" s="43"/>
      <c r="AJ14785" s="43"/>
      <c r="AK14785" s="43"/>
      <c r="AL14785" s="43"/>
      <c r="AM14785" s="43"/>
      <c r="AN14785" s="43"/>
      <c r="AO14785" s="43"/>
      <c r="AP14785" s="43"/>
      <c r="AQ14785" s="43"/>
      <c r="AR14785" s="43"/>
      <c r="AS14785" s="43"/>
      <c r="AT14785" s="43"/>
      <c r="AU14785" s="43"/>
      <c r="AV14785" s="43"/>
      <c r="AW14785" s="43"/>
      <c r="AZ14785" s="42" t="s">
        <v>2513</v>
      </c>
      <c r="BA14785" s="43"/>
      <c r="BB14785" s="43"/>
      <c r="BC14785" s="43"/>
      <c r="BD14785" s="43"/>
      <c r="BE14785" s="43"/>
      <c r="BF14785" s="43"/>
      <c r="BG14785" s="43"/>
      <c r="BH14785" s="43"/>
      <c r="BI14785" s="43"/>
      <c r="BJ14785" s="43"/>
      <c r="BK14785" s="43"/>
      <c r="BL14785" s="43"/>
      <c r="BM14785" s="43"/>
      <c r="BN14785" s="43"/>
      <c r="BO14785" s="43"/>
      <c r="BP14785" s="43"/>
      <c r="BQ14785" s="43"/>
      <c r="BR14785" s="43"/>
      <c r="BS14785" s="43"/>
      <c r="BT14785" s="43"/>
      <c r="BU14785" s="43"/>
      <c r="BV14785" s="43"/>
      <c r="BW14785" s="43"/>
      <c r="BX14785" s="43"/>
      <c r="BY14785" s="43"/>
      <c r="BZ14785" s="43"/>
      <c r="CA14785" s="43"/>
      <c r="CB14785" s="43"/>
      <c r="CC14785" s="43"/>
      <c r="CD14785" s="43"/>
      <c r="CE14785" s="43"/>
      <c r="CF14785" s="43"/>
      <c r="CG14785" s="43"/>
      <c r="CH14785" s="43"/>
      <c r="CI14785" s="43"/>
      <c r="CJ14785" s="43"/>
      <c r="CK14785" s="43"/>
      <c r="CL14785" s="43"/>
      <c r="CM14785" s="43"/>
      <c r="CN14785" s="43"/>
      <c r="CO14785" s="43"/>
      <c r="CP14785" s="43"/>
      <c r="CQ14785" s="43"/>
    </row>
    <row r="14786" spans="6:95" x14ac:dyDescent="0.25">
      <c r="F14786" s="42" t="s">
        <v>2385</v>
      </c>
      <c r="G14786" s="43"/>
      <c r="H14786" s="43"/>
      <c r="I14786" s="43"/>
      <c r="J14786" s="43"/>
      <c r="K14786" s="43"/>
      <c r="L14786" s="43"/>
      <c r="M14786" s="43"/>
      <c r="N14786" s="43"/>
      <c r="O14786" s="43"/>
      <c r="P14786" s="43"/>
      <c r="Q14786" s="43"/>
      <c r="R14786" s="43"/>
      <c r="S14786" s="43"/>
      <c r="T14786" s="43"/>
      <c r="U14786" s="43"/>
      <c r="V14786" s="43"/>
      <c r="W14786" s="43"/>
      <c r="X14786" s="43"/>
      <c r="Y14786" s="43"/>
      <c r="Z14786" s="43"/>
      <c r="AA14786" s="43"/>
      <c r="AB14786" s="43"/>
      <c r="AC14786" s="43"/>
      <c r="AD14786" s="43"/>
      <c r="AE14786" s="43"/>
      <c r="AF14786" s="43"/>
      <c r="AG14786" s="43"/>
      <c r="AH14786" s="43"/>
      <c r="AI14786" s="43"/>
      <c r="AJ14786" s="43"/>
      <c r="AK14786" s="43"/>
      <c r="AL14786" s="43"/>
      <c r="AM14786" s="43"/>
      <c r="AN14786" s="43"/>
      <c r="AO14786" s="43"/>
      <c r="AP14786" s="43"/>
      <c r="AQ14786" s="43"/>
      <c r="AR14786" s="43"/>
      <c r="AS14786" s="43"/>
      <c r="AT14786" s="43"/>
      <c r="AU14786" s="43"/>
      <c r="AV14786" s="43"/>
      <c r="AW14786" s="43"/>
      <c r="AZ14786" s="42" t="s">
        <v>2514</v>
      </c>
      <c r="BA14786" s="43"/>
      <c r="BB14786" s="43"/>
      <c r="BC14786" s="43"/>
      <c r="BD14786" s="43"/>
      <c r="BE14786" s="43"/>
      <c r="BF14786" s="43"/>
      <c r="BG14786" s="43"/>
      <c r="BH14786" s="43"/>
      <c r="BI14786" s="43"/>
      <c r="BJ14786" s="43"/>
      <c r="BK14786" s="43"/>
      <c r="BL14786" s="43"/>
      <c r="BM14786" s="43"/>
      <c r="BN14786" s="43"/>
      <c r="BO14786" s="43"/>
      <c r="BP14786" s="43"/>
      <c r="BQ14786" s="43"/>
      <c r="BR14786" s="43"/>
      <c r="BS14786" s="43"/>
      <c r="BT14786" s="43"/>
      <c r="BU14786" s="43"/>
      <c r="BV14786" s="43"/>
      <c r="BW14786" s="43"/>
      <c r="BX14786" s="43"/>
      <c r="BY14786" s="43"/>
      <c r="BZ14786" s="43"/>
      <c r="CA14786" s="43"/>
      <c r="CB14786" s="43"/>
      <c r="CC14786" s="43"/>
      <c r="CD14786" s="43"/>
      <c r="CE14786" s="43"/>
      <c r="CF14786" s="43"/>
      <c r="CG14786" s="43"/>
      <c r="CH14786" s="43"/>
      <c r="CI14786" s="43"/>
      <c r="CJ14786" s="43"/>
      <c r="CK14786" s="43"/>
      <c r="CL14786" s="43"/>
      <c r="CM14786" s="43"/>
      <c r="CN14786" s="43"/>
      <c r="CO14786" s="43"/>
      <c r="CP14786" s="43"/>
      <c r="CQ14786" s="43"/>
    </row>
    <row r="14787" spans="6:95" x14ac:dyDescent="0.25">
      <c r="F14787" s="42" t="s">
        <v>2386</v>
      </c>
      <c r="G14787" s="43"/>
      <c r="H14787" s="43"/>
      <c r="I14787" s="43"/>
      <c r="J14787" s="43"/>
      <c r="K14787" s="43"/>
      <c r="L14787" s="43"/>
      <c r="M14787" s="43"/>
      <c r="N14787" s="43"/>
      <c r="O14787" s="43"/>
      <c r="P14787" s="43"/>
      <c r="Q14787" s="43"/>
      <c r="R14787" s="43"/>
      <c r="S14787" s="43"/>
      <c r="T14787" s="43"/>
      <c r="U14787" s="43"/>
      <c r="V14787" s="43"/>
      <c r="W14787" s="43"/>
      <c r="X14787" s="43"/>
      <c r="Y14787" s="43"/>
      <c r="Z14787" s="43"/>
      <c r="AA14787" s="43"/>
      <c r="AB14787" s="43"/>
      <c r="AC14787" s="43"/>
      <c r="AD14787" s="43"/>
      <c r="AE14787" s="43"/>
      <c r="AF14787" s="43"/>
      <c r="AG14787" s="43"/>
      <c r="AH14787" s="43"/>
      <c r="AI14787" s="43"/>
      <c r="AJ14787" s="43"/>
      <c r="AK14787" s="43"/>
      <c r="AL14787" s="43"/>
      <c r="AM14787" s="43"/>
      <c r="AN14787" s="43"/>
      <c r="AO14787" s="43"/>
      <c r="AP14787" s="43"/>
      <c r="AQ14787" s="43"/>
      <c r="AR14787" s="43"/>
      <c r="AS14787" s="43"/>
      <c r="AT14787" s="43"/>
      <c r="AU14787" s="43"/>
      <c r="AV14787" s="43"/>
      <c r="AW14787" s="43"/>
      <c r="AZ14787" s="42" t="s">
        <v>2515</v>
      </c>
      <c r="BA14787" s="43"/>
      <c r="BB14787" s="43"/>
      <c r="BC14787" s="43"/>
      <c r="BD14787" s="43"/>
      <c r="BE14787" s="43"/>
      <c r="BF14787" s="43"/>
      <c r="BG14787" s="43"/>
      <c r="BH14787" s="43"/>
      <c r="BI14787" s="43"/>
      <c r="BJ14787" s="43"/>
      <c r="BK14787" s="43"/>
      <c r="BL14787" s="43"/>
      <c r="BM14787" s="43"/>
      <c r="BN14787" s="43"/>
      <c r="BO14787" s="43"/>
      <c r="BP14787" s="43"/>
      <c r="BQ14787" s="43"/>
      <c r="BR14787" s="43"/>
      <c r="BS14787" s="43"/>
      <c r="BT14787" s="43"/>
      <c r="BU14787" s="43"/>
      <c r="BV14787" s="43"/>
      <c r="BW14787" s="43"/>
      <c r="BX14787" s="43"/>
      <c r="BY14787" s="43"/>
      <c r="BZ14787" s="43"/>
      <c r="CA14787" s="43"/>
      <c r="CB14787" s="43"/>
      <c r="CC14787" s="43"/>
      <c r="CD14787" s="43"/>
      <c r="CE14787" s="43"/>
      <c r="CF14787" s="43"/>
      <c r="CG14787" s="43"/>
      <c r="CH14787" s="43"/>
      <c r="CI14787" s="43"/>
      <c r="CJ14787" s="43"/>
      <c r="CK14787" s="43"/>
      <c r="CL14787" s="43"/>
      <c r="CM14787" s="43"/>
      <c r="CN14787" s="43"/>
      <c r="CO14787" s="43"/>
      <c r="CP14787" s="43"/>
      <c r="CQ14787" s="43"/>
    </row>
    <row r="14788" spans="6:95" x14ac:dyDescent="0.25">
      <c r="F14788" s="42" t="s">
        <v>2387</v>
      </c>
      <c r="G14788" s="43"/>
      <c r="H14788" s="43"/>
      <c r="I14788" s="43"/>
      <c r="J14788" s="43"/>
      <c r="K14788" s="43"/>
      <c r="L14788" s="43"/>
      <c r="M14788" s="43"/>
      <c r="N14788" s="43"/>
      <c r="O14788" s="43"/>
      <c r="P14788" s="43"/>
      <c r="Q14788" s="43"/>
      <c r="R14788" s="43"/>
      <c r="S14788" s="43"/>
      <c r="T14788" s="43"/>
      <c r="U14788" s="43"/>
      <c r="V14788" s="43"/>
      <c r="W14788" s="43"/>
      <c r="X14788" s="43"/>
      <c r="Y14788" s="43"/>
      <c r="Z14788" s="43"/>
      <c r="AA14788" s="43"/>
      <c r="AB14788" s="43"/>
      <c r="AC14788" s="43"/>
      <c r="AD14788" s="43"/>
      <c r="AE14788" s="43"/>
      <c r="AF14788" s="43"/>
      <c r="AG14788" s="43"/>
      <c r="AH14788" s="43"/>
      <c r="AI14788" s="43"/>
      <c r="AJ14788" s="43"/>
      <c r="AK14788" s="43"/>
      <c r="AL14788" s="43"/>
      <c r="AM14788" s="43"/>
      <c r="AN14788" s="43"/>
      <c r="AO14788" s="43"/>
      <c r="AP14788" s="43"/>
      <c r="AQ14788" s="43"/>
      <c r="AR14788" s="43"/>
      <c r="AS14788" s="43"/>
      <c r="AT14788" s="43"/>
      <c r="AU14788" s="43"/>
      <c r="AV14788" s="43"/>
      <c r="AW14788" s="43"/>
      <c r="AZ14788" s="42" t="s">
        <v>2516</v>
      </c>
      <c r="BA14788" s="43"/>
      <c r="BB14788" s="43"/>
      <c r="BC14788" s="43"/>
      <c r="BD14788" s="43"/>
      <c r="BE14788" s="43"/>
      <c r="BF14788" s="43"/>
      <c r="BG14788" s="43"/>
      <c r="BH14788" s="43"/>
      <c r="BI14788" s="43"/>
      <c r="BJ14788" s="43"/>
      <c r="BK14788" s="43"/>
      <c r="BL14788" s="43"/>
      <c r="BM14788" s="43"/>
      <c r="BN14788" s="43"/>
      <c r="BO14788" s="43"/>
      <c r="BP14788" s="43"/>
      <c r="BQ14788" s="43"/>
      <c r="BR14788" s="43"/>
      <c r="BS14788" s="43"/>
      <c r="BT14788" s="43"/>
      <c r="BU14788" s="43"/>
      <c r="BV14788" s="43"/>
      <c r="BW14788" s="43"/>
      <c r="BX14788" s="43"/>
      <c r="BY14788" s="43"/>
      <c r="BZ14788" s="43"/>
      <c r="CA14788" s="43"/>
      <c r="CB14788" s="43"/>
      <c r="CC14788" s="43"/>
      <c r="CD14788" s="43"/>
      <c r="CE14788" s="43"/>
      <c r="CF14788" s="43"/>
      <c r="CG14788" s="43"/>
      <c r="CH14788" s="43"/>
      <c r="CI14788" s="43"/>
      <c r="CJ14788" s="43"/>
      <c r="CK14788" s="43"/>
      <c r="CL14788" s="43"/>
      <c r="CM14788" s="43"/>
      <c r="CN14788" s="43"/>
      <c r="CO14788" s="43"/>
      <c r="CP14788" s="43"/>
      <c r="CQ14788" s="43"/>
    </row>
    <row r="14789" spans="6:95" x14ac:dyDescent="0.25">
      <c r="F14789" s="42" t="s">
        <v>2169</v>
      </c>
      <c r="G14789" s="43"/>
      <c r="H14789" s="43"/>
      <c r="I14789" s="43"/>
      <c r="J14789" s="43"/>
      <c r="K14789" s="43"/>
      <c r="L14789" s="43"/>
      <c r="M14789" s="43"/>
      <c r="N14789" s="43"/>
      <c r="O14789" s="43"/>
      <c r="P14789" s="43"/>
      <c r="Q14789" s="43"/>
      <c r="R14789" s="43"/>
      <c r="S14789" s="43"/>
      <c r="T14789" s="43"/>
      <c r="U14789" s="43"/>
      <c r="V14789" s="43"/>
      <c r="W14789" s="43"/>
      <c r="X14789" s="43"/>
      <c r="Y14789" s="43"/>
      <c r="Z14789" s="43"/>
      <c r="AA14789" s="43"/>
      <c r="AB14789" s="43"/>
      <c r="AC14789" s="43"/>
      <c r="AD14789" s="43"/>
      <c r="AE14789" s="43"/>
      <c r="AF14789" s="43"/>
      <c r="AG14789" s="43"/>
      <c r="AH14789" s="43"/>
      <c r="AI14789" s="43"/>
      <c r="AJ14789" s="43"/>
      <c r="AK14789" s="43"/>
      <c r="AL14789" s="43"/>
      <c r="AM14789" s="43"/>
      <c r="AN14789" s="43"/>
      <c r="AO14789" s="43"/>
      <c r="AP14789" s="43"/>
      <c r="AQ14789" s="43"/>
      <c r="AR14789" s="43"/>
      <c r="AS14789" s="43"/>
      <c r="AT14789" s="43"/>
      <c r="AU14789" s="43"/>
      <c r="AV14789" s="43"/>
      <c r="AW14789" s="43"/>
      <c r="AZ14789" s="42" t="s">
        <v>2169</v>
      </c>
      <c r="BA14789" s="43"/>
      <c r="BB14789" s="43"/>
      <c r="BC14789" s="43"/>
      <c r="BD14789" s="43"/>
      <c r="BE14789" s="43"/>
      <c r="BF14789" s="43"/>
      <c r="BG14789" s="43"/>
      <c r="BH14789" s="43"/>
      <c r="BI14789" s="43"/>
      <c r="BJ14789" s="43"/>
      <c r="BK14789" s="43"/>
      <c r="BL14789" s="43"/>
      <c r="BM14789" s="43"/>
      <c r="BN14789" s="43"/>
      <c r="BO14789" s="43"/>
      <c r="BP14789" s="43"/>
      <c r="BQ14789" s="43"/>
      <c r="BR14789" s="43"/>
      <c r="BS14789" s="43"/>
      <c r="BT14789" s="43"/>
      <c r="BU14789" s="43"/>
      <c r="BV14789" s="43"/>
      <c r="BW14789" s="43"/>
      <c r="BX14789" s="43"/>
      <c r="BY14789" s="43"/>
      <c r="BZ14789" s="43"/>
      <c r="CA14789" s="43"/>
      <c r="CB14789" s="43"/>
      <c r="CC14789" s="43"/>
      <c r="CD14789" s="43"/>
      <c r="CE14789" s="43"/>
      <c r="CF14789" s="43"/>
      <c r="CG14789" s="43"/>
      <c r="CH14789" s="43"/>
      <c r="CI14789" s="43"/>
      <c r="CJ14789" s="43"/>
      <c r="CK14789" s="43"/>
      <c r="CL14789" s="43"/>
      <c r="CM14789" s="43"/>
      <c r="CN14789" s="43"/>
      <c r="CO14789" s="43"/>
      <c r="CP14789" s="43"/>
      <c r="CQ14789" s="43"/>
    </row>
    <row r="14790" spans="6:95" x14ac:dyDescent="0.25">
      <c r="F14790" s="42" t="s">
        <v>2496</v>
      </c>
      <c r="G14790" s="43"/>
      <c r="H14790" s="43"/>
      <c r="I14790" s="43"/>
      <c r="J14790" s="43"/>
      <c r="K14790" s="43"/>
      <c r="L14790" s="43"/>
      <c r="M14790" s="43"/>
      <c r="N14790" s="43"/>
      <c r="O14790" s="43"/>
      <c r="P14790" s="43"/>
      <c r="Q14790" s="43"/>
      <c r="R14790" s="43"/>
      <c r="S14790" s="43"/>
      <c r="T14790" s="43"/>
      <c r="U14790" s="43"/>
      <c r="V14790" s="43"/>
      <c r="W14790" s="43"/>
      <c r="X14790" s="43"/>
      <c r="Y14790" s="43"/>
      <c r="Z14790" s="43"/>
      <c r="AA14790" s="43"/>
      <c r="AB14790" s="43"/>
      <c r="AC14790" s="43"/>
      <c r="AD14790" s="43"/>
      <c r="AE14790" s="43"/>
      <c r="AF14790" s="43"/>
      <c r="AG14790" s="43"/>
      <c r="AH14790" s="43"/>
      <c r="AI14790" s="43"/>
      <c r="AJ14790" s="43"/>
      <c r="AK14790" s="43"/>
      <c r="AL14790" s="43"/>
      <c r="AM14790" s="43"/>
      <c r="AN14790" s="43"/>
      <c r="AO14790" s="43"/>
      <c r="AP14790" s="43"/>
      <c r="AQ14790" s="43"/>
      <c r="AR14790" s="43"/>
      <c r="AS14790" s="43"/>
      <c r="AT14790" s="43"/>
      <c r="AU14790" s="43"/>
      <c r="AV14790" s="43"/>
      <c r="AW14790" s="43"/>
      <c r="AZ14790" s="42" t="s">
        <v>2517</v>
      </c>
      <c r="BA14790" s="43"/>
      <c r="BB14790" s="43"/>
      <c r="BC14790" s="43"/>
      <c r="BD14790" s="43"/>
      <c r="BE14790" s="43"/>
      <c r="BF14790" s="43"/>
      <c r="BG14790" s="43"/>
      <c r="BH14790" s="43"/>
      <c r="BI14790" s="43"/>
      <c r="BJ14790" s="43"/>
      <c r="BK14790" s="43"/>
      <c r="BL14790" s="43"/>
      <c r="BM14790" s="43"/>
      <c r="BN14790" s="43"/>
      <c r="BO14790" s="43"/>
      <c r="BP14790" s="43"/>
      <c r="BQ14790" s="43"/>
      <c r="BR14790" s="43"/>
      <c r="BS14790" s="43"/>
      <c r="BT14790" s="43"/>
      <c r="BU14790" s="43"/>
      <c r="BV14790" s="43"/>
      <c r="BW14790" s="43"/>
      <c r="BX14790" s="43"/>
      <c r="BY14790" s="43"/>
      <c r="BZ14790" s="43"/>
      <c r="CA14790" s="43"/>
      <c r="CB14790" s="43"/>
      <c r="CC14790" s="43"/>
      <c r="CD14790" s="43"/>
      <c r="CE14790" s="43"/>
      <c r="CF14790" s="43"/>
      <c r="CG14790" s="43"/>
      <c r="CH14790" s="43"/>
      <c r="CI14790" s="43"/>
      <c r="CJ14790" s="43"/>
      <c r="CK14790" s="43"/>
      <c r="CL14790" s="43"/>
      <c r="CM14790" s="43"/>
      <c r="CN14790" s="43"/>
      <c r="CO14790" s="43"/>
      <c r="CP14790" s="43"/>
      <c r="CQ14790" s="43"/>
    </row>
    <row r="14791" spans="6:95" x14ac:dyDescent="0.25">
      <c r="F14791" s="42"/>
      <c r="G14791" s="43"/>
      <c r="H14791" s="43"/>
      <c r="I14791" s="43"/>
      <c r="J14791" s="43"/>
      <c r="K14791" s="43"/>
      <c r="L14791" s="43"/>
      <c r="M14791" s="43"/>
      <c r="N14791" s="43"/>
      <c r="O14791" s="43"/>
      <c r="P14791" s="43"/>
      <c r="Q14791" s="43"/>
      <c r="R14791" s="43"/>
      <c r="S14791" s="43"/>
      <c r="T14791" s="43"/>
      <c r="U14791" s="43"/>
      <c r="V14791" s="43"/>
      <c r="W14791" s="43"/>
      <c r="X14791" s="43"/>
      <c r="Y14791" s="43"/>
      <c r="Z14791" s="43"/>
      <c r="AA14791" s="43"/>
      <c r="AB14791" s="43"/>
      <c r="AC14791" s="43"/>
      <c r="AD14791" s="43"/>
      <c r="AE14791" s="43"/>
      <c r="AF14791" s="43"/>
      <c r="AG14791" s="43"/>
      <c r="AH14791" s="43"/>
      <c r="AI14791" s="43"/>
      <c r="AJ14791" s="43"/>
      <c r="AK14791" s="43"/>
      <c r="AL14791" s="43"/>
      <c r="AM14791" s="43"/>
      <c r="AN14791" s="43"/>
      <c r="AO14791" s="43"/>
      <c r="AP14791" s="43"/>
      <c r="AQ14791" s="43"/>
      <c r="AR14791" s="43"/>
      <c r="AS14791" s="43"/>
      <c r="AT14791" s="43"/>
      <c r="AU14791" s="43"/>
      <c r="AV14791" s="43"/>
      <c r="AW14791" s="43"/>
      <c r="AZ14791" s="42"/>
      <c r="BA14791" s="43"/>
      <c r="BB14791" s="43"/>
      <c r="BC14791" s="43"/>
      <c r="BD14791" s="43"/>
      <c r="BE14791" s="43"/>
      <c r="BF14791" s="43"/>
      <c r="BG14791" s="43"/>
      <c r="BH14791" s="43"/>
      <c r="BI14791" s="43"/>
      <c r="BJ14791" s="43"/>
      <c r="BK14791" s="43"/>
      <c r="BL14791" s="43"/>
      <c r="BM14791" s="43"/>
      <c r="BN14791" s="43"/>
      <c r="BO14791" s="43"/>
      <c r="BP14791" s="43"/>
      <c r="BQ14791" s="43"/>
      <c r="BR14791" s="43"/>
      <c r="BS14791" s="43"/>
      <c r="BT14791" s="43"/>
      <c r="BU14791" s="43"/>
      <c r="BV14791" s="43"/>
      <c r="BW14791" s="43"/>
      <c r="BX14791" s="43"/>
      <c r="BY14791" s="43"/>
      <c r="BZ14791" s="43"/>
      <c r="CA14791" s="43"/>
      <c r="CB14791" s="43"/>
      <c r="CC14791" s="43"/>
      <c r="CD14791" s="43"/>
      <c r="CE14791" s="43"/>
      <c r="CF14791" s="43"/>
      <c r="CG14791" s="43"/>
      <c r="CH14791" s="43"/>
      <c r="CI14791" s="43"/>
      <c r="CJ14791" s="43"/>
      <c r="CK14791" s="43"/>
      <c r="CL14791" s="43"/>
      <c r="CM14791" s="43"/>
      <c r="CN14791" s="43"/>
      <c r="CO14791" s="43"/>
      <c r="CP14791" s="43"/>
      <c r="CQ14791" s="43"/>
    </row>
    <row r="14792" spans="6:95" x14ac:dyDescent="0.25">
      <c r="F14792" s="42" t="s">
        <v>2497</v>
      </c>
      <c r="G14792" s="43"/>
      <c r="H14792" s="43"/>
      <c r="I14792" s="43"/>
      <c r="J14792" s="43"/>
      <c r="K14792" s="43"/>
      <c r="L14792" s="43"/>
      <c r="M14792" s="43"/>
      <c r="N14792" s="43"/>
      <c r="O14792" s="43"/>
      <c r="P14792" s="43"/>
      <c r="Q14792" s="43"/>
      <c r="R14792" s="43"/>
      <c r="S14792" s="43"/>
      <c r="T14792" s="43"/>
      <c r="U14792" s="43"/>
      <c r="V14792" s="43"/>
      <c r="W14792" s="43"/>
      <c r="X14792" s="43"/>
      <c r="Y14792" s="43"/>
      <c r="Z14792" s="43"/>
      <c r="AA14792" s="43"/>
      <c r="AB14792" s="43"/>
      <c r="AC14792" s="43"/>
      <c r="AD14792" s="43"/>
      <c r="AE14792" s="43"/>
      <c r="AF14792" s="43"/>
      <c r="AG14792" s="43"/>
      <c r="AH14792" s="43"/>
      <c r="AI14792" s="43"/>
      <c r="AJ14792" s="43"/>
      <c r="AK14792" s="43"/>
      <c r="AL14792" s="43"/>
      <c r="AM14792" s="43"/>
      <c r="AN14792" s="43"/>
      <c r="AO14792" s="43"/>
      <c r="AP14792" s="43"/>
      <c r="AQ14792" s="43"/>
      <c r="AR14792" s="43"/>
      <c r="AS14792" s="43"/>
      <c r="AT14792" s="43"/>
      <c r="AU14792" s="43"/>
      <c r="AV14792" s="43"/>
      <c r="AW14792" s="43"/>
      <c r="AZ14792" s="42" t="s">
        <v>2518</v>
      </c>
      <c r="BA14792" s="43"/>
      <c r="BB14792" s="43"/>
      <c r="BC14792" s="43"/>
      <c r="BD14792" s="43"/>
      <c r="BE14792" s="43"/>
      <c r="BF14792" s="43"/>
      <c r="BG14792" s="43"/>
      <c r="BH14792" s="43"/>
      <c r="BI14792" s="43"/>
      <c r="BJ14792" s="43"/>
      <c r="BK14792" s="43"/>
      <c r="BL14792" s="43"/>
      <c r="BM14792" s="43"/>
      <c r="BN14792" s="43"/>
      <c r="BO14792" s="43"/>
      <c r="BP14792" s="43"/>
      <c r="BQ14792" s="43"/>
      <c r="BR14792" s="43"/>
      <c r="BS14792" s="43"/>
      <c r="BT14792" s="43"/>
      <c r="BU14792" s="43"/>
      <c r="BV14792" s="43"/>
      <c r="BW14792" s="43"/>
      <c r="BX14792" s="43"/>
      <c r="BY14792" s="43"/>
      <c r="BZ14792" s="43"/>
      <c r="CA14792" s="43"/>
      <c r="CB14792" s="43"/>
      <c r="CC14792" s="43"/>
      <c r="CD14792" s="43"/>
      <c r="CE14792" s="43"/>
      <c r="CF14792" s="43"/>
      <c r="CG14792" s="43"/>
      <c r="CH14792" s="43"/>
      <c r="CI14792" s="43"/>
      <c r="CJ14792" s="43"/>
      <c r="CK14792" s="43"/>
      <c r="CL14792" s="43"/>
      <c r="CM14792" s="43"/>
      <c r="CN14792" s="43"/>
      <c r="CO14792" s="43"/>
      <c r="CP14792" s="43"/>
      <c r="CQ14792" s="43"/>
    </row>
    <row r="14793" spans="6:95" x14ac:dyDescent="0.25">
      <c r="F14793" s="42" t="s">
        <v>2498</v>
      </c>
      <c r="G14793" s="43"/>
      <c r="H14793" s="43"/>
      <c r="I14793" s="43"/>
      <c r="J14793" s="43"/>
      <c r="K14793" s="43"/>
      <c r="L14793" s="43"/>
      <c r="M14793" s="43"/>
      <c r="N14793" s="43"/>
      <c r="O14793" s="43"/>
      <c r="P14793" s="43"/>
      <c r="Q14793" s="43"/>
      <c r="R14793" s="43"/>
      <c r="S14793" s="43"/>
      <c r="T14793" s="43"/>
      <c r="U14793" s="43"/>
      <c r="V14793" s="43"/>
      <c r="W14793" s="43"/>
      <c r="X14793" s="43"/>
      <c r="Y14793" s="43"/>
      <c r="Z14793" s="43"/>
      <c r="AA14793" s="43"/>
      <c r="AB14793" s="43"/>
      <c r="AC14793" s="43"/>
      <c r="AD14793" s="43"/>
      <c r="AE14793" s="43"/>
      <c r="AF14793" s="43"/>
      <c r="AG14793" s="43"/>
      <c r="AH14793" s="43"/>
      <c r="AI14793" s="43"/>
      <c r="AJ14793" s="43"/>
      <c r="AK14793" s="43"/>
      <c r="AL14793" s="43"/>
      <c r="AM14793" s="43"/>
      <c r="AN14793" s="43"/>
      <c r="AO14793" s="43"/>
      <c r="AP14793" s="43"/>
      <c r="AQ14793" s="43"/>
      <c r="AR14793" s="43"/>
      <c r="AS14793" s="43"/>
      <c r="AT14793" s="43"/>
      <c r="AU14793" s="43"/>
      <c r="AV14793" s="43"/>
      <c r="AW14793" s="43"/>
      <c r="AZ14793" s="42" t="s">
        <v>2519</v>
      </c>
      <c r="BA14793" s="43"/>
      <c r="BB14793" s="43"/>
      <c r="BC14793" s="43"/>
      <c r="BD14793" s="43"/>
      <c r="BE14793" s="43"/>
      <c r="BF14793" s="43"/>
      <c r="BG14793" s="43"/>
      <c r="BH14793" s="43"/>
      <c r="BI14793" s="43"/>
      <c r="BJ14793" s="43"/>
      <c r="BK14793" s="43"/>
      <c r="BL14793" s="43"/>
      <c r="BM14793" s="43"/>
      <c r="BN14793" s="43"/>
      <c r="BO14793" s="43"/>
      <c r="BP14793" s="43"/>
      <c r="BQ14793" s="43"/>
      <c r="BR14793" s="43"/>
      <c r="BS14793" s="43"/>
      <c r="BT14793" s="43"/>
      <c r="BU14793" s="43"/>
      <c r="BV14793" s="43"/>
      <c r="BW14793" s="43"/>
      <c r="BX14793" s="43"/>
      <c r="BY14793" s="43"/>
      <c r="BZ14793" s="43"/>
      <c r="CA14793" s="43"/>
      <c r="CB14793" s="43"/>
      <c r="CC14793" s="43"/>
      <c r="CD14793" s="43"/>
      <c r="CE14793" s="43"/>
      <c r="CF14793" s="43"/>
      <c r="CG14793" s="43"/>
      <c r="CH14793" s="43"/>
      <c r="CI14793" s="43"/>
      <c r="CJ14793" s="43"/>
      <c r="CK14793" s="43"/>
      <c r="CL14793" s="43"/>
      <c r="CM14793" s="43"/>
      <c r="CN14793" s="43"/>
      <c r="CO14793" s="43"/>
      <c r="CP14793" s="43"/>
      <c r="CQ14793" s="43"/>
    </row>
    <row r="14794" spans="6:95" x14ac:dyDescent="0.25">
      <c r="F14794" s="42" t="s">
        <v>2499</v>
      </c>
      <c r="G14794" s="43"/>
      <c r="H14794" s="43"/>
      <c r="I14794" s="43"/>
      <c r="J14794" s="43"/>
      <c r="K14794" s="43"/>
      <c r="L14794" s="43"/>
      <c r="M14794" s="43"/>
      <c r="N14794" s="43"/>
      <c r="O14794" s="43"/>
      <c r="P14794" s="43"/>
      <c r="Q14794" s="43"/>
      <c r="R14794" s="43"/>
      <c r="S14794" s="43"/>
      <c r="T14794" s="43"/>
      <c r="U14794" s="43"/>
      <c r="V14794" s="43"/>
      <c r="W14794" s="43"/>
      <c r="X14794" s="43"/>
      <c r="Y14794" s="43"/>
      <c r="Z14794" s="43"/>
      <c r="AA14794" s="43"/>
      <c r="AB14794" s="43"/>
      <c r="AC14794" s="43"/>
      <c r="AD14794" s="43"/>
      <c r="AE14794" s="43"/>
      <c r="AF14794" s="43"/>
      <c r="AG14794" s="43"/>
      <c r="AH14794" s="43"/>
      <c r="AI14794" s="43"/>
      <c r="AJ14794" s="43"/>
      <c r="AK14794" s="43"/>
      <c r="AL14794" s="43"/>
      <c r="AM14794" s="43"/>
      <c r="AN14794" s="43"/>
      <c r="AO14794" s="43"/>
      <c r="AP14794" s="43"/>
      <c r="AQ14794" s="43"/>
      <c r="AR14794" s="43"/>
      <c r="AS14794" s="43"/>
      <c r="AT14794" s="43"/>
      <c r="AU14794" s="43"/>
      <c r="AV14794" s="43"/>
      <c r="AW14794" s="43"/>
      <c r="AZ14794" s="42" t="s">
        <v>2520</v>
      </c>
      <c r="BA14794" s="43"/>
      <c r="BB14794" s="43"/>
      <c r="BC14794" s="43"/>
      <c r="BD14794" s="43"/>
      <c r="BE14794" s="43"/>
      <c r="BF14794" s="43"/>
      <c r="BG14794" s="43"/>
      <c r="BH14794" s="43"/>
      <c r="BI14794" s="43"/>
      <c r="BJ14794" s="43"/>
      <c r="BK14794" s="43"/>
      <c r="BL14794" s="43"/>
      <c r="BM14794" s="43"/>
      <c r="BN14794" s="43"/>
      <c r="BO14794" s="43"/>
      <c r="BP14794" s="43"/>
      <c r="BQ14794" s="43"/>
      <c r="BR14794" s="43"/>
      <c r="BS14794" s="43"/>
      <c r="BT14794" s="43"/>
      <c r="BU14794" s="43"/>
      <c r="BV14794" s="43"/>
      <c r="BW14794" s="43"/>
      <c r="BX14794" s="43"/>
      <c r="BY14794" s="43"/>
      <c r="BZ14794" s="43"/>
      <c r="CA14794" s="43"/>
      <c r="CB14794" s="43"/>
      <c r="CC14794" s="43"/>
      <c r="CD14794" s="43"/>
      <c r="CE14794" s="43"/>
      <c r="CF14794" s="43"/>
      <c r="CG14794" s="43"/>
      <c r="CH14794" s="43"/>
      <c r="CI14794" s="43"/>
      <c r="CJ14794" s="43"/>
      <c r="CK14794" s="43"/>
      <c r="CL14794" s="43"/>
      <c r="CM14794" s="43"/>
      <c r="CN14794" s="43"/>
      <c r="CO14794" s="43"/>
      <c r="CP14794" s="43"/>
      <c r="CQ14794" s="43"/>
    </row>
    <row r="14795" spans="6:95" x14ac:dyDescent="0.25">
      <c r="F14795" s="42" t="s">
        <v>2500</v>
      </c>
      <c r="G14795" s="43"/>
      <c r="H14795" s="43"/>
      <c r="I14795" s="43"/>
      <c r="J14795" s="43"/>
      <c r="K14795" s="43"/>
      <c r="L14795" s="43"/>
      <c r="M14795" s="43"/>
      <c r="N14795" s="43"/>
      <c r="O14795" s="43"/>
      <c r="P14795" s="43"/>
      <c r="Q14795" s="43"/>
      <c r="R14795" s="43"/>
      <c r="S14795" s="43"/>
      <c r="T14795" s="43"/>
      <c r="U14795" s="43"/>
      <c r="V14795" s="43"/>
      <c r="W14795" s="43"/>
      <c r="X14795" s="43"/>
      <c r="Y14795" s="43"/>
      <c r="Z14795" s="43"/>
      <c r="AA14795" s="43"/>
      <c r="AB14795" s="43"/>
      <c r="AC14795" s="43"/>
      <c r="AD14795" s="43"/>
      <c r="AE14795" s="43"/>
      <c r="AF14795" s="43"/>
      <c r="AG14795" s="43"/>
      <c r="AH14795" s="43"/>
      <c r="AI14795" s="43"/>
      <c r="AJ14795" s="43"/>
      <c r="AK14795" s="43"/>
      <c r="AL14795" s="43"/>
      <c r="AM14795" s="43"/>
      <c r="AN14795" s="43"/>
      <c r="AO14795" s="43"/>
      <c r="AP14795" s="43"/>
      <c r="AQ14795" s="43"/>
      <c r="AR14795" s="43"/>
      <c r="AS14795" s="43"/>
      <c r="AT14795" s="43"/>
      <c r="AU14795" s="43"/>
      <c r="AV14795" s="43"/>
      <c r="AW14795" s="43"/>
      <c r="AZ14795" s="42" t="s">
        <v>2521</v>
      </c>
      <c r="BA14795" s="43"/>
      <c r="BB14795" s="43"/>
      <c r="BC14795" s="43"/>
      <c r="BD14795" s="43"/>
      <c r="BE14795" s="43"/>
      <c r="BF14795" s="43"/>
      <c r="BG14795" s="43"/>
      <c r="BH14795" s="43"/>
      <c r="BI14795" s="43"/>
      <c r="BJ14795" s="43"/>
      <c r="BK14795" s="43"/>
      <c r="BL14795" s="43"/>
      <c r="BM14795" s="43"/>
      <c r="BN14795" s="43"/>
      <c r="BO14795" s="43"/>
      <c r="BP14795" s="43"/>
      <c r="BQ14795" s="43"/>
      <c r="BR14795" s="43"/>
      <c r="BS14795" s="43"/>
      <c r="BT14795" s="43"/>
      <c r="BU14795" s="43"/>
      <c r="BV14795" s="43"/>
      <c r="BW14795" s="43"/>
      <c r="BX14795" s="43"/>
      <c r="BY14795" s="43"/>
      <c r="BZ14795" s="43"/>
      <c r="CA14795" s="43"/>
      <c r="CB14795" s="43"/>
      <c r="CC14795" s="43"/>
      <c r="CD14795" s="43"/>
      <c r="CE14795" s="43"/>
      <c r="CF14795" s="43"/>
      <c r="CG14795" s="43"/>
      <c r="CH14795" s="43"/>
      <c r="CI14795" s="43"/>
      <c r="CJ14795" s="43"/>
      <c r="CK14795" s="43"/>
      <c r="CL14795" s="43"/>
      <c r="CM14795" s="43"/>
      <c r="CN14795" s="43"/>
      <c r="CO14795" s="43"/>
      <c r="CP14795" s="43"/>
      <c r="CQ14795" s="43"/>
    </row>
    <row r="14796" spans="6:95" x14ac:dyDescent="0.25">
      <c r="F14796" s="42" t="s">
        <v>2393</v>
      </c>
      <c r="G14796" s="43"/>
      <c r="H14796" s="43"/>
      <c r="I14796" s="43"/>
      <c r="J14796" s="43"/>
      <c r="K14796" s="43"/>
      <c r="L14796" s="43"/>
      <c r="M14796" s="43"/>
      <c r="N14796" s="43"/>
      <c r="O14796" s="43"/>
      <c r="P14796" s="43"/>
      <c r="Q14796" s="43"/>
      <c r="R14796" s="43"/>
      <c r="S14796" s="43"/>
      <c r="T14796" s="43"/>
      <c r="U14796" s="43"/>
      <c r="V14796" s="43"/>
      <c r="W14796" s="43"/>
      <c r="X14796" s="43"/>
      <c r="Y14796" s="43"/>
      <c r="Z14796" s="43"/>
      <c r="AA14796" s="43"/>
      <c r="AB14796" s="43"/>
      <c r="AC14796" s="43"/>
      <c r="AD14796" s="43"/>
      <c r="AE14796" s="43"/>
      <c r="AF14796" s="43"/>
      <c r="AG14796" s="43"/>
      <c r="AH14796" s="43"/>
      <c r="AI14796" s="43"/>
      <c r="AJ14796" s="43"/>
      <c r="AK14796" s="43"/>
      <c r="AL14796" s="43"/>
      <c r="AM14796" s="43"/>
      <c r="AN14796" s="43"/>
      <c r="AO14796" s="43"/>
      <c r="AP14796" s="43"/>
      <c r="AQ14796" s="43"/>
      <c r="AR14796" s="43"/>
      <c r="AS14796" s="43"/>
      <c r="AT14796" s="43"/>
      <c r="AU14796" s="43"/>
      <c r="AV14796" s="43"/>
      <c r="AW14796" s="43"/>
      <c r="AZ14796" s="42" t="s">
        <v>2522</v>
      </c>
      <c r="BA14796" s="43"/>
      <c r="BB14796" s="43"/>
      <c r="BC14796" s="43"/>
      <c r="BD14796" s="43"/>
      <c r="BE14796" s="43"/>
      <c r="BF14796" s="43"/>
      <c r="BG14796" s="43"/>
      <c r="BH14796" s="43"/>
      <c r="BI14796" s="43"/>
      <c r="BJ14796" s="43"/>
      <c r="BK14796" s="43"/>
      <c r="BL14796" s="43"/>
      <c r="BM14796" s="43"/>
      <c r="BN14796" s="43"/>
      <c r="BO14796" s="43"/>
      <c r="BP14796" s="43"/>
      <c r="BQ14796" s="43"/>
      <c r="BR14796" s="43"/>
      <c r="BS14796" s="43"/>
      <c r="BT14796" s="43"/>
      <c r="BU14796" s="43"/>
      <c r="BV14796" s="43"/>
      <c r="BW14796" s="43"/>
      <c r="BX14796" s="43"/>
      <c r="BY14796" s="43"/>
      <c r="BZ14796" s="43"/>
      <c r="CA14796" s="43"/>
      <c r="CB14796" s="43"/>
      <c r="CC14796" s="43"/>
      <c r="CD14796" s="43"/>
      <c r="CE14796" s="43"/>
      <c r="CF14796" s="43"/>
      <c r="CG14796" s="43"/>
      <c r="CH14796" s="43"/>
      <c r="CI14796" s="43"/>
      <c r="CJ14796" s="43"/>
      <c r="CK14796" s="43"/>
      <c r="CL14796" s="43"/>
      <c r="CM14796" s="43"/>
      <c r="CN14796" s="43"/>
      <c r="CO14796" s="43"/>
      <c r="CP14796" s="43"/>
      <c r="CQ14796" s="43"/>
    </row>
    <row r="14797" spans="6:95" x14ac:dyDescent="0.25">
      <c r="F14797" s="42"/>
      <c r="G14797" s="43"/>
      <c r="H14797" s="43"/>
      <c r="I14797" s="43"/>
      <c r="J14797" s="43"/>
      <c r="K14797" s="43"/>
      <c r="L14797" s="43"/>
      <c r="M14797" s="43"/>
      <c r="N14797" s="43"/>
      <c r="O14797" s="43"/>
      <c r="P14797" s="43"/>
      <c r="Q14797" s="43"/>
      <c r="R14797" s="43"/>
      <c r="S14797" s="43"/>
      <c r="T14797" s="43"/>
      <c r="U14797" s="43"/>
      <c r="V14797" s="43"/>
      <c r="W14797" s="43"/>
      <c r="X14797" s="43"/>
      <c r="Y14797" s="43"/>
      <c r="Z14797" s="43"/>
      <c r="AA14797" s="43"/>
      <c r="AB14797" s="43"/>
      <c r="AC14797" s="43"/>
      <c r="AD14797" s="43"/>
      <c r="AE14797" s="43"/>
      <c r="AF14797" s="43"/>
      <c r="AG14797" s="43"/>
      <c r="AH14797" s="43"/>
      <c r="AI14797" s="43"/>
      <c r="AJ14797" s="43"/>
      <c r="AK14797" s="43"/>
      <c r="AL14797" s="43"/>
      <c r="AM14797" s="43"/>
      <c r="AN14797" s="43"/>
      <c r="AO14797" s="43"/>
      <c r="AP14797" s="43"/>
      <c r="AQ14797" s="43"/>
      <c r="AR14797" s="43"/>
      <c r="AS14797" s="43"/>
      <c r="AT14797" s="43"/>
      <c r="AU14797" s="43"/>
      <c r="AV14797" s="43"/>
      <c r="AW14797" s="43"/>
      <c r="AZ14797" s="42"/>
      <c r="BA14797" s="43"/>
      <c r="BB14797" s="43"/>
      <c r="BC14797" s="43"/>
      <c r="BD14797" s="43"/>
      <c r="BE14797" s="43"/>
      <c r="BF14797" s="43"/>
      <c r="BG14797" s="43"/>
      <c r="BH14797" s="43"/>
      <c r="BI14797" s="43"/>
      <c r="BJ14797" s="43"/>
      <c r="BK14797" s="43"/>
      <c r="BL14797" s="43"/>
      <c r="BM14797" s="43"/>
      <c r="BN14797" s="43"/>
      <c r="BO14797" s="43"/>
      <c r="BP14797" s="43"/>
      <c r="BQ14797" s="43"/>
      <c r="BR14797" s="43"/>
      <c r="BS14797" s="43"/>
      <c r="BT14797" s="43"/>
      <c r="BU14797" s="43"/>
      <c r="BV14797" s="43"/>
      <c r="BW14797" s="43"/>
      <c r="BX14797" s="43"/>
      <c r="BY14797" s="43"/>
      <c r="BZ14797" s="43"/>
      <c r="CA14797" s="43"/>
      <c r="CB14797" s="43"/>
      <c r="CC14797" s="43"/>
      <c r="CD14797" s="43"/>
      <c r="CE14797" s="43"/>
      <c r="CF14797" s="43"/>
      <c r="CG14797" s="43"/>
      <c r="CH14797" s="43"/>
      <c r="CI14797" s="43"/>
      <c r="CJ14797" s="43"/>
      <c r="CK14797" s="43"/>
      <c r="CL14797" s="43"/>
      <c r="CM14797" s="43"/>
      <c r="CN14797" s="43"/>
      <c r="CO14797" s="43"/>
      <c r="CP14797" s="43"/>
      <c r="CQ14797" s="43"/>
    </row>
    <row r="14798" spans="6:95" x14ac:dyDescent="0.25">
      <c r="F14798" s="42" t="s">
        <v>2171</v>
      </c>
      <c r="G14798" s="43"/>
      <c r="H14798" s="43"/>
      <c r="I14798" s="43"/>
      <c r="J14798" s="43"/>
      <c r="K14798" s="43"/>
      <c r="L14798" s="43"/>
      <c r="M14798" s="43"/>
      <c r="N14798" s="43"/>
      <c r="O14798" s="43"/>
      <c r="P14798" s="43"/>
      <c r="Q14798" s="43"/>
      <c r="R14798" s="43"/>
      <c r="S14798" s="43"/>
      <c r="T14798" s="43"/>
      <c r="U14798" s="43"/>
      <c r="V14798" s="43"/>
      <c r="W14798" s="43"/>
      <c r="X14798" s="43"/>
      <c r="Y14798" s="43"/>
      <c r="Z14798" s="43"/>
      <c r="AA14798" s="43"/>
      <c r="AB14798" s="43"/>
      <c r="AC14798" s="43"/>
      <c r="AD14798" s="43"/>
      <c r="AE14798" s="43"/>
      <c r="AF14798" s="43"/>
      <c r="AG14798" s="43"/>
      <c r="AH14798" s="43"/>
      <c r="AI14798" s="43"/>
      <c r="AJ14798" s="43"/>
      <c r="AK14798" s="43"/>
      <c r="AL14798" s="43"/>
      <c r="AM14798" s="43"/>
      <c r="AN14798" s="43"/>
      <c r="AO14798" s="43"/>
      <c r="AP14798" s="43"/>
      <c r="AQ14798" s="43"/>
      <c r="AR14798" s="43"/>
      <c r="AS14798" s="43"/>
      <c r="AT14798" s="43"/>
      <c r="AU14798" s="43"/>
      <c r="AV14798" s="43"/>
      <c r="AW14798" s="43"/>
      <c r="AZ14798" s="42" t="s">
        <v>128</v>
      </c>
      <c r="BA14798" s="43"/>
      <c r="BB14798" s="43"/>
      <c r="BC14798" s="43"/>
      <c r="BD14798" s="43"/>
      <c r="BE14798" s="43"/>
      <c r="BF14798" s="43"/>
      <c r="BG14798" s="43"/>
      <c r="BH14798" s="43"/>
      <c r="BI14798" s="43"/>
      <c r="BJ14798" s="43"/>
      <c r="BK14798" s="43"/>
      <c r="BL14798" s="43"/>
      <c r="BM14798" s="43"/>
      <c r="BN14798" s="43"/>
      <c r="BO14798" s="43"/>
      <c r="BP14798" s="43"/>
      <c r="BQ14798" s="43"/>
      <c r="BR14798" s="43"/>
      <c r="BS14798" s="43"/>
      <c r="BT14798" s="43"/>
      <c r="BU14798" s="43"/>
      <c r="BV14798" s="43"/>
      <c r="BW14798" s="43"/>
      <c r="BX14798" s="43"/>
      <c r="BY14798" s="43"/>
      <c r="BZ14798" s="43"/>
      <c r="CA14798" s="43"/>
      <c r="CB14798" s="43"/>
      <c r="CC14798" s="43"/>
      <c r="CD14798" s="43"/>
      <c r="CE14798" s="43"/>
      <c r="CF14798" s="43"/>
      <c r="CG14798" s="43"/>
      <c r="CH14798" s="43"/>
      <c r="CI14798" s="43"/>
      <c r="CJ14798" s="43"/>
      <c r="CK14798" s="43"/>
      <c r="CL14798" s="43"/>
      <c r="CM14798" s="43"/>
      <c r="CN14798" s="43"/>
      <c r="CO14798" s="43"/>
      <c r="CP14798" s="43"/>
      <c r="CQ14798" s="43"/>
    </row>
    <row r="14799" spans="6:95" x14ac:dyDescent="0.25">
      <c r="F14799" s="42" t="s">
        <v>2501</v>
      </c>
      <c r="G14799" s="43"/>
      <c r="H14799" s="43"/>
      <c r="I14799" s="43"/>
      <c r="J14799" s="43"/>
      <c r="K14799" s="43"/>
      <c r="L14799" s="43"/>
      <c r="M14799" s="43"/>
      <c r="N14799" s="43"/>
      <c r="O14799" s="43"/>
      <c r="P14799" s="43"/>
      <c r="Q14799" s="43"/>
      <c r="R14799" s="43"/>
      <c r="S14799" s="43"/>
      <c r="T14799" s="43"/>
      <c r="U14799" s="43"/>
      <c r="V14799" s="43"/>
      <c r="W14799" s="43"/>
      <c r="X14799" s="43"/>
      <c r="Y14799" s="43"/>
      <c r="Z14799" s="43"/>
      <c r="AA14799" s="43"/>
      <c r="AB14799" s="43"/>
      <c r="AC14799" s="43"/>
      <c r="AD14799" s="43"/>
      <c r="AE14799" s="43"/>
      <c r="AF14799" s="43"/>
      <c r="AG14799" s="43"/>
      <c r="AH14799" s="43"/>
      <c r="AI14799" s="43"/>
      <c r="AJ14799" s="43"/>
      <c r="AK14799" s="43"/>
      <c r="AL14799" s="43"/>
      <c r="AM14799" s="43"/>
      <c r="AN14799" s="43"/>
      <c r="AO14799" s="43"/>
      <c r="AP14799" s="43"/>
      <c r="AQ14799" s="43"/>
      <c r="AR14799" s="43"/>
      <c r="AS14799" s="43"/>
      <c r="AT14799" s="43"/>
      <c r="AU14799" s="43"/>
      <c r="AV14799" s="43"/>
      <c r="AW14799" s="43"/>
      <c r="AZ14799" s="42" t="s">
        <v>2382</v>
      </c>
      <c r="BA14799" s="43"/>
      <c r="BB14799" s="43"/>
      <c r="BC14799" s="43"/>
      <c r="BD14799" s="43"/>
      <c r="BE14799" s="43"/>
      <c r="BF14799" s="43"/>
      <c r="BG14799" s="43"/>
      <c r="BH14799" s="43"/>
      <c r="BI14799" s="43"/>
      <c r="BJ14799" s="43"/>
      <c r="BK14799" s="43"/>
      <c r="BL14799" s="43"/>
      <c r="BM14799" s="43"/>
      <c r="BN14799" s="43"/>
      <c r="BO14799" s="43"/>
      <c r="BP14799" s="43"/>
      <c r="BQ14799" s="43"/>
      <c r="BR14799" s="43"/>
      <c r="BS14799" s="43"/>
      <c r="BT14799" s="43"/>
      <c r="BU14799" s="43"/>
      <c r="BV14799" s="43"/>
      <c r="BW14799" s="43"/>
      <c r="BX14799" s="43"/>
      <c r="BY14799" s="43"/>
      <c r="BZ14799" s="43"/>
      <c r="CA14799" s="43"/>
      <c r="CB14799" s="43"/>
      <c r="CC14799" s="43"/>
      <c r="CD14799" s="43"/>
      <c r="CE14799" s="43"/>
      <c r="CF14799" s="43"/>
      <c r="CG14799" s="43"/>
      <c r="CH14799" s="43"/>
      <c r="CI14799" s="43"/>
      <c r="CJ14799" s="43"/>
      <c r="CK14799" s="43"/>
      <c r="CL14799" s="43"/>
      <c r="CM14799" s="43"/>
      <c r="CN14799" s="43"/>
      <c r="CO14799" s="43"/>
      <c r="CP14799" s="43"/>
      <c r="CQ14799" s="43"/>
    </row>
    <row r="14800" spans="6:95" x14ac:dyDescent="0.25">
      <c r="F14800" s="42" t="s">
        <v>2494</v>
      </c>
      <c r="G14800" s="43"/>
      <c r="H14800" s="43"/>
      <c r="I14800" s="43"/>
      <c r="J14800" s="43"/>
      <c r="K14800" s="43"/>
      <c r="L14800" s="43"/>
      <c r="M14800" s="43"/>
      <c r="N14800" s="43"/>
      <c r="O14800" s="43"/>
      <c r="P14800" s="43"/>
      <c r="Q14800" s="43"/>
      <c r="R14800" s="43"/>
      <c r="S14800" s="43"/>
      <c r="T14800" s="43"/>
      <c r="U14800" s="43"/>
      <c r="V14800" s="43"/>
      <c r="W14800" s="43"/>
      <c r="X14800" s="43"/>
      <c r="Y14800" s="43"/>
      <c r="Z14800" s="43"/>
      <c r="AA14800" s="43"/>
      <c r="AB14800" s="43"/>
      <c r="AC14800" s="43"/>
      <c r="AD14800" s="43"/>
      <c r="AE14800" s="43"/>
      <c r="AF14800" s="43"/>
      <c r="AG14800" s="43"/>
      <c r="AH14800" s="43"/>
      <c r="AI14800" s="43"/>
      <c r="AJ14800" s="43"/>
      <c r="AK14800" s="43"/>
      <c r="AL14800" s="43"/>
      <c r="AM14800" s="43"/>
      <c r="AN14800" s="43"/>
      <c r="AO14800" s="43"/>
      <c r="AP14800" s="43"/>
      <c r="AQ14800" s="43"/>
      <c r="AR14800" s="43"/>
      <c r="AS14800" s="43"/>
      <c r="AT14800" s="43"/>
      <c r="AU14800" s="43"/>
      <c r="AV14800" s="43"/>
      <c r="AW14800" s="43"/>
      <c r="AZ14800" s="42" t="s">
        <v>2383</v>
      </c>
      <c r="BA14800" s="43"/>
      <c r="BB14800" s="43"/>
      <c r="BC14800" s="43"/>
      <c r="BD14800" s="43"/>
      <c r="BE14800" s="43"/>
      <c r="BF14800" s="43"/>
      <c r="BG14800" s="43"/>
      <c r="BH14800" s="43"/>
      <c r="BI14800" s="43"/>
      <c r="BJ14800" s="43"/>
      <c r="BK14800" s="43"/>
      <c r="BL14800" s="43"/>
      <c r="BM14800" s="43"/>
      <c r="BN14800" s="43"/>
      <c r="BO14800" s="43"/>
      <c r="BP14800" s="43"/>
      <c r="BQ14800" s="43"/>
      <c r="BR14800" s="43"/>
      <c r="BS14800" s="43"/>
      <c r="BT14800" s="43"/>
      <c r="BU14800" s="43"/>
      <c r="BV14800" s="43"/>
      <c r="BW14800" s="43"/>
      <c r="BX14800" s="43"/>
      <c r="BY14800" s="43"/>
      <c r="BZ14800" s="43"/>
      <c r="CA14800" s="43"/>
      <c r="CB14800" s="43"/>
      <c r="CC14800" s="43"/>
      <c r="CD14800" s="43"/>
      <c r="CE14800" s="43"/>
      <c r="CF14800" s="43"/>
      <c r="CG14800" s="43"/>
      <c r="CH14800" s="43"/>
      <c r="CI14800" s="43"/>
      <c r="CJ14800" s="43"/>
      <c r="CK14800" s="43"/>
      <c r="CL14800" s="43"/>
      <c r="CM14800" s="43"/>
      <c r="CN14800" s="43"/>
      <c r="CO14800" s="43"/>
      <c r="CP14800" s="43"/>
      <c r="CQ14800" s="43"/>
    </row>
    <row r="14801" spans="6:95" x14ac:dyDescent="0.25">
      <c r="F14801" s="42" t="s">
        <v>2495</v>
      </c>
      <c r="G14801" s="43"/>
      <c r="H14801" s="43"/>
      <c r="I14801" s="43"/>
      <c r="J14801" s="43"/>
      <c r="K14801" s="43"/>
      <c r="L14801" s="43"/>
      <c r="M14801" s="43"/>
      <c r="N14801" s="43"/>
      <c r="O14801" s="43"/>
      <c r="P14801" s="43"/>
      <c r="Q14801" s="43"/>
      <c r="R14801" s="43"/>
      <c r="S14801" s="43"/>
      <c r="T14801" s="43"/>
      <c r="U14801" s="43"/>
      <c r="V14801" s="43"/>
      <c r="W14801" s="43"/>
      <c r="X14801" s="43"/>
      <c r="Y14801" s="43"/>
      <c r="Z14801" s="43"/>
      <c r="AA14801" s="43"/>
      <c r="AB14801" s="43"/>
      <c r="AC14801" s="43"/>
      <c r="AD14801" s="43"/>
      <c r="AE14801" s="43"/>
      <c r="AF14801" s="43"/>
      <c r="AG14801" s="43"/>
      <c r="AH14801" s="43"/>
      <c r="AI14801" s="43"/>
      <c r="AJ14801" s="43"/>
      <c r="AK14801" s="43"/>
      <c r="AL14801" s="43"/>
      <c r="AM14801" s="43"/>
      <c r="AN14801" s="43"/>
      <c r="AO14801" s="43"/>
      <c r="AP14801" s="43"/>
      <c r="AQ14801" s="43"/>
      <c r="AR14801" s="43"/>
      <c r="AS14801" s="43"/>
      <c r="AT14801" s="43"/>
      <c r="AU14801" s="43"/>
      <c r="AV14801" s="43"/>
      <c r="AW14801" s="43"/>
      <c r="AZ14801" s="42" t="s">
        <v>2384</v>
      </c>
      <c r="BA14801" s="43"/>
      <c r="BB14801" s="43"/>
      <c r="BC14801" s="43"/>
      <c r="BD14801" s="43"/>
      <c r="BE14801" s="43"/>
      <c r="BF14801" s="43"/>
      <c r="BG14801" s="43"/>
      <c r="BH14801" s="43"/>
      <c r="BI14801" s="43"/>
      <c r="BJ14801" s="43"/>
      <c r="BK14801" s="43"/>
      <c r="BL14801" s="43"/>
      <c r="BM14801" s="43"/>
      <c r="BN14801" s="43"/>
      <c r="BO14801" s="43"/>
      <c r="BP14801" s="43"/>
      <c r="BQ14801" s="43"/>
      <c r="BR14801" s="43"/>
      <c r="BS14801" s="43"/>
      <c r="BT14801" s="43"/>
      <c r="BU14801" s="43"/>
      <c r="BV14801" s="43"/>
      <c r="BW14801" s="43"/>
      <c r="BX14801" s="43"/>
      <c r="BY14801" s="43"/>
      <c r="BZ14801" s="43"/>
      <c r="CA14801" s="43"/>
      <c r="CB14801" s="43"/>
      <c r="CC14801" s="43"/>
      <c r="CD14801" s="43"/>
      <c r="CE14801" s="43"/>
      <c r="CF14801" s="43"/>
      <c r="CG14801" s="43"/>
      <c r="CH14801" s="43"/>
      <c r="CI14801" s="43"/>
      <c r="CJ14801" s="43"/>
      <c r="CK14801" s="43"/>
      <c r="CL14801" s="43"/>
      <c r="CM14801" s="43"/>
      <c r="CN14801" s="43"/>
      <c r="CO14801" s="43"/>
      <c r="CP14801" s="43"/>
      <c r="CQ14801" s="43"/>
    </row>
    <row r="14802" spans="6:95" x14ac:dyDescent="0.25">
      <c r="F14802" s="42"/>
      <c r="G14802" s="43"/>
      <c r="H14802" s="43"/>
      <c r="I14802" s="43"/>
      <c r="J14802" s="43"/>
      <c r="K14802" s="43"/>
      <c r="L14802" s="43"/>
      <c r="M14802" s="43"/>
      <c r="N14802" s="43"/>
      <c r="O14802" s="43"/>
      <c r="P14802" s="43"/>
      <c r="Q14802" s="43"/>
      <c r="R14802" s="43"/>
      <c r="S14802" s="43"/>
      <c r="T14802" s="43"/>
      <c r="U14802" s="43"/>
      <c r="V14802" s="43"/>
      <c r="W14802" s="43"/>
      <c r="X14802" s="43"/>
      <c r="Y14802" s="43"/>
      <c r="Z14802" s="43"/>
      <c r="AA14802" s="43"/>
      <c r="AB14802" s="43"/>
      <c r="AC14802" s="43"/>
      <c r="AD14802" s="43"/>
      <c r="AE14802" s="43"/>
      <c r="AF14802" s="43"/>
      <c r="AG14802" s="43"/>
      <c r="AH14802" s="43"/>
      <c r="AI14802" s="43"/>
      <c r="AJ14802" s="43"/>
      <c r="AK14802" s="43"/>
      <c r="AL14802" s="43"/>
      <c r="AM14802" s="43"/>
      <c r="AN14802" s="43"/>
      <c r="AO14802" s="43"/>
      <c r="AP14802" s="43"/>
      <c r="AQ14802" s="43"/>
      <c r="AR14802" s="43"/>
      <c r="AS14802" s="43"/>
      <c r="AT14802" s="43"/>
      <c r="AU14802" s="43"/>
      <c r="AV14802" s="43"/>
      <c r="AW14802" s="43"/>
      <c r="AZ14802" s="42" t="s">
        <v>2385</v>
      </c>
      <c r="BA14802" s="43"/>
      <c r="BB14802" s="43"/>
      <c r="BC14802" s="43"/>
      <c r="BD14802" s="43"/>
      <c r="BE14802" s="43"/>
      <c r="BF14802" s="43"/>
      <c r="BG14802" s="43"/>
      <c r="BH14802" s="43"/>
      <c r="BI14802" s="43"/>
      <c r="BJ14802" s="43"/>
      <c r="BK14802" s="43"/>
      <c r="BL14802" s="43"/>
      <c r="BM14802" s="43"/>
      <c r="BN14802" s="43"/>
      <c r="BO14802" s="43"/>
      <c r="BP14802" s="43"/>
      <c r="BQ14802" s="43"/>
      <c r="BR14802" s="43"/>
      <c r="BS14802" s="43"/>
      <c r="BT14802" s="43"/>
      <c r="BU14802" s="43"/>
      <c r="BV14802" s="43"/>
      <c r="BW14802" s="43"/>
      <c r="BX14802" s="43"/>
      <c r="BY14802" s="43"/>
      <c r="BZ14802" s="43"/>
      <c r="CA14802" s="43"/>
      <c r="CB14802" s="43"/>
      <c r="CC14802" s="43"/>
      <c r="CD14802" s="43"/>
      <c r="CE14802" s="43"/>
      <c r="CF14802" s="43"/>
      <c r="CG14802" s="43"/>
      <c r="CH14802" s="43"/>
      <c r="CI14802" s="43"/>
      <c r="CJ14802" s="43"/>
      <c r="CK14802" s="43"/>
      <c r="CL14802" s="43"/>
      <c r="CM14802" s="43"/>
      <c r="CN14802" s="43"/>
      <c r="CO14802" s="43"/>
      <c r="CP14802" s="43"/>
      <c r="CQ14802" s="43"/>
    </row>
    <row r="14803" spans="6:95" x14ac:dyDescent="0.25">
      <c r="F14803" s="42" t="s">
        <v>128</v>
      </c>
      <c r="G14803" s="43"/>
      <c r="H14803" s="43"/>
      <c r="I14803" s="43"/>
      <c r="J14803" s="43"/>
      <c r="K14803" s="43"/>
      <c r="L14803" s="43"/>
      <c r="M14803" s="43"/>
      <c r="N14803" s="43"/>
      <c r="O14803" s="43"/>
      <c r="P14803" s="43"/>
      <c r="Q14803" s="43"/>
      <c r="R14803" s="43"/>
      <c r="S14803" s="43"/>
      <c r="T14803" s="43"/>
      <c r="U14803" s="43"/>
      <c r="V14803" s="43"/>
      <c r="W14803" s="43"/>
      <c r="X14803" s="43"/>
      <c r="Y14803" s="43"/>
      <c r="Z14803" s="43"/>
      <c r="AA14803" s="43"/>
      <c r="AB14803" s="43"/>
      <c r="AC14803" s="43"/>
      <c r="AD14803" s="43"/>
      <c r="AE14803" s="43"/>
      <c r="AF14803" s="43"/>
      <c r="AG14803" s="43"/>
      <c r="AH14803" s="43"/>
      <c r="AI14803" s="43"/>
      <c r="AJ14803" s="43"/>
      <c r="AK14803" s="43"/>
      <c r="AL14803" s="43"/>
      <c r="AM14803" s="43"/>
      <c r="AN14803" s="43"/>
      <c r="AO14803" s="43"/>
      <c r="AP14803" s="43"/>
      <c r="AQ14803" s="43"/>
      <c r="AR14803" s="43"/>
      <c r="AS14803" s="43"/>
      <c r="AT14803" s="43"/>
      <c r="AU14803" s="43"/>
      <c r="AV14803" s="43"/>
      <c r="AW14803" s="43"/>
      <c r="AZ14803" s="42" t="s">
        <v>2523</v>
      </c>
      <c r="BA14803" s="43"/>
      <c r="BB14803" s="43"/>
      <c r="BC14803" s="43"/>
      <c r="BD14803" s="43"/>
      <c r="BE14803" s="43"/>
      <c r="BF14803" s="43"/>
      <c r="BG14803" s="43"/>
      <c r="BH14803" s="43"/>
      <c r="BI14803" s="43"/>
      <c r="BJ14803" s="43"/>
      <c r="BK14803" s="43"/>
      <c r="BL14803" s="43"/>
      <c r="BM14803" s="43"/>
      <c r="BN14803" s="43"/>
      <c r="BO14803" s="43"/>
      <c r="BP14803" s="43"/>
      <c r="BQ14803" s="43"/>
      <c r="BR14803" s="43"/>
      <c r="BS14803" s="43"/>
      <c r="BT14803" s="43"/>
      <c r="BU14803" s="43"/>
      <c r="BV14803" s="43"/>
      <c r="BW14803" s="43"/>
      <c r="BX14803" s="43"/>
      <c r="BY14803" s="43"/>
      <c r="BZ14803" s="43"/>
      <c r="CA14803" s="43"/>
      <c r="CB14803" s="43"/>
      <c r="CC14803" s="43"/>
      <c r="CD14803" s="43"/>
      <c r="CE14803" s="43"/>
      <c r="CF14803" s="43"/>
      <c r="CG14803" s="43"/>
      <c r="CH14803" s="43"/>
      <c r="CI14803" s="43"/>
      <c r="CJ14803" s="43"/>
      <c r="CK14803" s="43"/>
      <c r="CL14803" s="43"/>
      <c r="CM14803" s="43"/>
      <c r="CN14803" s="43"/>
      <c r="CO14803" s="43"/>
      <c r="CP14803" s="43"/>
      <c r="CQ14803" s="43"/>
    </row>
    <row r="14804" spans="6:95" x14ac:dyDescent="0.25">
      <c r="F14804" s="42" t="s">
        <v>2382</v>
      </c>
      <c r="G14804" s="43"/>
      <c r="H14804" s="43"/>
      <c r="I14804" s="43"/>
      <c r="J14804" s="43"/>
      <c r="K14804" s="43"/>
      <c r="L14804" s="43"/>
      <c r="M14804" s="43"/>
      <c r="N14804" s="43"/>
      <c r="O14804" s="43"/>
      <c r="P14804" s="43"/>
      <c r="Q14804" s="43"/>
      <c r="R14804" s="43"/>
      <c r="S14804" s="43"/>
      <c r="T14804" s="43"/>
      <c r="U14804" s="43"/>
      <c r="V14804" s="43"/>
      <c r="W14804" s="43"/>
      <c r="X14804" s="43"/>
      <c r="Y14804" s="43"/>
      <c r="Z14804" s="43"/>
      <c r="AA14804" s="43"/>
      <c r="AB14804" s="43"/>
      <c r="AC14804" s="43"/>
      <c r="AD14804" s="43"/>
      <c r="AE14804" s="43"/>
      <c r="AF14804" s="43"/>
      <c r="AG14804" s="43"/>
      <c r="AH14804" s="43"/>
      <c r="AI14804" s="43"/>
      <c r="AJ14804" s="43"/>
      <c r="AK14804" s="43"/>
      <c r="AL14804" s="43"/>
      <c r="AM14804" s="43"/>
      <c r="AN14804" s="43"/>
      <c r="AO14804" s="43"/>
      <c r="AP14804" s="43"/>
      <c r="AQ14804" s="43"/>
      <c r="AR14804" s="43"/>
      <c r="AS14804" s="43"/>
      <c r="AT14804" s="43"/>
      <c r="AU14804" s="43"/>
      <c r="AV14804" s="43"/>
      <c r="AW14804" s="43"/>
      <c r="AZ14804" s="42" t="s">
        <v>2524</v>
      </c>
      <c r="BA14804" s="43"/>
      <c r="BB14804" s="43"/>
      <c r="BC14804" s="43"/>
      <c r="BD14804" s="43"/>
      <c r="BE14804" s="43"/>
      <c r="BF14804" s="43"/>
      <c r="BG14804" s="43"/>
      <c r="BH14804" s="43"/>
      <c r="BI14804" s="43"/>
      <c r="BJ14804" s="43"/>
      <c r="BK14804" s="43"/>
      <c r="BL14804" s="43"/>
      <c r="BM14804" s="43"/>
      <c r="BN14804" s="43"/>
      <c r="BO14804" s="43"/>
      <c r="BP14804" s="43"/>
      <c r="BQ14804" s="43"/>
      <c r="BR14804" s="43"/>
      <c r="BS14804" s="43"/>
      <c r="BT14804" s="43"/>
      <c r="BU14804" s="43"/>
      <c r="BV14804" s="43"/>
      <c r="BW14804" s="43"/>
      <c r="BX14804" s="43"/>
      <c r="BY14804" s="43"/>
      <c r="BZ14804" s="43"/>
      <c r="CA14804" s="43"/>
      <c r="CB14804" s="43"/>
      <c r="CC14804" s="43"/>
      <c r="CD14804" s="43"/>
      <c r="CE14804" s="43"/>
      <c r="CF14804" s="43"/>
      <c r="CG14804" s="43"/>
      <c r="CH14804" s="43"/>
      <c r="CI14804" s="43"/>
      <c r="CJ14804" s="43"/>
      <c r="CK14804" s="43"/>
      <c r="CL14804" s="43"/>
      <c r="CM14804" s="43"/>
      <c r="CN14804" s="43"/>
      <c r="CO14804" s="43"/>
      <c r="CP14804" s="43"/>
      <c r="CQ14804" s="43"/>
    </row>
    <row r="14805" spans="6:95" x14ac:dyDescent="0.25">
      <c r="F14805" s="42" t="s">
        <v>2383</v>
      </c>
      <c r="G14805" s="43"/>
      <c r="H14805" s="43"/>
      <c r="I14805" s="43"/>
      <c r="J14805" s="43"/>
      <c r="K14805" s="43"/>
      <c r="L14805" s="43"/>
      <c r="M14805" s="43"/>
      <c r="N14805" s="43"/>
      <c r="O14805" s="43"/>
      <c r="P14805" s="43"/>
      <c r="Q14805" s="43"/>
      <c r="R14805" s="43"/>
      <c r="S14805" s="43"/>
      <c r="T14805" s="43"/>
      <c r="U14805" s="43"/>
      <c r="V14805" s="43"/>
      <c r="W14805" s="43"/>
      <c r="X14805" s="43"/>
      <c r="Y14805" s="43"/>
      <c r="Z14805" s="43"/>
      <c r="AA14805" s="43"/>
      <c r="AB14805" s="43"/>
      <c r="AC14805" s="43"/>
      <c r="AD14805" s="43"/>
      <c r="AE14805" s="43"/>
      <c r="AF14805" s="43"/>
      <c r="AG14805" s="43"/>
      <c r="AH14805" s="43"/>
      <c r="AI14805" s="43"/>
      <c r="AJ14805" s="43"/>
      <c r="AK14805" s="43"/>
      <c r="AL14805" s="43"/>
      <c r="AM14805" s="43"/>
      <c r="AN14805" s="43"/>
      <c r="AO14805" s="43"/>
      <c r="AP14805" s="43"/>
      <c r="AQ14805" s="43"/>
      <c r="AR14805" s="43"/>
      <c r="AS14805" s="43"/>
      <c r="AT14805" s="43"/>
      <c r="AU14805" s="43"/>
      <c r="AV14805" s="43"/>
      <c r="AW14805" s="43"/>
      <c r="AZ14805" s="42" t="s">
        <v>2169</v>
      </c>
      <c r="BA14805" s="43"/>
      <c r="BB14805" s="43"/>
      <c r="BC14805" s="43"/>
      <c r="BD14805" s="43"/>
      <c r="BE14805" s="43"/>
      <c r="BF14805" s="43"/>
      <c r="BG14805" s="43"/>
      <c r="BH14805" s="43"/>
      <c r="BI14805" s="43"/>
      <c r="BJ14805" s="43"/>
      <c r="BK14805" s="43"/>
      <c r="BL14805" s="43"/>
      <c r="BM14805" s="43"/>
      <c r="BN14805" s="43"/>
      <c r="BO14805" s="43"/>
      <c r="BP14805" s="43"/>
      <c r="BQ14805" s="43"/>
      <c r="BR14805" s="43"/>
      <c r="BS14805" s="43"/>
      <c r="BT14805" s="43"/>
      <c r="BU14805" s="43"/>
      <c r="BV14805" s="43"/>
      <c r="BW14805" s="43"/>
      <c r="BX14805" s="43"/>
      <c r="BY14805" s="43"/>
      <c r="BZ14805" s="43"/>
      <c r="CA14805" s="43"/>
      <c r="CB14805" s="43"/>
      <c r="CC14805" s="43"/>
      <c r="CD14805" s="43"/>
      <c r="CE14805" s="43"/>
      <c r="CF14805" s="43"/>
      <c r="CG14805" s="43"/>
      <c r="CH14805" s="43"/>
      <c r="CI14805" s="43"/>
      <c r="CJ14805" s="43"/>
      <c r="CK14805" s="43"/>
      <c r="CL14805" s="43"/>
      <c r="CM14805" s="43"/>
      <c r="CN14805" s="43"/>
      <c r="CO14805" s="43"/>
      <c r="CP14805" s="43"/>
      <c r="CQ14805" s="43"/>
    </row>
    <row r="14806" spans="6:95" x14ac:dyDescent="0.25">
      <c r="F14806" s="42" t="s">
        <v>2384</v>
      </c>
      <c r="G14806" s="43"/>
      <c r="H14806" s="43"/>
      <c r="I14806" s="43"/>
      <c r="J14806" s="43"/>
      <c r="K14806" s="43"/>
      <c r="L14806" s="43"/>
      <c r="M14806" s="43"/>
      <c r="N14806" s="43"/>
      <c r="O14806" s="43"/>
      <c r="P14806" s="43"/>
      <c r="Q14806" s="43"/>
      <c r="R14806" s="43"/>
      <c r="S14806" s="43"/>
      <c r="T14806" s="43"/>
      <c r="U14806" s="43"/>
      <c r="V14806" s="43"/>
      <c r="W14806" s="43"/>
      <c r="X14806" s="43"/>
      <c r="Y14806" s="43"/>
      <c r="Z14806" s="43"/>
      <c r="AA14806" s="43"/>
      <c r="AB14806" s="43"/>
      <c r="AC14806" s="43"/>
      <c r="AD14806" s="43"/>
      <c r="AE14806" s="43"/>
      <c r="AF14806" s="43"/>
      <c r="AG14806" s="43"/>
      <c r="AH14806" s="43"/>
      <c r="AI14806" s="43"/>
      <c r="AJ14806" s="43"/>
      <c r="AK14806" s="43"/>
      <c r="AL14806" s="43"/>
      <c r="AM14806" s="43"/>
      <c r="AN14806" s="43"/>
      <c r="AO14806" s="43"/>
      <c r="AP14806" s="43"/>
      <c r="AQ14806" s="43"/>
      <c r="AR14806" s="43"/>
      <c r="AS14806" s="43"/>
      <c r="AT14806" s="43"/>
      <c r="AU14806" s="43"/>
      <c r="AV14806" s="43"/>
      <c r="AW14806" s="43"/>
      <c r="AZ14806" s="42" t="s">
        <v>2517</v>
      </c>
      <c r="BA14806" s="43"/>
      <c r="BB14806" s="43"/>
      <c r="BC14806" s="43"/>
      <c r="BD14806" s="43"/>
      <c r="BE14806" s="43"/>
      <c r="BF14806" s="43"/>
      <c r="BG14806" s="43"/>
      <c r="BH14806" s="43"/>
      <c r="BI14806" s="43"/>
      <c r="BJ14806" s="43"/>
      <c r="BK14806" s="43"/>
      <c r="BL14806" s="43"/>
      <c r="BM14806" s="43"/>
      <c r="BN14806" s="43"/>
      <c r="BO14806" s="43"/>
      <c r="BP14806" s="43"/>
      <c r="BQ14806" s="43"/>
      <c r="BR14806" s="43"/>
      <c r="BS14806" s="43"/>
      <c r="BT14806" s="43"/>
      <c r="BU14806" s="43"/>
      <c r="BV14806" s="43"/>
      <c r="BW14806" s="43"/>
      <c r="BX14806" s="43"/>
      <c r="BY14806" s="43"/>
      <c r="BZ14806" s="43"/>
      <c r="CA14806" s="43"/>
      <c r="CB14806" s="43"/>
      <c r="CC14806" s="43"/>
      <c r="CD14806" s="43"/>
      <c r="CE14806" s="43"/>
      <c r="CF14806" s="43"/>
      <c r="CG14806" s="43"/>
      <c r="CH14806" s="43"/>
      <c r="CI14806" s="43"/>
      <c r="CJ14806" s="43"/>
      <c r="CK14806" s="43"/>
      <c r="CL14806" s="43"/>
      <c r="CM14806" s="43"/>
      <c r="CN14806" s="43"/>
      <c r="CO14806" s="43"/>
      <c r="CP14806" s="43"/>
      <c r="CQ14806" s="43"/>
    </row>
    <row r="14807" spans="6:95" x14ac:dyDescent="0.25">
      <c r="F14807" s="42" t="s">
        <v>2385</v>
      </c>
      <c r="G14807" s="43"/>
      <c r="H14807" s="43"/>
      <c r="I14807" s="43"/>
      <c r="J14807" s="43"/>
      <c r="K14807" s="43"/>
      <c r="L14807" s="43"/>
      <c r="M14807" s="43"/>
      <c r="N14807" s="43"/>
      <c r="O14807" s="43"/>
      <c r="P14807" s="43"/>
      <c r="Q14807" s="43"/>
      <c r="R14807" s="43"/>
      <c r="S14807" s="43"/>
      <c r="T14807" s="43"/>
      <c r="U14807" s="43"/>
      <c r="V14807" s="43"/>
      <c r="W14807" s="43"/>
      <c r="X14807" s="43"/>
      <c r="Y14807" s="43"/>
      <c r="Z14807" s="43"/>
      <c r="AA14807" s="43"/>
      <c r="AB14807" s="43"/>
      <c r="AC14807" s="43"/>
      <c r="AD14807" s="43"/>
      <c r="AE14807" s="43"/>
      <c r="AF14807" s="43"/>
      <c r="AG14807" s="43"/>
      <c r="AH14807" s="43"/>
      <c r="AI14807" s="43"/>
      <c r="AJ14807" s="43"/>
      <c r="AK14807" s="43"/>
      <c r="AL14807" s="43"/>
      <c r="AM14807" s="43"/>
      <c r="AN14807" s="43"/>
      <c r="AO14807" s="43"/>
      <c r="AP14807" s="43"/>
      <c r="AQ14807" s="43"/>
      <c r="AR14807" s="43"/>
      <c r="AS14807" s="43"/>
      <c r="AT14807" s="43"/>
      <c r="AU14807" s="43"/>
      <c r="AV14807" s="43"/>
      <c r="AW14807" s="43"/>
      <c r="AZ14807" s="42"/>
      <c r="BA14807" s="43"/>
      <c r="BB14807" s="43"/>
      <c r="BC14807" s="43"/>
      <c r="BD14807" s="43"/>
      <c r="BE14807" s="43"/>
      <c r="BF14807" s="43"/>
      <c r="BG14807" s="43"/>
      <c r="BH14807" s="43"/>
      <c r="BI14807" s="43"/>
      <c r="BJ14807" s="43"/>
      <c r="BK14807" s="43"/>
      <c r="BL14807" s="43"/>
      <c r="BM14807" s="43"/>
      <c r="BN14807" s="43"/>
      <c r="BO14807" s="43"/>
      <c r="BP14807" s="43"/>
      <c r="BQ14807" s="43"/>
      <c r="BR14807" s="43"/>
      <c r="BS14807" s="43"/>
      <c r="BT14807" s="43"/>
      <c r="BU14807" s="43"/>
      <c r="BV14807" s="43"/>
      <c r="BW14807" s="43"/>
      <c r="BX14807" s="43"/>
      <c r="BY14807" s="43"/>
      <c r="BZ14807" s="43"/>
      <c r="CA14807" s="43"/>
      <c r="CB14807" s="43"/>
      <c r="CC14807" s="43"/>
      <c r="CD14807" s="43"/>
      <c r="CE14807" s="43"/>
      <c r="CF14807" s="43"/>
      <c r="CG14807" s="43"/>
      <c r="CH14807" s="43"/>
      <c r="CI14807" s="43"/>
      <c r="CJ14807" s="43"/>
      <c r="CK14807" s="43"/>
      <c r="CL14807" s="43"/>
      <c r="CM14807" s="43"/>
      <c r="CN14807" s="43"/>
      <c r="CO14807" s="43"/>
      <c r="CP14807" s="43"/>
      <c r="CQ14807" s="43"/>
    </row>
    <row r="14808" spans="6:95" x14ac:dyDescent="0.25">
      <c r="F14808" s="42" t="s">
        <v>2386</v>
      </c>
      <c r="G14808" s="43"/>
      <c r="H14808" s="43"/>
      <c r="I14808" s="43"/>
      <c r="J14808" s="43"/>
      <c r="K14808" s="43"/>
      <c r="L14808" s="43"/>
      <c r="M14808" s="43"/>
      <c r="N14808" s="43"/>
      <c r="O14808" s="43"/>
      <c r="P14808" s="43"/>
      <c r="Q14808" s="43"/>
      <c r="R14808" s="43"/>
      <c r="S14808" s="43"/>
      <c r="T14808" s="43"/>
      <c r="U14808" s="43"/>
      <c r="V14808" s="43"/>
      <c r="W14808" s="43"/>
      <c r="X14808" s="43"/>
      <c r="Y14808" s="43"/>
      <c r="Z14808" s="43"/>
      <c r="AA14808" s="43"/>
      <c r="AB14808" s="43"/>
      <c r="AC14808" s="43"/>
      <c r="AD14808" s="43"/>
      <c r="AE14808" s="43"/>
      <c r="AF14808" s="43"/>
      <c r="AG14808" s="43"/>
      <c r="AH14808" s="43"/>
      <c r="AI14808" s="43"/>
      <c r="AJ14808" s="43"/>
      <c r="AK14808" s="43"/>
      <c r="AL14808" s="43"/>
      <c r="AM14808" s="43"/>
      <c r="AN14808" s="43"/>
      <c r="AO14808" s="43"/>
      <c r="AP14808" s="43"/>
      <c r="AQ14808" s="43"/>
      <c r="AR14808" s="43"/>
      <c r="AS14808" s="43"/>
      <c r="AT14808" s="43"/>
      <c r="AU14808" s="43"/>
      <c r="AV14808" s="43"/>
      <c r="AW14808" s="43"/>
      <c r="AZ14808" s="42" t="s">
        <v>128</v>
      </c>
      <c r="BA14808" s="43"/>
      <c r="BB14808" s="43"/>
      <c r="BC14808" s="43"/>
      <c r="BD14808" s="43"/>
      <c r="BE14808" s="43"/>
      <c r="BF14808" s="43"/>
      <c r="BG14808" s="43"/>
      <c r="BH14808" s="43"/>
      <c r="BI14808" s="43"/>
      <c r="BJ14808" s="43"/>
      <c r="BK14808" s="43"/>
      <c r="BL14808" s="43"/>
      <c r="BM14808" s="43"/>
      <c r="BN14808" s="43"/>
      <c r="BO14808" s="43"/>
      <c r="BP14808" s="43"/>
      <c r="BQ14808" s="43"/>
      <c r="BR14808" s="43"/>
      <c r="BS14808" s="43"/>
      <c r="BT14808" s="43"/>
      <c r="BU14808" s="43"/>
      <c r="BV14808" s="43"/>
      <c r="BW14808" s="43"/>
      <c r="BX14808" s="43"/>
      <c r="BY14808" s="43"/>
      <c r="BZ14808" s="43"/>
      <c r="CA14808" s="43"/>
      <c r="CB14808" s="43"/>
      <c r="CC14808" s="43"/>
      <c r="CD14808" s="43"/>
      <c r="CE14808" s="43"/>
      <c r="CF14808" s="43"/>
      <c r="CG14808" s="43"/>
      <c r="CH14808" s="43"/>
      <c r="CI14808" s="43"/>
      <c r="CJ14808" s="43"/>
      <c r="CK14808" s="43"/>
      <c r="CL14808" s="43"/>
      <c r="CM14808" s="43"/>
      <c r="CN14808" s="43"/>
      <c r="CO14808" s="43"/>
      <c r="CP14808" s="43"/>
      <c r="CQ14808" s="43"/>
    </row>
    <row r="14809" spans="6:95" x14ac:dyDescent="0.25">
      <c r="F14809" s="42" t="s">
        <v>2387</v>
      </c>
      <c r="G14809" s="43"/>
      <c r="H14809" s="43"/>
      <c r="I14809" s="43"/>
      <c r="J14809" s="43"/>
      <c r="K14809" s="43"/>
      <c r="L14809" s="43"/>
      <c r="M14809" s="43"/>
      <c r="N14809" s="43"/>
      <c r="O14809" s="43"/>
      <c r="P14809" s="43"/>
      <c r="Q14809" s="43"/>
      <c r="R14809" s="43"/>
      <c r="S14809" s="43"/>
      <c r="T14809" s="43"/>
      <c r="U14809" s="43"/>
      <c r="V14809" s="43"/>
      <c r="W14809" s="43"/>
      <c r="X14809" s="43"/>
      <c r="Y14809" s="43"/>
      <c r="Z14809" s="43"/>
      <c r="AA14809" s="43"/>
      <c r="AB14809" s="43"/>
      <c r="AC14809" s="43"/>
      <c r="AD14809" s="43"/>
      <c r="AE14809" s="43"/>
      <c r="AF14809" s="43"/>
      <c r="AG14809" s="43"/>
      <c r="AH14809" s="43"/>
      <c r="AI14809" s="43"/>
      <c r="AJ14809" s="43"/>
      <c r="AK14809" s="43"/>
      <c r="AL14809" s="43"/>
      <c r="AM14809" s="43"/>
      <c r="AN14809" s="43"/>
      <c r="AO14809" s="43"/>
      <c r="AP14809" s="43"/>
      <c r="AQ14809" s="43"/>
      <c r="AR14809" s="43"/>
      <c r="AS14809" s="43"/>
      <c r="AT14809" s="43"/>
      <c r="AU14809" s="43"/>
      <c r="AV14809" s="43"/>
      <c r="AW14809" s="43"/>
      <c r="AZ14809" s="42" t="s">
        <v>2382</v>
      </c>
      <c r="BA14809" s="43"/>
      <c r="BB14809" s="43"/>
      <c r="BC14809" s="43"/>
      <c r="BD14809" s="43"/>
      <c r="BE14809" s="43"/>
      <c r="BF14809" s="43"/>
      <c r="BG14809" s="43"/>
      <c r="BH14809" s="43"/>
      <c r="BI14809" s="43"/>
      <c r="BJ14809" s="43"/>
      <c r="BK14809" s="43"/>
      <c r="BL14809" s="43"/>
      <c r="BM14809" s="43"/>
      <c r="BN14809" s="43"/>
      <c r="BO14809" s="43"/>
      <c r="BP14809" s="43"/>
      <c r="BQ14809" s="43"/>
      <c r="BR14809" s="43"/>
      <c r="BS14809" s="43"/>
      <c r="BT14809" s="43"/>
      <c r="BU14809" s="43"/>
      <c r="BV14809" s="43"/>
      <c r="BW14809" s="43"/>
      <c r="BX14809" s="43"/>
      <c r="BY14809" s="43"/>
      <c r="BZ14809" s="43"/>
      <c r="CA14809" s="43"/>
      <c r="CB14809" s="43"/>
      <c r="CC14809" s="43"/>
      <c r="CD14809" s="43"/>
      <c r="CE14809" s="43"/>
      <c r="CF14809" s="43"/>
      <c r="CG14809" s="43"/>
      <c r="CH14809" s="43"/>
      <c r="CI14809" s="43"/>
      <c r="CJ14809" s="43"/>
      <c r="CK14809" s="43"/>
      <c r="CL14809" s="43"/>
      <c r="CM14809" s="43"/>
      <c r="CN14809" s="43"/>
      <c r="CO14809" s="43"/>
      <c r="CP14809" s="43"/>
      <c r="CQ14809" s="43"/>
    </row>
    <row r="14810" spans="6:95" x14ac:dyDescent="0.25">
      <c r="F14810" s="42" t="s">
        <v>2169</v>
      </c>
      <c r="G14810" s="43"/>
      <c r="H14810" s="43"/>
      <c r="I14810" s="43"/>
      <c r="J14810" s="43"/>
      <c r="K14810" s="43"/>
      <c r="L14810" s="43"/>
      <c r="M14810" s="43"/>
      <c r="N14810" s="43"/>
      <c r="O14810" s="43"/>
      <c r="P14810" s="43"/>
      <c r="Q14810" s="43"/>
      <c r="R14810" s="43"/>
      <c r="S14810" s="43"/>
      <c r="T14810" s="43"/>
      <c r="U14810" s="43"/>
      <c r="V14810" s="43"/>
      <c r="W14810" s="43"/>
      <c r="X14810" s="43"/>
      <c r="Y14810" s="43"/>
      <c r="Z14810" s="43"/>
      <c r="AA14810" s="43"/>
      <c r="AB14810" s="43"/>
      <c r="AC14810" s="43"/>
      <c r="AD14810" s="43"/>
      <c r="AE14810" s="43"/>
      <c r="AF14810" s="43"/>
      <c r="AG14810" s="43"/>
      <c r="AH14810" s="43"/>
      <c r="AI14810" s="43"/>
      <c r="AJ14810" s="43"/>
      <c r="AK14810" s="43"/>
      <c r="AL14810" s="43"/>
      <c r="AM14810" s="43"/>
      <c r="AN14810" s="43"/>
      <c r="AO14810" s="43"/>
      <c r="AP14810" s="43"/>
      <c r="AQ14810" s="43"/>
      <c r="AR14810" s="43"/>
      <c r="AS14810" s="43"/>
      <c r="AT14810" s="43"/>
      <c r="AU14810" s="43"/>
      <c r="AV14810" s="43"/>
      <c r="AW14810" s="43"/>
      <c r="AZ14810" s="42" t="s">
        <v>2379</v>
      </c>
      <c r="BA14810" s="43"/>
      <c r="BB14810" s="43"/>
      <c r="BC14810" s="43"/>
      <c r="BD14810" s="43"/>
      <c r="BE14810" s="43"/>
      <c r="BF14810" s="43"/>
      <c r="BG14810" s="43"/>
      <c r="BH14810" s="43"/>
      <c r="BI14810" s="43"/>
      <c r="BJ14810" s="43"/>
      <c r="BK14810" s="43"/>
      <c r="BL14810" s="43"/>
      <c r="BM14810" s="43"/>
      <c r="BN14810" s="43"/>
      <c r="BO14810" s="43"/>
      <c r="BP14810" s="43"/>
      <c r="BQ14810" s="43"/>
      <c r="BR14810" s="43"/>
      <c r="BS14810" s="43"/>
      <c r="BT14810" s="43"/>
      <c r="BU14810" s="43"/>
      <c r="BV14810" s="43"/>
      <c r="BW14810" s="43"/>
      <c r="BX14810" s="43"/>
      <c r="BY14810" s="43"/>
      <c r="BZ14810" s="43"/>
      <c r="CA14810" s="43"/>
      <c r="CB14810" s="43"/>
      <c r="CC14810" s="43"/>
      <c r="CD14810" s="43"/>
      <c r="CE14810" s="43"/>
      <c r="CF14810" s="43"/>
      <c r="CG14810" s="43"/>
      <c r="CH14810" s="43"/>
      <c r="CI14810" s="43"/>
      <c r="CJ14810" s="43"/>
      <c r="CK14810" s="43"/>
      <c r="CL14810" s="43"/>
      <c r="CM14810" s="43"/>
      <c r="CN14810" s="43"/>
      <c r="CO14810" s="43"/>
      <c r="CP14810" s="43"/>
      <c r="CQ14810" s="43"/>
    </row>
    <row r="14811" spans="6:95" x14ac:dyDescent="0.25">
      <c r="F14811" s="42" t="s">
        <v>2496</v>
      </c>
      <c r="G14811" s="43"/>
      <c r="H14811" s="43"/>
      <c r="I14811" s="43"/>
      <c r="J14811" s="43"/>
      <c r="K14811" s="43"/>
      <c r="L14811" s="43"/>
      <c r="M14811" s="43"/>
      <c r="N14811" s="43"/>
      <c r="O14811" s="43"/>
      <c r="P14811" s="43"/>
      <c r="Q14811" s="43"/>
      <c r="R14811" s="43"/>
      <c r="S14811" s="43"/>
      <c r="T14811" s="43"/>
      <c r="U14811" s="43"/>
      <c r="V14811" s="43"/>
      <c r="W14811" s="43"/>
      <c r="X14811" s="43"/>
      <c r="Y14811" s="43"/>
      <c r="Z14811" s="43"/>
      <c r="AA14811" s="43"/>
      <c r="AB14811" s="43"/>
      <c r="AC14811" s="43"/>
      <c r="AD14811" s="43"/>
      <c r="AE14811" s="43"/>
      <c r="AF14811" s="43"/>
      <c r="AG14811" s="43"/>
      <c r="AH14811" s="43"/>
      <c r="AI14811" s="43"/>
      <c r="AJ14811" s="43"/>
      <c r="AK14811" s="43"/>
      <c r="AL14811" s="43"/>
      <c r="AM14811" s="43"/>
      <c r="AN14811" s="43"/>
      <c r="AO14811" s="43"/>
      <c r="AP14811" s="43"/>
      <c r="AQ14811" s="43"/>
      <c r="AR14811" s="43"/>
      <c r="AS14811" s="43"/>
      <c r="AT14811" s="43"/>
      <c r="AU14811" s="43"/>
      <c r="AV14811" s="43"/>
      <c r="AW14811" s="43"/>
      <c r="AZ14811" s="42" t="s">
        <v>2525</v>
      </c>
      <c r="BA14811" s="43"/>
      <c r="BB14811" s="43"/>
      <c r="BC14811" s="43"/>
      <c r="BD14811" s="43"/>
      <c r="BE14811" s="43"/>
      <c r="BF14811" s="43"/>
      <c r="BG14811" s="43"/>
      <c r="BH14811" s="43"/>
      <c r="BI14811" s="43"/>
      <c r="BJ14811" s="43"/>
      <c r="BK14811" s="43"/>
      <c r="BL14811" s="43"/>
      <c r="BM14811" s="43"/>
      <c r="BN14811" s="43"/>
      <c r="BO14811" s="43"/>
      <c r="BP14811" s="43"/>
      <c r="BQ14811" s="43"/>
      <c r="BR14811" s="43"/>
      <c r="BS14811" s="43"/>
      <c r="BT14811" s="43"/>
      <c r="BU14811" s="43"/>
      <c r="BV14811" s="43"/>
      <c r="BW14811" s="43"/>
      <c r="BX14811" s="43"/>
      <c r="BY14811" s="43"/>
      <c r="BZ14811" s="43"/>
      <c r="CA14811" s="43"/>
      <c r="CB14811" s="43"/>
      <c r="CC14811" s="43"/>
      <c r="CD14811" s="43"/>
      <c r="CE14811" s="43"/>
      <c r="CF14811" s="43"/>
      <c r="CG14811" s="43"/>
      <c r="CH14811" s="43"/>
      <c r="CI14811" s="43"/>
      <c r="CJ14811" s="43"/>
      <c r="CK14811" s="43"/>
      <c r="CL14811" s="43"/>
      <c r="CM14811" s="43"/>
      <c r="CN14811" s="43"/>
      <c r="CO14811" s="43"/>
      <c r="CP14811" s="43"/>
      <c r="CQ14811" s="43"/>
    </row>
    <row r="14812" spans="6:95" x14ac:dyDescent="0.25">
      <c r="F14812" s="42"/>
      <c r="G14812" s="43"/>
      <c r="H14812" s="43"/>
      <c r="I14812" s="43"/>
      <c r="J14812" s="43"/>
      <c r="K14812" s="43"/>
      <c r="L14812" s="43"/>
      <c r="M14812" s="43"/>
      <c r="N14812" s="43"/>
      <c r="O14812" s="43"/>
      <c r="P14812" s="43"/>
      <c r="Q14812" s="43"/>
      <c r="R14812" s="43"/>
      <c r="S14812" s="43"/>
      <c r="T14812" s="43"/>
      <c r="U14812" s="43"/>
      <c r="V14812" s="43"/>
      <c r="W14812" s="43"/>
      <c r="X14812" s="43"/>
      <c r="Y14812" s="43"/>
      <c r="Z14812" s="43"/>
      <c r="AA14812" s="43"/>
      <c r="AB14812" s="43"/>
      <c r="AC14812" s="43"/>
      <c r="AD14812" s="43"/>
      <c r="AE14812" s="43"/>
      <c r="AF14812" s="43"/>
      <c r="AG14812" s="43"/>
      <c r="AH14812" s="43"/>
      <c r="AI14812" s="43"/>
      <c r="AJ14812" s="43"/>
      <c r="AK14812" s="43"/>
      <c r="AL14812" s="43"/>
      <c r="AM14812" s="43"/>
      <c r="AN14812" s="43"/>
      <c r="AO14812" s="43"/>
      <c r="AP14812" s="43"/>
      <c r="AQ14812" s="43"/>
      <c r="AR14812" s="43"/>
      <c r="AS14812" s="43"/>
      <c r="AT14812" s="43"/>
      <c r="AU14812" s="43"/>
      <c r="AV14812" s="43"/>
      <c r="AW14812" s="43"/>
      <c r="AZ14812" s="42" t="s">
        <v>2338</v>
      </c>
      <c r="BA14812" s="43"/>
      <c r="BB14812" s="43"/>
      <c r="BC14812" s="43"/>
      <c r="BD14812" s="43"/>
      <c r="BE14812" s="43"/>
      <c r="BF14812" s="43"/>
      <c r="BG14812" s="43"/>
      <c r="BH14812" s="43"/>
      <c r="BI14812" s="43"/>
      <c r="BJ14812" s="43"/>
      <c r="BK14812" s="43"/>
      <c r="BL14812" s="43"/>
      <c r="BM14812" s="43"/>
      <c r="BN14812" s="43"/>
      <c r="BO14812" s="43"/>
      <c r="BP14812" s="43"/>
      <c r="BQ14812" s="43"/>
      <c r="BR14812" s="43"/>
      <c r="BS14812" s="43"/>
      <c r="BT14812" s="43"/>
      <c r="BU14812" s="43"/>
      <c r="BV14812" s="43"/>
      <c r="BW14812" s="43"/>
      <c r="BX14812" s="43"/>
      <c r="BY14812" s="43"/>
      <c r="BZ14812" s="43"/>
      <c r="CA14812" s="43"/>
      <c r="CB14812" s="43"/>
      <c r="CC14812" s="43"/>
      <c r="CD14812" s="43"/>
      <c r="CE14812" s="43"/>
      <c r="CF14812" s="43"/>
      <c r="CG14812" s="43"/>
      <c r="CH14812" s="43"/>
      <c r="CI14812" s="43"/>
      <c r="CJ14812" s="43"/>
      <c r="CK14812" s="43"/>
      <c r="CL14812" s="43"/>
      <c r="CM14812" s="43"/>
      <c r="CN14812" s="43"/>
      <c r="CO14812" s="43"/>
      <c r="CP14812" s="43"/>
      <c r="CQ14812" s="43"/>
    </row>
    <row r="14813" spans="6:95" x14ac:dyDescent="0.25">
      <c r="F14813" s="42" t="s">
        <v>128</v>
      </c>
      <c r="G14813" s="43"/>
      <c r="H14813" s="43"/>
      <c r="I14813" s="43"/>
      <c r="J14813" s="43"/>
      <c r="K14813" s="43"/>
      <c r="L14813" s="43"/>
      <c r="M14813" s="43"/>
      <c r="N14813" s="43"/>
      <c r="O14813" s="43"/>
      <c r="P14813" s="43"/>
      <c r="Q14813" s="43"/>
      <c r="R14813" s="43"/>
      <c r="S14813" s="43"/>
      <c r="T14813" s="43"/>
      <c r="U14813" s="43"/>
      <c r="V14813" s="43"/>
      <c r="W14813" s="43"/>
      <c r="X14813" s="43"/>
      <c r="Y14813" s="43"/>
      <c r="Z14813" s="43"/>
      <c r="AA14813" s="43"/>
      <c r="AB14813" s="43"/>
      <c r="AC14813" s="43"/>
      <c r="AD14813" s="43"/>
      <c r="AE14813" s="43"/>
      <c r="AF14813" s="43"/>
      <c r="AG14813" s="43"/>
      <c r="AH14813" s="43"/>
      <c r="AI14813" s="43"/>
      <c r="AJ14813" s="43"/>
      <c r="AK14813" s="43"/>
      <c r="AL14813" s="43"/>
      <c r="AM14813" s="43"/>
      <c r="AN14813" s="43"/>
      <c r="AO14813" s="43"/>
      <c r="AP14813" s="43"/>
      <c r="AQ14813" s="43"/>
      <c r="AR14813" s="43"/>
      <c r="AS14813" s="43"/>
      <c r="AT14813" s="43"/>
      <c r="AU14813" s="43"/>
      <c r="AV14813" s="43"/>
      <c r="AW14813" s="43"/>
      <c r="AZ14813" s="42" t="s">
        <v>2160</v>
      </c>
      <c r="BA14813" s="43"/>
      <c r="BB14813" s="43"/>
      <c r="BC14813" s="43"/>
      <c r="BD14813" s="43"/>
      <c r="BE14813" s="43"/>
      <c r="BF14813" s="43"/>
      <c r="BG14813" s="43"/>
      <c r="BH14813" s="43"/>
      <c r="BI14813" s="43"/>
      <c r="BJ14813" s="43"/>
      <c r="BK14813" s="43"/>
      <c r="BL14813" s="43"/>
      <c r="BM14813" s="43"/>
      <c r="BN14813" s="43"/>
      <c r="BO14813" s="43"/>
      <c r="BP14813" s="43"/>
      <c r="BQ14813" s="43"/>
      <c r="BR14813" s="43"/>
      <c r="BS14813" s="43"/>
      <c r="BT14813" s="43"/>
      <c r="BU14813" s="43"/>
      <c r="BV14813" s="43"/>
      <c r="BW14813" s="43"/>
      <c r="BX14813" s="43"/>
      <c r="BY14813" s="43"/>
      <c r="BZ14813" s="43"/>
      <c r="CA14813" s="43"/>
      <c r="CB14813" s="43"/>
      <c r="CC14813" s="43"/>
      <c r="CD14813" s="43"/>
      <c r="CE14813" s="43"/>
      <c r="CF14813" s="43"/>
      <c r="CG14813" s="43"/>
      <c r="CH14813" s="43"/>
      <c r="CI14813" s="43"/>
      <c r="CJ14813" s="43"/>
      <c r="CK14813" s="43"/>
      <c r="CL14813" s="43"/>
      <c r="CM14813" s="43"/>
      <c r="CN14813" s="43"/>
      <c r="CO14813" s="43"/>
      <c r="CP14813" s="43"/>
      <c r="CQ14813" s="43"/>
    </row>
    <row r="14814" spans="6:95" x14ac:dyDescent="0.25">
      <c r="F14814" s="42" t="s">
        <v>2379</v>
      </c>
      <c r="G14814" s="43"/>
      <c r="H14814" s="43"/>
      <c r="I14814" s="43"/>
      <c r="J14814" s="43"/>
      <c r="K14814" s="43"/>
      <c r="L14814" s="43"/>
      <c r="M14814" s="43"/>
      <c r="N14814" s="43"/>
      <c r="O14814" s="43"/>
      <c r="P14814" s="43"/>
      <c r="Q14814" s="43"/>
      <c r="R14814" s="43"/>
      <c r="S14814" s="43"/>
      <c r="T14814" s="43"/>
      <c r="U14814" s="43"/>
      <c r="V14814" s="43"/>
      <c r="W14814" s="43"/>
      <c r="X14814" s="43"/>
      <c r="Y14814" s="43"/>
      <c r="Z14814" s="43"/>
      <c r="AA14814" s="43"/>
      <c r="AB14814" s="43"/>
      <c r="AC14814" s="43"/>
      <c r="AD14814" s="43"/>
      <c r="AE14814" s="43"/>
      <c r="AF14814" s="43"/>
      <c r="AG14814" s="43"/>
      <c r="AH14814" s="43"/>
      <c r="AI14814" s="43"/>
      <c r="AJ14814" s="43"/>
      <c r="AK14814" s="43"/>
      <c r="AL14814" s="43"/>
      <c r="AM14814" s="43"/>
      <c r="AN14814" s="43"/>
      <c r="AO14814" s="43"/>
      <c r="AP14814" s="43"/>
      <c r="AQ14814" s="43"/>
      <c r="AR14814" s="43"/>
      <c r="AS14814" s="43"/>
      <c r="AT14814" s="43"/>
      <c r="AU14814" s="43"/>
      <c r="AV14814" s="43"/>
      <c r="AW14814" s="43"/>
      <c r="AZ14814" s="42" t="s">
        <v>2526</v>
      </c>
      <c r="BA14814" s="43"/>
      <c r="BB14814" s="43"/>
      <c r="BC14814" s="43"/>
      <c r="BD14814" s="43"/>
      <c r="BE14814" s="43"/>
      <c r="BF14814" s="43"/>
      <c r="BG14814" s="43"/>
      <c r="BH14814" s="43"/>
      <c r="BI14814" s="43"/>
      <c r="BJ14814" s="43"/>
      <c r="BK14814" s="43"/>
      <c r="BL14814" s="43"/>
      <c r="BM14814" s="43"/>
      <c r="BN14814" s="43"/>
      <c r="BO14814" s="43"/>
      <c r="BP14814" s="43"/>
      <c r="BQ14814" s="43"/>
      <c r="BR14814" s="43"/>
      <c r="BS14814" s="43"/>
      <c r="BT14814" s="43"/>
      <c r="BU14814" s="43"/>
      <c r="BV14814" s="43"/>
      <c r="BW14814" s="43"/>
      <c r="BX14814" s="43"/>
      <c r="BY14814" s="43"/>
      <c r="BZ14814" s="43"/>
      <c r="CA14814" s="43"/>
      <c r="CB14814" s="43"/>
      <c r="CC14814" s="43"/>
      <c r="CD14814" s="43"/>
      <c r="CE14814" s="43"/>
      <c r="CF14814" s="43"/>
      <c r="CG14814" s="43"/>
      <c r="CH14814" s="43"/>
      <c r="CI14814" s="43"/>
      <c r="CJ14814" s="43"/>
      <c r="CK14814" s="43"/>
      <c r="CL14814" s="43"/>
      <c r="CM14814" s="43"/>
      <c r="CN14814" s="43"/>
      <c r="CO14814" s="43"/>
      <c r="CP14814" s="43"/>
      <c r="CQ14814" s="43"/>
    </row>
    <row r="14815" spans="6:95" x14ac:dyDescent="0.25">
      <c r="F14815" s="42" t="s">
        <v>2380</v>
      </c>
      <c r="G14815" s="43"/>
      <c r="H14815" s="43"/>
      <c r="I14815" s="43"/>
      <c r="J14815" s="43"/>
      <c r="K14815" s="43"/>
      <c r="L14815" s="43"/>
      <c r="M14815" s="43"/>
      <c r="N14815" s="43"/>
      <c r="O14815" s="43"/>
      <c r="P14815" s="43"/>
      <c r="Q14815" s="43"/>
      <c r="R14815" s="43"/>
      <c r="S14815" s="43"/>
      <c r="T14815" s="43"/>
      <c r="U14815" s="43"/>
      <c r="V14815" s="43"/>
      <c r="W14815" s="43"/>
      <c r="X14815" s="43"/>
      <c r="Y14815" s="43"/>
      <c r="Z14815" s="43"/>
      <c r="AA14815" s="43"/>
      <c r="AB14815" s="43"/>
      <c r="AC14815" s="43"/>
      <c r="AD14815" s="43"/>
      <c r="AE14815" s="43"/>
      <c r="AF14815" s="43"/>
      <c r="AG14815" s="43"/>
      <c r="AH14815" s="43"/>
      <c r="AI14815" s="43"/>
      <c r="AJ14815" s="43"/>
      <c r="AK14815" s="43"/>
      <c r="AL14815" s="43"/>
      <c r="AM14815" s="43"/>
      <c r="AN14815" s="43"/>
      <c r="AO14815" s="43"/>
      <c r="AP14815" s="43"/>
      <c r="AQ14815" s="43"/>
      <c r="AR14815" s="43"/>
      <c r="AS14815" s="43"/>
      <c r="AT14815" s="43"/>
      <c r="AU14815" s="43"/>
      <c r="AV14815" s="43"/>
      <c r="AW14815" s="43"/>
      <c r="AZ14815" s="42" t="s">
        <v>2527</v>
      </c>
      <c r="BA14815" s="43"/>
      <c r="BB14815" s="43"/>
      <c r="BC14815" s="43"/>
      <c r="BD14815" s="43"/>
      <c r="BE14815" s="43"/>
      <c r="BF14815" s="43"/>
      <c r="BG14815" s="43"/>
      <c r="BH14815" s="43"/>
      <c r="BI14815" s="43"/>
      <c r="BJ14815" s="43"/>
      <c r="BK14815" s="43"/>
      <c r="BL14815" s="43"/>
      <c r="BM14815" s="43"/>
      <c r="BN14815" s="43"/>
      <c r="BO14815" s="43"/>
      <c r="BP14815" s="43"/>
      <c r="BQ14815" s="43"/>
      <c r="BR14815" s="43"/>
      <c r="BS14815" s="43"/>
      <c r="BT14815" s="43"/>
      <c r="BU14815" s="43"/>
      <c r="BV14815" s="43"/>
      <c r="BW14815" s="43"/>
      <c r="BX14815" s="43"/>
      <c r="BY14815" s="43"/>
      <c r="BZ14815" s="43"/>
      <c r="CA14815" s="43"/>
      <c r="CB14815" s="43"/>
      <c r="CC14815" s="43"/>
      <c r="CD14815" s="43"/>
      <c r="CE14815" s="43"/>
      <c r="CF14815" s="43"/>
      <c r="CG14815" s="43"/>
      <c r="CH14815" s="43"/>
      <c r="CI14815" s="43"/>
      <c r="CJ14815" s="43"/>
      <c r="CK14815" s="43"/>
      <c r="CL14815" s="43"/>
      <c r="CM14815" s="43"/>
      <c r="CN14815" s="43"/>
      <c r="CO14815" s="43"/>
      <c r="CP14815" s="43"/>
      <c r="CQ14815" s="43"/>
    </row>
    <row r="14816" spans="6:95" x14ac:dyDescent="0.25">
      <c r="F14816" s="42" t="s">
        <v>2338</v>
      </c>
      <c r="G14816" s="43"/>
      <c r="H14816" s="43"/>
      <c r="I14816" s="43"/>
      <c r="J14816" s="43"/>
      <c r="K14816" s="43"/>
      <c r="L14816" s="43"/>
      <c r="M14816" s="43"/>
      <c r="N14816" s="43"/>
      <c r="O14816" s="43"/>
      <c r="P14816" s="43"/>
      <c r="Q14816" s="43"/>
      <c r="R14816" s="43"/>
      <c r="S14816" s="43"/>
      <c r="T14816" s="43"/>
      <c r="U14816" s="43"/>
      <c r="V14816" s="43"/>
      <c r="W14816" s="43"/>
      <c r="X14816" s="43"/>
      <c r="Y14816" s="43"/>
      <c r="Z14816" s="43"/>
      <c r="AA14816" s="43"/>
      <c r="AB14816" s="43"/>
      <c r="AC14816" s="43"/>
      <c r="AD14816" s="43"/>
      <c r="AE14816" s="43"/>
      <c r="AF14816" s="43"/>
      <c r="AG14816" s="43"/>
      <c r="AH14816" s="43"/>
      <c r="AI14816" s="43"/>
      <c r="AJ14816" s="43"/>
      <c r="AK14816" s="43"/>
      <c r="AL14816" s="43"/>
      <c r="AM14816" s="43"/>
      <c r="AN14816" s="43"/>
      <c r="AO14816" s="43"/>
      <c r="AP14816" s="43"/>
      <c r="AQ14816" s="43"/>
      <c r="AR14816" s="43"/>
      <c r="AS14816" s="43"/>
      <c r="AT14816" s="43"/>
      <c r="AU14816" s="43"/>
      <c r="AV14816" s="43"/>
      <c r="AW14816" s="43"/>
      <c r="AZ14816" s="42"/>
      <c r="BA14816" s="43"/>
      <c r="BB14816" s="43"/>
      <c r="BC14816" s="43"/>
      <c r="BD14816" s="43"/>
      <c r="BE14816" s="43"/>
      <c r="BF14816" s="43"/>
      <c r="BG14816" s="43"/>
      <c r="BH14816" s="43"/>
      <c r="BI14816" s="43"/>
      <c r="BJ14816" s="43"/>
      <c r="BK14816" s="43"/>
      <c r="BL14816" s="43"/>
      <c r="BM14816" s="43"/>
      <c r="BN14816" s="43"/>
      <c r="BO14816" s="43"/>
      <c r="BP14816" s="43"/>
      <c r="BQ14816" s="43"/>
      <c r="BR14816" s="43"/>
      <c r="BS14816" s="43"/>
      <c r="BT14816" s="43"/>
      <c r="BU14816" s="43"/>
      <c r="BV14816" s="43"/>
      <c r="BW14816" s="43"/>
      <c r="BX14816" s="43"/>
      <c r="BY14816" s="43"/>
      <c r="BZ14816" s="43"/>
      <c r="CA14816" s="43"/>
      <c r="CB14816" s="43"/>
      <c r="CC14816" s="43"/>
      <c r="CD14816" s="43"/>
      <c r="CE14816" s="43"/>
      <c r="CF14816" s="43"/>
      <c r="CG14816" s="43"/>
      <c r="CH14816" s="43"/>
      <c r="CI14816" s="43"/>
      <c r="CJ14816" s="43"/>
      <c r="CK14816" s="43"/>
      <c r="CL14816" s="43"/>
      <c r="CM14816" s="43"/>
      <c r="CN14816" s="43"/>
      <c r="CO14816" s="43"/>
      <c r="CP14816" s="43"/>
      <c r="CQ14816" s="43"/>
    </row>
    <row r="14817" spans="6:95" x14ac:dyDescent="0.25">
      <c r="F14817" s="42" t="s">
        <v>2160</v>
      </c>
      <c r="G14817" s="43"/>
      <c r="H14817" s="43"/>
      <c r="I14817" s="43"/>
      <c r="J14817" s="43"/>
      <c r="K14817" s="43"/>
      <c r="L14817" s="43"/>
      <c r="M14817" s="43"/>
      <c r="N14817" s="43"/>
      <c r="O14817" s="43"/>
      <c r="P14817" s="43"/>
      <c r="Q14817" s="43"/>
      <c r="R14817" s="43"/>
      <c r="S14817" s="43"/>
      <c r="T14817" s="43"/>
      <c r="U14817" s="43"/>
      <c r="V14817" s="43"/>
      <c r="W14817" s="43"/>
      <c r="X14817" s="43"/>
      <c r="Y14817" s="43"/>
      <c r="Z14817" s="43"/>
      <c r="AA14817" s="43"/>
      <c r="AB14817" s="43"/>
      <c r="AC14817" s="43"/>
      <c r="AD14817" s="43"/>
      <c r="AE14817" s="43"/>
      <c r="AF14817" s="43"/>
      <c r="AG14817" s="43"/>
      <c r="AH14817" s="43"/>
      <c r="AI14817" s="43"/>
      <c r="AJ14817" s="43"/>
      <c r="AK14817" s="43"/>
      <c r="AL14817" s="43"/>
      <c r="AM14817" s="43"/>
      <c r="AN14817" s="43"/>
      <c r="AO14817" s="43"/>
      <c r="AP14817" s="43"/>
      <c r="AQ14817" s="43"/>
      <c r="AR14817" s="43"/>
      <c r="AS14817" s="43"/>
      <c r="AT14817" s="43"/>
      <c r="AU14817" s="43"/>
      <c r="AV14817" s="43"/>
      <c r="AW14817" s="43"/>
      <c r="AZ14817" s="42" t="s">
        <v>2503</v>
      </c>
      <c r="BA14817" s="43"/>
      <c r="BB14817" s="43"/>
      <c r="BC14817" s="43"/>
      <c r="BD14817" s="43"/>
      <c r="BE14817" s="43"/>
      <c r="BF14817" s="43"/>
      <c r="BG14817" s="43"/>
      <c r="BH14817" s="43"/>
      <c r="BI14817" s="43"/>
      <c r="BJ14817" s="43"/>
      <c r="BK14817" s="43"/>
      <c r="BL14817" s="43"/>
      <c r="BM14817" s="43"/>
      <c r="BN14817" s="43"/>
      <c r="BO14817" s="43"/>
      <c r="BP14817" s="43"/>
      <c r="BQ14817" s="43"/>
      <c r="BR14817" s="43"/>
      <c r="BS14817" s="43"/>
      <c r="BT14817" s="43"/>
      <c r="BU14817" s="43"/>
      <c r="BV14817" s="43"/>
      <c r="BW14817" s="43"/>
      <c r="BX14817" s="43"/>
      <c r="BY14817" s="43"/>
      <c r="BZ14817" s="43"/>
      <c r="CA14817" s="43"/>
      <c r="CB14817" s="43"/>
      <c r="CC14817" s="43"/>
      <c r="CD14817" s="43"/>
      <c r="CE14817" s="43"/>
      <c r="CF14817" s="43"/>
      <c r="CG14817" s="43"/>
      <c r="CH14817" s="43"/>
      <c r="CI14817" s="43"/>
      <c r="CJ14817" s="43"/>
      <c r="CK14817" s="43"/>
      <c r="CL14817" s="43"/>
      <c r="CM14817" s="43"/>
      <c r="CN14817" s="43"/>
      <c r="CO14817" s="43"/>
      <c r="CP14817" s="43"/>
      <c r="CQ14817" s="43"/>
    </row>
    <row r="14818" spans="6:95" x14ac:dyDescent="0.25">
      <c r="F14818" s="42" t="s">
        <v>2494</v>
      </c>
      <c r="G14818" s="43"/>
      <c r="H14818" s="43"/>
      <c r="I14818" s="43"/>
      <c r="J14818" s="43"/>
      <c r="K14818" s="43"/>
      <c r="L14818" s="43"/>
      <c r="M14818" s="43"/>
      <c r="N14818" s="43"/>
      <c r="O14818" s="43"/>
      <c r="P14818" s="43"/>
      <c r="Q14818" s="43"/>
      <c r="R14818" s="43"/>
      <c r="S14818" s="43"/>
      <c r="T14818" s="43"/>
      <c r="U14818" s="43"/>
      <c r="V14818" s="43"/>
      <c r="W14818" s="43"/>
      <c r="X14818" s="43"/>
      <c r="Y14818" s="43"/>
      <c r="Z14818" s="43"/>
      <c r="AA14818" s="43"/>
      <c r="AB14818" s="43"/>
      <c r="AC14818" s="43"/>
      <c r="AD14818" s="43"/>
      <c r="AE14818" s="43"/>
      <c r="AF14818" s="43"/>
      <c r="AG14818" s="43"/>
      <c r="AH14818" s="43"/>
      <c r="AI14818" s="43"/>
      <c r="AJ14818" s="43"/>
      <c r="AK14818" s="43"/>
      <c r="AL14818" s="43"/>
      <c r="AM14818" s="43"/>
      <c r="AN14818" s="43"/>
      <c r="AO14818" s="43"/>
      <c r="AP14818" s="43"/>
      <c r="AQ14818" s="43"/>
      <c r="AR14818" s="43"/>
      <c r="AS14818" s="43"/>
      <c r="AT14818" s="43"/>
      <c r="AU14818" s="43"/>
      <c r="AV14818" s="43"/>
      <c r="AW14818" s="43"/>
    </row>
    <row r="14819" spans="6:95" x14ac:dyDescent="0.25">
      <c r="F14819" s="42" t="s">
        <v>2502</v>
      </c>
      <c r="G14819" s="43"/>
      <c r="H14819" s="43"/>
      <c r="I14819" s="43"/>
      <c r="J14819" s="43"/>
      <c r="K14819" s="43"/>
      <c r="L14819" s="43"/>
      <c r="M14819" s="43"/>
      <c r="N14819" s="43"/>
      <c r="O14819" s="43"/>
      <c r="P14819" s="43"/>
      <c r="Q14819" s="43"/>
      <c r="R14819" s="43"/>
      <c r="S14819" s="43"/>
      <c r="T14819" s="43"/>
      <c r="U14819" s="43"/>
      <c r="V14819" s="43"/>
      <c r="W14819" s="43"/>
      <c r="X14819" s="43"/>
      <c r="Y14819" s="43"/>
      <c r="Z14819" s="43"/>
      <c r="AA14819" s="43"/>
      <c r="AB14819" s="43"/>
      <c r="AC14819" s="43"/>
      <c r="AD14819" s="43"/>
      <c r="AE14819" s="43"/>
      <c r="AF14819" s="43"/>
      <c r="AG14819" s="43"/>
      <c r="AH14819" s="43"/>
      <c r="AI14819" s="43"/>
      <c r="AJ14819" s="43"/>
      <c r="AK14819" s="43"/>
      <c r="AL14819" s="43"/>
      <c r="AM14819" s="43"/>
      <c r="AN14819" s="43"/>
      <c r="AO14819" s="43"/>
      <c r="AP14819" s="43"/>
      <c r="AQ14819" s="43"/>
      <c r="AR14819" s="43"/>
      <c r="AS14819" s="43"/>
      <c r="AT14819" s="43"/>
      <c r="AU14819" s="43"/>
      <c r="AV14819" s="43"/>
      <c r="AW14819" s="43"/>
      <c r="AZ14819" s="42" t="s">
        <v>732</v>
      </c>
      <c r="BA14819" s="43"/>
      <c r="BB14819" s="43"/>
      <c r="BC14819" s="43"/>
      <c r="BD14819" s="43"/>
      <c r="BE14819" s="43"/>
      <c r="BF14819" s="43"/>
      <c r="BG14819" s="43"/>
      <c r="BH14819" s="43"/>
      <c r="BI14819" s="43"/>
      <c r="BJ14819" s="43"/>
      <c r="BK14819" s="43"/>
      <c r="BL14819" s="43"/>
      <c r="BM14819" s="43"/>
      <c r="BN14819" s="43"/>
      <c r="BO14819" s="43"/>
      <c r="BP14819" s="43"/>
      <c r="BQ14819" s="43"/>
      <c r="BR14819" s="43"/>
      <c r="BS14819" s="43"/>
      <c r="BT14819" s="43"/>
      <c r="BU14819" s="43"/>
      <c r="BV14819" s="43"/>
      <c r="BW14819" s="43"/>
      <c r="BX14819" s="43"/>
      <c r="BY14819" s="43"/>
    </row>
    <row r="14820" spans="6:95" x14ac:dyDescent="0.25">
      <c r="F14820" s="42"/>
      <c r="G14820" s="43"/>
      <c r="H14820" s="43"/>
      <c r="I14820" s="43"/>
      <c r="J14820" s="43"/>
      <c r="K14820" s="43"/>
      <c r="L14820" s="43"/>
      <c r="M14820" s="43"/>
      <c r="N14820" s="43"/>
      <c r="O14820" s="43"/>
      <c r="P14820" s="43"/>
      <c r="Q14820" s="43"/>
      <c r="R14820" s="43"/>
      <c r="S14820" s="43"/>
      <c r="T14820" s="43"/>
      <c r="U14820" s="43"/>
      <c r="V14820" s="43"/>
      <c r="W14820" s="43"/>
      <c r="X14820" s="43"/>
      <c r="Y14820" s="43"/>
      <c r="Z14820" s="43"/>
      <c r="AA14820" s="43"/>
      <c r="AB14820" s="43"/>
      <c r="AC14820" s="43"/>
      <c r="AD14820" s="43"/>
      <c r="AE14820" s="43"/>
      <c r="AF14820" s="43"/>
      <c r="AG14820" s="43"/>
      <c r="AH14820" s="43"/>
      <c r="AI14820" s="43"/>
      <c r="AJ14820" s="43"/>
      <c r="AK14820" s="43"/>
      <c r="AL14820" s="43"/>
      <c r="AM14820" s="43"/>
      <c r="AN14820" s="43"/>
      <c r="AO14820" s="43"/>
      <c r="AP14820" s="43"/>
      <c r="AQ14820" s="43"/>
      <c r="AR14820" s="43"/>
      <c r="AS14820" s="43"/>
      <c r="AT14820" s="43"/>
      <c r="AU14820" s="43"/>
      <c r="AV14820" s="43"/>
      <c r="AW14820" s="43"/>
      <c r="AZ14820" s="42"/>
      <c r="BA14820" s="43"/>
      <c r="BB14820" s="43"/>
      <c r="BC14820" s="43"/>
      <c r="BD14820" s="43"/>
      <c r="BE14820" s="43"/>
      <c r="BF14820" s="43"/>
      <c r="BG14820" s="43"/>
      <c r="BH14820" s="43"/>
      <c r="BI14820" s="43"/>
      <c r="BJ14820" s="43"/>
      <c r="BK14820" s="43"/>
      <c r="BL14820" s="43"/>
      <c r="BM14820" s="43"/>
      <c r="BN14820" s="43"/>
      <c r="BO14820" s="43"/>
      <c r="BP14820" s="43"/>
      <c r="BQ14820" s="43"/>
      <c r="BR14820" s="43"/>
      <c r="BS14820" s="43"/>
      <c r="BT14820" s="43"/>
      <c r="BU14820" s="43"/>
      <c r="BV14820" s="43"/>
      <c r="BW14820" s="43"/>
      <c r="BX14820" s="43"/>
      <c r="BY14820" s="43"/>
    </row>
    <row r="14821" spans="6:95" x14ac:dyDescent="0.25">
      <c r="F14821" s="42" t="s">
        <v>2503</v>
      </c>
      <c r="G14821" s="43"/>
      <c r="H14821" s="43"/>
      <c r="I14821" s="43"/>
      <c r="J14821" s="43"/>
      <c r="K14821" s="43"/>
      <c r="L14821" s="43"/>
      <c r="M14821" s="43"/>
      <c r="N14821" s="43"/>
      <c r="O14821" s="43"/>
      <c r="P14821" s="43"/>
      <c r="Q14821" s="43"/>
      <c r="R14821" s="43"/>
      <c r="S14821" s="43"/>
      <c r="T14821" s="43"/>
      <c r="U14821" s="43"/>
      <c r="V14821" s="43"/>
      <c r="W14821" s="43"/>
      <c r="X14821" s="43"/>
      <c r="Y14821" s="43"/>
      <c r="Z14821" s="43"/>
      <c r="AA14821" s="43"/>
      <c r="AB14821" s="43"/>
      <c r="AC14821" s="43"/>
      <c r="AD14821" s="43"/>
      <c r="AE14821" s="43"/>
      <c r="AF14821" s="43"/>
      <c r="AG14821" s="43"/>
      <c r="AH14821" s="43"/>
      <c r="AI14821" s="43"/>
      <c r="AJ14821" s="43"/>
      <c r="AK14821" s="43"/>
      <c r="AL14821" s="43"/>
      <c r="AM14821" s="43"/>
      <c r="AN14821" s="43"/>
      <c r="AO14821" s="43"/>
      <c r="AP14821" s="43"/>
      <c r="AQ14821" s="43"/>
      <c r="AR14821" s="43"/>
      <c r="AS14821" s="43"/>
      <c r="AT14821" s="43"/>
      <c r="AU14821" s="43"/>
      <c r="AV14821" s="43"/>
      <c r="AW14821" s="43"/>
      <c r="AZ14821" s="42" t="s">
        <v>2171</v>
      </c>
      <c r="BA14821" s="43"/>
      <c r="BB14821" s="43"/>
      <c r="BC14821" s="43"/>
      <c r="BD14821" s="43"/>
      <c r="BE14821" s="43"/>
      <c r="BF14821" s="43"/>
      <c r="BG14821" s="43"/>
      <c r="BH14821" s="43"/>
      <c r="BI14821" s="43"/>
      <c r="BJ14821" s="43"/>
      <c r="BK14821" s="43"/>
      <c r="BL14821" s="43"/>
      <c r="BM14821" s="43"/>
      <c r="BN14821" s="43"/>
      <c r="BO14821" s="43"/>
      <c r="BP14821" s="43"/>
      <c r="BQ14821" s="43"/>
      <c r="BR14821" s="43"/>
      <c r="BS14821" s="43"/>
      <c r="BT14821" s="43"/>
      <c r="BU14821" s="43"/>
      <c r="BV14821" s="43"/>
      <c r="BW14821" s="43"/>
      <c r="BX14821" s="43"/>
      <c r="BY14821" s="43"/>
    </row>
    <row r="14822" spans="6:95" x14ac:dyDescent="0.25">
      <c r="AZ14822" s="42" t="s">
        <v>2528</v>
      </c>
      <c r="BA14822" s="43"/>
      <c r="BB14822" s="43"/>
      <c r="BC14822" s="43"/>
      <c r="BD14822" s="43"/>
      <c r="BE14822" s="43"/>
      <c r="BF14822" s="43"/>
      <c r="BG14822" s="43"/>
      <c r="BH14822" s="43"/>
      <c r="BI14822" s="43"/>
      <c r="BJ14822" s="43"/>
      <c r="BK14822" s="43"/>
      <c r="BL14822" s="43"/>
      <c r="BM14822" s="43"/>
      <c r="BN14822" s="43"/>
      <c r="BO14822" s="43"/>
      <c r="BP14822" s="43"/>
      <c r="BQ14822" s="43"/>
      <c r="BR14822" s="43"/>
      <c r="BS14822" s="43"/>
      <c r="BT14822" s="43"/>
      <c r="BU14822" s="43"/>
      <c r="BV14822" s="43"/>
      <c r="BW14822" s="43"/>
      <c r="BX14822" s="43"/>
      <c r="BY14822" s="43"/>
    </row>
    <row r="14823" spans="6:95" x14ac:dyDescent="0.25">
      <c r="AZ14823" s="42" t="s">
        <v>2494</v>
      </c>
      <c r="BA14823" s="43"/>
      <c r="BB14823" s="43"/>
      <c r="BC14823" s="43"/>
      <c r="BD14823" s="43"/>
      <c r="BE14823" s="43"/>
      <c r="BF14823" s="43"/>
      <c r="BG14823" s="43"/>
      <c r="BH14823" s="43"/>
      <c r="BI14823" s="43"/>
      <c r="BJ14823" s="43"/>
      <c r="BK14823" s="43"/>
      <c r="BL14823" s="43"/>
      <c r="BM14823" s="43"/>
      <c r="BN14823" s="43"/>
      <c r="BO14823" s="43"/>
      <c r="BP14823" s="43"/>
      <c r="BQ14823" s="43"/>
      <c r="BR14823" s="43"/>
      <c r="BS14823" s="43"/>
      <c r="BT14823" s="43"/>
      <c r="BU14823" s="43"/>
      <c r="BV14823" s="43"/>
      <c r="BW14823" s="43"/>
      <c r="BX14823" s="43"/>
      <c r="BY14823" s="43"/>
    </row>
    <row r="14824" spans="6:95" x14ac:dyDescent="0.25">
      <c r="AZ14824" s="42" t="s">
        <v>2529</v>
      </c>
      <c r="BA14824" s="43"/>
      <c r="BB14824" s="43"/>
      <c r="BC14824" s="43"/>
      <c r="BD14824" s="43"/>
      <c r="BE14824" s="43"/>
      <c r="BF14824" s="43"/>
      <c r="BG14824" s="43"/>
      <c r="BH14824" s="43"/>
      <c r="BI14824" s="43"/>
      <c r="BJ14824" s="43"/>
      <c r="BK14824" s="43"/>
      <c r="BL14824" s="43"/>
      <c r="BM14824" s="43"/>
      <c r="BN14824" s="43"/>
      <c r="BO14824" s="43"/>
      <c r="BP14824" s="43"/>
      <c r="BQ14824" s="43"/>
      <c r="BR14824" s="43"/>
      <c r="BS14824" s="43"/>
      <c r="BT14824" s="43"/>
      <c r="BU14824" s="43"/>
      <c r="BV14824" s="43"/>
      <c r="BW14824" s="43"/>
      <c r="BX14824" s="43"/>
      <c r="BY14824" s="43"/>
    </row>
    <row r="14825" spans="6:95" x14ac:dyDescent="0.25">
      <c r="AZ14825" s="42"/>
      <c r="BA14825" s="43"/>
      <c r="BB14825" s="43"/>
      <c r="BC14825" s="43"/>
      <c r="BD14825" s="43"/>
      <c r="BE14825" s="43"/>
      <c r="BF14825" s="43"/>
      <c r="BG14825" s="43"/>
      <c r="BH14825" s="43"/>
      <c r="BI14825" s="43"/>
      <c r="BJ14825" s="43"/>
      <c r="BK14825" s="43"/>
      <c r="BL14825" s="43"/>
      <c r="BM14825" s="43"/>
      <c r="BN14825" s="43"/>
      <c r="BO14825" s="43"/>
      <c r="BP14825" s="43"/>
      <c r="BQ14825" s="43"/>
      <c r="BR14825" s="43"/>
      <c r="BS14825" s="43"/>
      <c r="BT14825" s="43"/>
      <c r="BU14825" s="43"/>
      <c r="BV14825" s="43"/>
      <c r="BW14825" s="43"/>
      <c r="BX14825" s="43"/>
      <c r="BY14825" s="43"/>
    </row>
    <row r="14826" spans="6:95" x14ac:dyDescent="0.25">
      <c r="AZ14826" s="42" t="s">
        <v>956</v>
      </c>
      <c r="BA14826" s="43"/>
      <c r="BB14826" s="43"/>
      <c r="BC14826" s="43"/>
      <c r="BD14826" s="43"/>
      <c r="BE14826" s="43"/>
      <c r="BF14826" s="43"/>
      <c r="BG14826" s="43"/>
      <c r="BH14826" s="43"/>
      <c r="BI14826" s="43"/>
      <c r="BJ14826" s="43"/>
      <c r="BK14826" s="43"/>
      <c r="BL14826" s="43"/>
      <c r="BM14826" s="43"/>
      <c r="BN14826" s="43"/>
      <c r="BO14826" s="43"/>
      <c r="BP14826" s="43"/>
      <c r="BQ14826" s="43"/>
      <c r="BR14826" s="43"/>
      <c r="BS14826" s="43"/>
      <c r="BT14826" s="43"/>
      <c r="BU14826" s="43"/>
      <c r="BV14826" s="43"/>
      <c r="BW14826" s="43"/>
      <c r="BX14826" s="43"/>
      <c r="BY14826" s="43"/>
    </row>
    <row r="14828" spans="6:95" x14ac:dyDescent="0.25">
      <c r="AT14828"/>
    </row>
    <row r="14855" spans="6:6" x14ac:dyDescent="0.25">
      <c r="F14855" s="4" t="s">
        <v>2530</v>
      </c>
    </row>
    <row r="14908" spans="6:24" x14ac:dyDescent="0.25">
      <c r="F14908" s="4" t="s">
        <v>2565</v>
      </c>
    </row>
    <row r="14910" spans="6:24" x14ac:dyDescent="0.25">
      <c r="F14910" s="40" t="s">
        <v>2575</v>
      </c>
      <c r="G14910" s="41"/>
      <c r="H14910" s="41"/>
      <c r="I14910" s="41"/>
      <c r="J14910" s="41"/>
      <c r="K14910" s="41"/>
      <c r="L14910" s="41"/>
      <c r="M14910" s="41"/>
      <c r="N14910" s="41"/>
      <c r="O14910" s="41"/>
      <c r="P14910" s="41"/>
      <c r="Q14910" s="41"/>
      <c r="R14910" s="41"/>
      <c r="S14910" s="41"/>
      <c r="T14910" s="41"/>
      <c r="U14910" s="41"/>
      <c r="V14910" s="41"/>
      <c r="W14910" s="41"/>
      <c r="X14910" s="41"/>
    </row>
    <row r="14911" spans="6:24" x14ac:dyDescent="0.25">
      <c r="F14911" s="40" t="s">
        <v>1906</v>
      </c>
      <c r="G14911" s="41"/>
      <c r="H14911" s="41"/>
      <c r="I14911" s="41"/>
      <c r="J14911" s="41"/>
      <c r="K14911" s="41"/>
      <c r="L14911" s="41"/>
      <c r="M14911" s="41"/>
      <c r="N14911" s="41"/>
      <c r="O14911" s="41"/>
      <c r="P14911" s="41"/>
      <c r="Q14911" s="41"/>
      <c r="R14911" s="41"/>
      <c r="S14911" s="41"/>
      <c r="T14911" s="41"/>
      <c r="U14911" s="41"/>
      <c r="V14911" s="41"/>
      <c r="W14911" s="41"/>
      <c r="X14911" s="41"/>
    </row>
    <row r="14912" spans="6:24" x14ac:dyDescent="0.25">
      <c r="F14912" s="40" t="s">
        <v>2576</v>
      </c>
      <c r="G14912" s="41"/>
      <c r="H14912" s="41"/>
      <c r="I14912" s="41"/>
      <c r="J14912" s="41"/>
      <c r="K14912" s="41"/>
      <c r="L14912" s="41"/>
      <c r="M14912" s="41"/>
      <c r="N14912" s="41"/>
      <c r="O14912" s="41"/>
      <c r="P14912" s="41"/>
      <c r="Q14912" s="41"/>
      <c r="R14912" s="41"/>
      <c r="S14912" s="41"/>
      <c r="T14912" s="41"/>
      <c r="U14912" s="41"/>
      <c r="V14912" s="41"/>
      <c r="W14912" s="41"/>
      <c r="X14912" s="41"/>
    </row>
    <row r="14913" spans="6:32" x14ac:dyDescent="0.25">
      <c r="F14913" s="40" t="s">
        <v>2577</v>
      </c>
      <c r="G14913" s="41"/>
      <c r="H14913" s="41"/>
      <c r="I14913" s="41"/>
      <c r="J14913" s="41"/>
      <c r="K14913" s="41"/>
      <c r="L14913" s="41"/>
      <c r="M14913" s="41"/>
      <c r="N14913" s="41"/>
      <c r="O14913" s="41"/>
      <c r="P14913" s="41"/>
      <c r="Q14913" s="41"/>
      <c r="R14913" s="41"/>
      <c r="S14913" s="41"/>
      <c r="T14913" s="41"/>
      <c r="U14913" s="41"/>
      <c r="V14913" s="41"/>
      <c r="W14913" s="41"/>
      <c r="X14913" s="41"/>
    </row>
    <row r="14914" spans="6:32" x14ac:dyDescent="0.25">
      <c r="F14914" s="40" t="s">
        <v>2578</v>
      </c>
      <c r="G14914" s="41"/>
      <c r="H14914" s="41"/>
      <c r="I14914" s="41"/>
      <c r="J14914" s="41"/>
      <c r="K14914" s="41"/>
      <c r="L14914" s="41"/>
      <c r="M14914" s="41"/>
      <c r="N14914" s="41"/>
      <c r="O14914" s="41"/>
      <c r="P14914" s="41"/>
      <c r="Q14914" s="41"/>
      <c r="R14914" s="41"/>
      <c r="S14914" s="41"/>
      <c r="T14914" s="41"/>
      <c r="U14914" s="41"/>
      <c r="V14914" s="41"/>
      <c r="W14914" s="41"/>
      <c r="X14914" s="41"/>
    </row>
    <row r="14916" spans="6:32" x14ac:dyDescent="0.25">
      <c r="F14916" s="40" t="s">
        <v>2579</v>
      </c>
      <c r="G14916" s="41"/>
      <c r="H14916" s="41"/>
      <c r="I14916" s="41"/>
      <c r="J14916" s="41"/>
      <c r="K14916" s="41"/>
      <c r="L14916" s="41"/>
      <c r="M14916" s="41"/>
      <c r="N14916" s="41"/>
      <c r="O14916" s="41"/>
      <c r="P14916" s="41"/>
      <c r="Q14916" s="41"/>
      <c r="R14916" s="41"/>
      <c r="S14916" s="41"/>
      <c r="T14916" s="41"/>
      <c r="U14916" s="41"/>
      <c r="V14916" s="41"/>
      <c r="W14916" s="41"/>
      <c r="X14916" s="41"/>
      <c r="Y14916" s="41"/>
      <c r="Z14916" s="41"/>
      <c r="AA14916" s="41"/>
      <c r="AB14916" s="41"/>
    </row>
    <row r="14917" spans="6:32" x14ac:dyDescent="0.25">
      <c r="F14917" s="40" t="s">
        <v>1398</v>
      </c>
      <c r="G14917" s="41"/>
      <c r="H14917" s="41"/>
      <c r="I14917" s="41"/>
      <c r="J14917" s="41"/>
      <c r="K14917" s="41"/>
      <c r="L14917" s="41"/>
      <c r="M14917" s="41"/>
      <c r="N14917" s="41"/>
      <c r="O14917" s="41"/>
      <c r="P14917" s="41"/>
      <c r="Q14917" s="41"/>
      <c r="R14917" s="41"/>
      <c r="S14917" s="41"/>
      <c r="T14917" s="41"/>
      <c r="U14917" s="41"/>
      <c r="V14917" s="41"/>
      <c r="W14917" s="41"/>
      <c r="X14917" s="41"/>
      <c r="Y14917" s="41"/>
      <c r="Z14917" s="41"/>
      <c r="AA14917" s="41"/>
      <c r="AB14917" s="41"/>
    </row>
    <row r="14918" spans="6:32" x14ac:dyDescent="0.25">
      <c r="F14918" s="40" t="s">
        <v>2580</v>
      </c>
      <c r="G14918" s="41"/>
      <c r="H14918" s="41"/>
      <c r="I14918" s="41"/>
      <c r="J14918" s="41"/>
      <c r="K14918" s="41"/>
      <c r="L14918" s="41"/>
      <c r="M14918" s="41"/>
      <c r="N14918" s="41"/>
      <c r="O14918" s="41"/>
      <c r="P14918" s="41"/>
      <c r="Q14918" s="41"/>
      <c r="R14918" s="41"/>
      <c r="S14918" s="41"/>
      <c r="T14918" s="41"/>
      <c r="U14918" s="41"/>
      <c r="V14918" s="41"/>
      <c r="W14918" s="41"/>
      <c r="X14918" s="41"/>
      <c r="Y14918" s="41"/>
      <c r="Z14918" s="41"/>
      <c r="AA14918" s="41"/>
      <c r="AB14918" s="41"/>
    </row>
    <row r="14919" spans="6:32" x14ac:dyDescent="0.25">
      <c r="F14919" s="40" t="s">
        <v>2581</v>
      </c>
      <c r="G14919" s="41"/>
      <c r="H14919" s="41"/>
      <c r="I14919" s="41"/>
      <c r="J14919" s="41"/>
      <c r="K14919" s="41"/>
      <c r="L14919" s="41"/>
      <c r="M14919" s="41"/>
      <c r="N14919" s="41"/>
      <c r="O14919" s="41"/>
      <c r="P14919" s="41"/>
      <c r="Q14919" s="41"/>
      <c r="R14919" s="41"/>
      <c r="S14919" s="41"/>
      <c r="T14919" s="41"/>
      <c r="U14919" s="41"/>
      <c r="V14919" s="41"/>
      <c r="W14919" s="41"/>
      <c r="X14919" s="41"/>
      <c r="Y14919" s="41"/>
      <c r="Z14919" s="41"/>
      <c r="AA14919" s="41"/>
      <c r="AB14919" s="41"/>
    </row>
    <row r="14921" spans="6:32" x14ac:dyDescent="0.25">
      <c r="F14921" s="40" t="s">
        <v>2582</v>
      </c>
      <c r="G14921" s="41"/>
      <c r="H14921" s="41"/>
      <c r="I14921" s="41"/>
      <c r="J14921" s="41"/>
      <c r="K14921" s="41"/>
      <c r="L14921" s="41"/>
      <c r="M14921" s="41"/>
      <c r="N14921" s="41"/>
      <c r="O14921" s="41"/>
      <c r="P14921" s="41"/>
      <c r="Q14921" s="41"/>
      <c r="R14921" s="41"/>
      <c r="S14921" s="41"/>
      <c r="T14921" s="41"/>
      <c r="U14921" s="41"/>
      <c r="V14921" s="41"/>
      <c r="W14921" s="41"/>
      <c r="X14921" s="41"/>
      <c r="Y14921" s="41"/>
      <c r="Z14921" s="41"/>
      <c r="AA14921" s="41"/>
      <c r="AB14921" s="41"/>
      <c r="AC14921" s="41"/>
      <c r="AD14921" s="41"/>
      <c r="AE14921" s="41"/>
      <c r="AF14921" s="41"/>
    </row>
    <row r="14922" spans="6:32" x14ac:dyDescent="0.25">
      <c r="F14922" s="40" t="s">
        <v>1808</v>
      </c>
      <c r="G14922" s="41"/>
      <c r="H14922" s="41"/>
      <c r="I14922" s="41"/>
      <c r="J14922" s="41"/>
      <c r="K14922" s="41"/>
      <c r="L14922" s="41"/>
      <c r="M14922" s="41"/>
      <c r="N14922" s="41"/>
      <c r="O14922" s="41"/>
      <c r="P14922" s="41"/>
      <c r="Q14922" s="41"/>
      <c r="R14922" s="41"/>
      <c r="S14922" s="41"/>
      <c r="T14922" s="41"/>
      <c r="U14922" s="41"/>
      <c r="V14922" s="41"/>
      <c r="W14922" s="41"/>
      <c r="X14922" s="41"/>
      <c r="Y14922" s="41"/>
      <c r="Z14922" s="41"/>
      <c r="AA14922" s="41"/>
      <c r="AB14922" s="41"/>
      <c r="AC14922" s="41"/>
      <c r="AD14922" s="41"/>
      <c r="AE14922" s="41"/>
      <c r="AF14922" s="41"/>
    </row>
    <row r="14923" spans="6:32" x14ac:dyDescent="0.25">
      <c r="F14923" s="40" t="s">
        <v>2583</v>
      </c>
      <c r="G14923" s="41"/>
      <c r="H14923" s="41"/>
      <c r="I14923" s="41"/>
      <c r="J14923" s="41"/>
      <c r="K14923" s="41"/>
      <c r="L14923" s="41"/>
      <c r="M14923" s="41"/>
      <c r="N14923" s="41"/>
      <c r="O14923" s="41"/>
      <c r="P14923" s="41"/>
      <c r="Q14923" s="41"/>
      <c r="R14923" s="41"/>
      <c r="S14923" s="41"/>
      <c r="T14923" s="41"/>
      <c r="U14923" s="41"/>
      <c r="V14923" s="41"/>
      <c r="W14923" s="41"/>
      <c r="X14923" s="41"/>
      <c r="Y14923" s="41"/>
      <c r="Z14923" s="41"/>
      <c r="AA14923" s="41"/>
      <c r="AB14923" s="41"/>
      <c r="AC14923" s="41"/>
      <c r="AD14923" s="41"/>
      <c r="AE14923" s="41"/>
      <c r="AF14923" s="41"/>
    </row>
    <row r="14924" spans="6:32" x14ac:dyDescent="0.25">
      <c r="F14924" s="40" t="s">
        <v>2584</v>
      </c>
      <c r="G14924" s="41"/>
      <c r="H14924" s="41"/>
      <c r="I14924" s="41"/>
      <c r="J14924" s="41"/>
      <c r="K14924" s="41"/>
      <c r="L14924" s="41"/>
      <c r="M14924" s="41"/>
      <c r="N14924" s="41"/>
      <c r="O14924" s="41"/>
      <c r="P14924" s="41"/>
      <c r="Q14924" s="41"/>
      <c r="R14924" s="41"/>
      <c r="S14924" s="41"/>
      <c r="T14924" s="41"/>
      <c r="U14924" s="41"/>
      <c r="V14924" s="41"/>
      <c r="W14924" s="41"/>
      <c r="X14924" s="41"/>
      <c r="Y14924" s="41"/>
      <c r="Z14924" s="41"/>
      <c r="AA14924" s="41"/>
      <c r="AB14924" s="41"/>
      <c r="AC14924" s="41"/>
      <c r="AD14924" s="41"/>
      <c r="AE14924" s="41"/>
      <c r="AF14924" s="41"/>
    </row>
    <row r="14926" spans="6:32" x14ac:dyDescent="0.25">
      <c r="F14926" s="42" t="s">
        <v>732</v>
      </c>
      <c r="G14926" s="43"/>
      <c r="H14926" s="43"/>
      <c r="I14926" s="43"/>
      <c r="J14926" s="43"/>
      <c r="K14926" s="43"/>
      <c r="L14926" s="43"/>
      <c r="M14926" s="43"/>
      <c r="N14926" s="43"/>
      <c r="O14926" s="43"/>
      <c r="P14926" s="43"/>
      <c r="Q14926" s="43"/>
      <c r="R14926" s="43"/>
      <c r="S14926" s="43"/>
      <c r="T14926" s="43"/>
      <c r="U14926" s="43"/>
      <c r="V14926" s="43"/>
      <c r="W14926" s="43"/>
      <c r="X14926" s="43"/>
      <c r="Y14926" s="43"/>
      <c r="Z14926" s="43"/>
      <c r="AA14926" s="43"/>
    </row>
    <row r="14927" spans="6:32" x14ac:dyDescent="0.25">
      <c r="F14927" s="42"/>
      <c r="G14927" s="43"/>
      <c r="H14927" s="43"/>
      <c r="I14927" s="43"/>
      <c r="J14927" s="43"/>
      <c r="K14927" s="43"/>
      <c r="L14927" s="43"/>
      <c r="M14927" s="43"/>
      <c r="N14927" s="43"/>
      <c r="O14927" s="43"/>
      <c r="P14927" s="43"/>
      <c r="Q14927" s="43"/>
      <c r="R14927" s="43"/>
      <c r="S14927" s="43"/>
      <c r="T14927" s="43"/>
      <c r="U14927" s="43"/>
      <c r="V14927" s="43"/>
      <c r="W14927" s="43"/>
      <c r="X14927" s="43"/>
      <c r="Y14927" s="43"/>
      <c r="Z14927" s="43"/>
      <c r="AA14927" s="43"/>
    </row>
    <row r="14928" spans="6:32" x14ac:dyDescent="0.25">
      <c r="F14928" s="42" t="s">
        <v>2405</v>
      </c>
      <c r="G14928" s="43"/>
      <c r="H14928" s="43"/>
      <c r="I14928" s="43"/>
      <c r="J14928" s="43"/>
      <c r="K14928" s="43"/>
      <c r="L14928" s="43"/>
      <c r="M14928" s="43"/>
      <c r="N14928" s="43"/>
      <c r="O14928" s="43"/>
      <c r="P14928" s="43"/>
      <c r="Q14928" s="43"/>
      <c r="R14928" s="43"/>
      <c r="S14928" s="43"/>
      <c r="T14928" s="43"/>
      <c r="U14928" s="43"/>
      <c r="V14928" s="43"/>
      <c r="W14928" s="43"/>
      <c r="X14928" s="43"/>
      <c r="Y14928" s="43"/>
      <c r="Z14928" s="43"/>
      <c r="AA14928" s="43"/>
    </row>
    <row r="14929" spans="6:59" x14ac:dyDescent="0.25">
      <c r="F14929" s="42" t="s">
        <v>734</v>
      </c>
      <c r="G14929" s="43"/>
      <c r="H14929" s="43"/>
      <c r="I14929" s="43"/>
      <c r="J14929" s="43"/>
      <c r="K14929" s="43"/>
      <c r="L14929" s="43"/>
      <c r="M14929" s="43"/>
      <c r="N14929" s="43"/>
      <c r="O14929" s="43"/>
      <c r="P14929" s="43"/>
      <c r="Q14929" s="43"/>
      <c r="R14929" s="43"/>
      <c r="S14929" s="43"/>
      <c r="T14929" s="43"/>
      <c r="U14929" s="43"/>
      <c r="V14929" s="43"/>
      <c r="W14929" s="43"/>
      <c r="X14929" s="43"/>
      <c r="Y14929" s="43"/>
      <c r="Z14929" s="43"/>
      <c r="AA14929" s="43"/>
    </row>
    <row r="14930" spans="6:59" x14ac:dyDescent="0.25">
      <c r="F14930" s="42" t="s">
        <v>2571</v>
      </c>
      <c r="G14930" s="43"/>
      <c r="H14930" s="43"/>
      <c r="I14930" s="43"/>
      <c r="J14930" s="43"/>
      <c r="K14930" s="43"/>
      <c r="L14930" s="43"/>
      <c r="M14930" s="43"/>
      <c r="N14930" s="43"/>
      <c r="O14930" s="43"/>
      <c r="P14930" s="43"/>
      <c r="Q14930" s="43"/>
      <c r="R14930" s="43"/>
      <c r="S14930" s="43"/>
      <c r="T14930" s="43"/>
      <c r="U14930" s="43"/>
      <c r="V14930" s="43"/>
      <c r="W14930" s="43"/>
      <c r="X14930" s="43"/>
      <c r="Y14930" s="43"/>
      <c r="Z14930" s="43"/>
      <c r="AA14930" s="43"/>
    </row>
    <row r="14931" spans="6:59" x14ac:dyDescent="0.25">
      <c r="F14931" s="42" t="s">
        <v>2572</v>
      </c>
      <c r="G14931" s="43"/>
      <c r="H14931" s="43"/>
      <c r="I14931" s="43"/>
      <c r="J14931" s="43"/>
      <c r="K14931" s="43"/>
      <c r="L14931" s="43"/>
      <c r="M14931" s="43"/>
      <c r="N14931" s="43"/>
      <c r="O14931" s="43"/>
      <c r="P14931" s="43"/>
      <c r="Q14931" s="43"/>
      <c r="R14931" s="43"/>
      <c r="S14931" s="43"/>
      <c r="T14931" s="43"/>
      <c r="U14931" s="43"/>
      <c r="V14931" s="43"/>
      <c r="W14931" s="43"/>
      <c r="X14931" s="43"/>
      <c r="Y14931" s="43"/>
      <c r="Z14931" s="43"/>
      <c r="AA14931" s="43"/>
    </row>
    <row r="14932" spans="6:59" x14ac:dyDescent="0.25">
      <c r="F14932" s="42" t="s">
        <v>2573</v>
      </c>
      <c r="G14932" s="43"/>
      <c r="H14932" s="43"/>
      <c r="I14932" s="43"/>
      <c r="J14932" s="43"/>
      <c r="K14932" s="43"/>
      <c r="L14932" s="43"/>
      <c r="M14932" s="43"/>
      <c r="N14932" s="43"/>
      <c r="O14932" s="43"/>
      <c r="P14932" s="43"/>
      <c r="Q14932" s="43"/>
      <c r="R14932" s="43"/>
      <c r="S14932" s="43"/>
      <c r="T14932" s="43"/>
      <c r="U14932" s="43"/>
      <c r="V14932" s="43"/>
      <c r="W14932" s="43"/>
      <c r="X14932" s="43"/>
      <c r="Y14932" s="43"/>
      <c r="Z14932" s="43"/>
      <c r="AA14932" s="43"/>
    </row>
    <row r="14933" spans="6:59" x14ac:dyDescent="0.25">
      <c r="F14933" s="42" t="s">
        <v>2574</v>
      </c>
      <c r="G14933" s="43"/>
      <c r="H14933" s="43"/>
      <c r="I14933" s="43"/>
      <c r="J14933" s="43"/>
      <c r="K14933" s="43"/>
      <c r="L14933" s="43"/>
      <c r="M14933" s="43"/>
      <c r="N14933" s="43"/>
      <c r="O14933" s="43"/>
      <c r="P14933" s="43"/>
      <c r="Q14933" s="43"/>
      <c r="R14933" s="43"/>
      <c r="S14933" s="43"/>
      <c r="T14933" s="43"/>
      <c r="U14933" s="43"/>
      <c r="V14933" s="43"/>
      <c r="W14933" s="43"/>
      <c r="X14933" s="43"/>
      <c r="Y14933" s="43"/>
      <c r="Z14933" s="43"/>
      <c r="AA14933" s="43"/>
    </row>
    <row r="14934" spans="6:59" x14ac:dyDescent="0.25">
      <c r="F14934" s="42"/>
      <c r="G14934" s="43"/>
      <c r="H14934" s="43"/>
      <c r="I14934" s="43"/>
      <c r="J14934" s="43"/>
      <c r="K14934" s="43"/>
      <c r="L14934" s="43"/>
      <c r="M14934" s="43"/>
      <c r="N14934" s="43"/>
      <c r="O14934" s="43"/>
      <c r="P14934" s="43"/>
      <c r="Q14934" s="43"/>
      <c r="R14934" s="43"/>
      <c r="S14934" s="43"/>
      <c r="T14934" s="43"/>
      <c r="U14934" s="43"/>
      <c r="V14934" s="43"/>
      <c r="W14934" s="43"/>
      <c r="X14934" s="43"/>
      <c r="Y14934" s="43"/>
      <c r="Z14934" s="43"/>
      <c r="AA14934" s="43"/>
    </row>
    <row r="14935" spans="6:59" x14ac:dyDescent="0.25">
      <c r="F14935" s="42" t="s">
        <v>956</v>
      </c>
      <c r="G14935" s="43"/>
      <c r="H14935" s="43"/>
      <c r="I14935" s="43"/>
      <c r="J14935" s="43"/>
      <c r="K14935" s="43"/>
      <c r="L14935" s="43"/>
      <c r="M14935" s="43"/>
      <c r="N14935" s="43"/>
      <c r="O14935" s="43"/>
      <c r="P14935" s="43"/>
      <c r="Q14935" s="43"/>
      <c r="R14935" s="43"/>
      <c r="S14935" s="43"/>
      <c r="T14935" s="43"/>
      <c r="U14935" s="43"/>
      <c r="V14935" s="43"/>
      <c r="W14935" s="43"/>
      <c r="X14935" s="43"/>
      <c r="Y14935" s="43"/>
      <c r="Z14935" s="43"/>
      <c r="AA14935" s="43"/>
    </row>
    <row r="14937" spans="6:59" x14ac:dyDescent="0.25">
      <c r="F14937" s="42" t="s">
        <v>1649</v>
      </c>
      <c r="G14937" s="43"/>
      <c r="H14937" s="43"/>
      <c r="I14937" s="43"/>
      <c r="J14937" s="43"/>
      <c r="K14937" s="43"/>
      <c r="L14937" s="43"/>
      <c r="M14937" s="43"/>
      <c r="N14937" s="43"/>
      <c r="O14937" s="43"/>
      <c r="P14937" s="43"/>
      <c r="Q14937" s="43"/>
      <c r="R14937" s="43"/>
      <c r="S14937" s="43"/>
      <c r="T14937" s="43"/>
      <c r="U14937" s="43"/>
      <c r="V14937" s="43"/>
      <c r="W14937" s="43"/>
      <c r="X14937" s="43"/>
      <c r="Y14937" s="43"/>
      <c r="Z14937" s="43"/>
      <c r="AA14937" s="43"/>
      <c r="AB14937" s="43"/>
      <c r="AC14937" s="43"/>
      <c r="AD14937" s="43"/>
      <c r="AE14937" s="43"/>
      <c r="AF14937" s="43"/>
      <c r="AG14937" s="43"/>
      <c r="AH14937" s="43"/>
      <c r="AI14937" s="43"/>
      <c r="AJ14937" s="43"/>
      <c r="AK14937" s="43"/>
      <c r="AL14937" s="43"/>
      <c r="AM14937" s="43"/>
      <c r="AN14937" s="43"/>
      <c r="AO14937" s="43"/>
      <c r="AP14937" s="43"/>
      <c r="AQ14937" s="43"/>
      <c r="AR14937" s="43"/>
      <c r="AS14937" s="43"/>
      <c r="AT14937" s="43"/>
      <c r="AU14937" s="43"/>
      <c r="AV14937" s="43"/>
      <c r="AW14937" s="43"/>
      <c r="AX14937" s="43"/>
      <c r="AY14937" s="43"/>
      <c r="AZ14937" s="43"/>
      <c r="BA14937" s="43"/>
      <c r="BB14937" s="43"/>
      <c r="BC14937" s="43"/>
      <c r="BD14937" s="43"/>
      <c r="BE14937" s="43"/>
      <c r="BF14937" s="43"/>
      <c r="BG14937" s="43"/>
    </row>
    <row r="14938" spans="6:59" x14ac:dyDescent="0.25">
      <c r="F14938" s="42"/>
      <c r="G14938" s="43"/>
      <c r="H14938" s="43"/>
      <c r="I14938" s="43"/>
      <c r="J14938" s="43"/>
      <c r="K14938" s="43"/>
      <c r="L14938" s="43"/>
      <c r="M14938" s="43"/>
      <c r="N14938" s="43"/>
      <c r="O14938" s="43"/>
      <c r="P14938" s="43"/>
      <c r="Q14938" s="43"/>
      <c r="R14938" s="43"/>
      <c r="S14938" s="43"/>
      <c r="T14938" s="43"/>
      <c r="U14938" s="43"/>
      <c r="V14938" s="43"/>
      <c r="W14938" s="43"/>
      <c r="X14938" s="43"/>
      <c r="Y14938" s="43"/>
      <c r="Z14938" s="43"/>
      <c r="AA14938" s="43"/>
      <c r="AB14938" s="43"/>
      <c r="AC14938" s="43"/>
      <c r="AD14938" s="43"/>
      <c r="AE14938" s="43"/>
      <c r="AF14938" s="43"/>
      <c r="AG14938" s="43"/>
      <c r="AH14938" s="43"/>
      <c r="AI14938" s="43"/>
      <c r="AJ14938" s="43"/>
      <c r="AK14938" s="43"/>
      <c r="AL14938" s="43"/>
      <c r="AM14938" s="43"/>
      <c r="AN14938" s="43"/>
      <c r="AO14938" s="43"/>
      <c r="AP14938" s="43"/>
      <c r="AQ14938" s="43"/>
      <c r="AR14938" s="43"/>
      <c r="AS14938" s="43"/>
      <c r="AT14938" s="43"/>
      <c r="AU14938" s="43"/>
      <c r="AV14938" s="43"/>
      <c r="AW14938" s="43"/>
      <c r="AX14938" s="43"/>
      <c r="AY14938" s="43"/>
      <c r="AZ14938" s="43"/>
      <c r="BA14938" s="43"/>
      <c r="BB14938" s="43"/>
      <c r="BC14938" s="43"/>
      <c r="BD14938" s="43"/>
      <c r="BE14938" s="43"/>
      <c r="BF14938" s="43"/>
      <c r="BG14938" s="43"/>
    </row>
    <row r="14939" spans="6:59" x14ac:dyDescent="0.25">
      <c r="F14939" s="42" t="s">
        <v>2566</v>
      </c>
      <c r="G14939" s="43"/>
      <c r="H14939" s="43"/>
      <c r="I14939" s="43"/>
      <c r="J14939" s="43"/>
      <c r="K14939" s="43"/>
      <c r="L14939" s="43"/>
      <c r="M14939" s="43"/>
      <c r="N14939" s="43"/>
      <c r="O14939" s="43"/>
      <c r="P14939" s="43"/>
      <c r="Q14939" s="43"/>
      <c r="R14939" s="43"/>
      <c r="S14939" s="43"/>
      <c r="T14939" s="43"/>
      <c r="U14939" s="43"/>
      <c r="V14939" s="43"/>
      <c r="W14939" s="43"/>
      <c r="X14939" s="43"/>
      <c r="Y14939" s="43"/>
      <c r="Z14939" s="43"/>
      <c r="AA14939" s="43"/>
      <c r="AB14939" s="43"/>
      <c r="AC14939" s="43"/>
      <c r="AD14939" s="43"/>
      <c r="AE14939" s="43"/>
      <c r="AF14939" s="43"/>
      <c r="AG14939" s="43"/>
      <c r="AH14939" s="43"/>
      <c r="AI14939" s="43"/>
      <c r="AJ14939" s="43"/>
      <c r="AK14939" s="43"/>
      <c r="AL14939" s="43"/>
      <c r="AM14939" s="43"/>
      <c r="AN14939" s="43"/>
      <c r="AO14939" s="43"/>
      <c r="AP14939" s="43"/>
      <c r="AQ14939" s="43"/>
      <c r="AR14939" s="43"/>
      <c r="AS14939" s="43"/>
      <c r="AT14939" s="43"/>
      <c r="AU14939" s="43"/>
      <c r="AV14939" s="43"/>
      <c r="AW14939" s="43"/>
      <c r="AX14939" s="43"/>
      <c r="AY14939" s="43"/>
      <c r="AZ14939" s="43"/>
      <c r="BA14939" s="43"/>
      <c r="BB14939" s="43"/>
      <c r="BC14939" s="43"/>
      <c r="BD14939" s="43"/>
      <c r="BE14939" s="43"/>
      <c r="BF14939" s="43"/>
      <c r="BG14939" s="43"/>
    </row>
    <row r="14940" spans="6:59" x14ac:dyDescent="0.25">
      <c r="F14940" s="42" t="s">
        <v>2567</v>
      </c>
      <c r="G14940" s="43"/>
      <c r="H14940" s="43"/>
      <c r="I14940" s="43"/>
      <c r="J14940" s="43"/>
      <c r="K14940" s="43"/>
      <c r="L14940" s="43"/>
      <c r="M14940" s="43"/>
      <c r="N14940" s="43"/>
      <c r="O14940" s="43"/>
      <c r="P14940" s="43"/>
      <c r="Q14940" s="43"/>
      <c r="R14940" s="43"/>
      <c r="S14940" s="43"/>
      <c r="T14940" s="43"/>
      <c r="U14940" s="43"/>
      <c r="V14940" s="43"/>
      <c r="W14940" s="43"/>
      <c r="X14940" s="43"/>
      <c r="Y14940" s="43"/>
      <c r="Z14940" s="43"/>
      <c r="AA14940" s="43"/>
      <c r="AB14940" s="43"/>
      <c r="AC14940" s="43"/>
      <c r="AD14940" s="43"/>
      <c r="AE14940" s="43"/>
      <c r="AF14940" s="43"/>
      <c r="AG14940" s="43"/>
      <c r="AH14940" s="43"/>
      <c r="AI14940" s="43"/>
      <c r="AJ14940" s="43"/>
      <c r="AK14940" s="43"/>
      <c r="AL14940" s="43"/>
      <c r="AM14940" s="43"/>
      <c r="AN14940" s="43"/>
      <c r="AO14940" s="43"/>
      <c r="AP14940" s="43"/>
      <c r="AQ14940" s="43"/>
      <c r="AR14940" s="43"/>
      <c r="AS14940" s="43"/>
      <c r="AT14940" s="43"/>
      <c r="AU14940" s="43"/>
      <c r="AV14940" s="43"/>
      <c r="AW14940" s="43"/>
      <c r="AX14940" s="43"/>
      <c r="AY14940" s="43"/>
      <c r="AZ14940" s="43"/>
      <c r="BA14940" s="43"/>
      <c r="BB14940" s="43"/>
      <c r="BC14940" s="43"/>
      <c r="BD14940" s="43"/>
      <c r="BE14940" s="43"/>
      <c r="BF14940" s="43"/>
      <c r="BG14940" s="43"/>
    </row>
    <row r="14941" spans="6:59" x14ac:dyDescent="0.25">
      <c r="F14941" s="42" t="s">
        <v>2568</v>
      </c>
      <c r="G14941" s="43"/>
      <c r="H14941" s="43"/>
      <c r="I14941" s="43"/>
      <c r="J14941" s="43"/>
      <c r="K14941" s="43"/>
      <c r="L14941" s="43"/>
      <c r="M14941" s="43"/>
      <c r="N14941" s="43"/>
      <c r="O14941" s="43"/>
      <c r="P14941" s="43"/>
      <c r="Q14941" s="43"/>
      <c r="R14941" s="43"/>
      <c r="S14941" s="43"/>
      <c r="T14941" s="43"/>
      <c r="U14941" s="43"/>
      <c r="V14941" s="43"/>
      <c r="W14941" s="43"/>
      <c r="X14941" s="43"/>
      <c r="Y14941" s="43"/>
      <c r="Z14941" s="43"/>
      <c r="AA14941" s="43"/>
      <c r="AB14941" s="43"/>
      <c r="AC14941" s="43"/>
      <c r="AD14941" s="43"/>
      <c r="AE14941" s="43"/>
      <c r="AF14941" s="43"/>
      <c r="AG14941" s="43"/>
      <c r="AH14941" s="43"/>
      <c r="AI14941" s="43"/>
      <c r="AJ14941" s="43"/>
      <c r="AK14941" s="43"/>
      <c r="AL14941" s="43"/>
      <c r="AM14941" s="43"/>
      <c r="AN14941" s="43"/>
      <c r="AO14941" s="43"/>
      <c r="AP14941" s="43"/>
      <c r="AQ14941" s="43"/>
      <c r="AR14941" s="43"/>
      <c r="AS14941" s="43"/>
      <c r="AT14941" s="43"/>
      <c r="AU14941" s="43"/>
      <c r="AV14941" s="43"/>
      <c r="AW14941" s="43"/>
      <c r="AX14941" s="43"/>
      <c r="AY14941" s="43"/>
      <c r="AZ14941" s="43"/>
      <c r="BA14941" s="43"/>
      <c r="BB14941" s="43"/>
      <c r="BC14941" s="43"/>
      <c r="BD14941" s="43"/>
      <c r="BE14941" s="43"/>
      <c r="BF14941" s="43"/>
      <c r="BG14941" s="43"/>
    </row>
    <row r="14942" spans="6:59" x14ac:dyDescent="0.25">
      <c r="F14942" s="42" t="s">
        <v>2569</v>
      </c>
      <c r="G14942" s="43"/>
      <c r="H14942" s="43"/>
      <c r="I14942" s="43"/>
      <c r="J14942" s="43"/>
      <c r="K14942" s="43"/>
      <c r="L14942" s="43"/>
      <c r="M14942" s="43"/>
      <c r="N14942" s="43"/>
      <c r="O14942" s="43"/>
      <c r="P14942" s="43"/>
      <c r="Q14942" s="43"/>
      <c r="R14942" s="43"/>
      <c r="S14942" s="43"/>
      <c r="T14942" s="43"/>
      <c r="U14942" s="43"/>
      <c r="V14942" s="43"/>
      <c r="W14942" s="43"/>
      <c r="X14942" s="43"/>
      <c r="Y14942" s="43"/>
      <c r="Z14942" s="43"/>
      <c r="AA14942" s="43"/>
      <c r="AB14942" s="43"/>
      <c r="AC14942" s="43"/>
      <c r="AD14942" s="43"/>
      <c r="AE14942" s="43"/>
      <c r="AF14942" s="43"/>
      <c r="AG14942" s="43"/>
      <c r="AH14942" s="43"/>
      <c r="AI14942" s="43"/>
      <c r="AJ14942" s="43"/>
      <c r="AK14942" s="43"/>
      <c r="AL14942" s="43"/>
      <c r="AM14942" s="43"/>
      <c r="AN14942" s="43"/>
      <c r="AO14942" s="43"/>
      <c r="AP14942" s="43"/>
      <c r="AQ14942" s="43"/>
      <c r="AR14942" s="43"/>
      <c r="AS14942" s="43"/>
      <c r="AT14942" s="43"/>
      <c r="AU14942" s="43"/>
      <c r="AV14942" s="43"/>
      <c r="AW14942" s="43"/>
      <c r="AX14942" s="43"/>
      <c r="AY14942" s="43"/>
      <c r="AZ14942" s="43"/>
      <c r="BA14942" s="43"/>
      <c r="BB14942" s="43"/>
      <c r="BC14942" s="43"/>
      <c r="BD14942" s="43"/>
      <c r="BE14942" s="43"/>
      <c r="BF14942" s="43"/>
      <c r="BG14942" s="43"/>
    </row>
    <row r="14943" spans="6:59" x14ac:dyDescent="0.25">
      <c r="F14943" s="42" t="s">
        <v>2570</v>
      </c>
      <c r="G14943" s="43"/>
      <c r="H14943" s="43"/>
      <c r="I14943" s="43"/>
      <c r="J14943" s="43"/>
      <c r="K14943" s="43"/>
      <c r="L14943" s="43"/>
      <c r="M14943" s="43"/>
      <c r="N14943" s="43"/>
      <c r="O14943" s="43"/>
      <c r="P14943" s="43"/>
      <c r="Q14943" s="43"/>
      <c r="R14943" s="43"/>
      <c r="S14943" s="43"/>
      <c r="T14943" s="43"/>
      <c r="U14943" s="43"/>
      <c r="V14943" s="43"/>
      <c r="W14943" s="43"/>
      <c r="X14943" s="43"/>
      <c r="Y14943" s="43"/>
      <c r="Z14943" s="43"/>
      <c r="AA14943" s="43"/>
      <c r="AB14943" s="43"/>
      <c r="AC14943" s="43"/>
      <c r="AD14943" s="43"/>
      <c r="AE14943" s="43"/>
      <c r="AF14943" s="43"/>
      <c r="AG14943" s="43"/>
      <c r="AH14943" s="43"/>
      <c r="AI14943" s="43"/>
      <c r="AJ14943" s="43"/>
      <c r="AK14943" s="43"/>
      <c r="AL14943" s="43"/>
      <c r="AM14943" s="43"/>
      <c r="AN14943" s="43"/>
      <c r="AO14943" s="43"/>
      <c r="AP14943" s="43"/>
      <c r="AQ14943" s="43"/>
      <c r="AR14943" s="43"/>
      <c r="AS14943" s="43"/>
      <c r="AT14943" s="43"/>
      <c r="AU14943" s="43"/>
      <c r="AV14943" s="43"/>
      <c r="AW14943" s="43"/>
      <c r="AX14943" s="43"/>
      <c r="AY14943" s="43"/>
      <c r="AZ14943" s="43"/>
      <c r="BA14943" s="43"/>
      <c r="BB14943" s="43"/>
      <c r="BC14943" s="43"/>
      <c r="BD14943" s="43"/>
      <c r="BE14943" s="43"/>
      <c r="BF14943" s="43"/>
      <c r="BG14943" s="43"/>
    </row>
    <row r="14944" spans="6:59" x14ac:dyDescent="0.25">
      <c r="F14944" s="42"/>
      <c r="G14944" s="43"/>
      <c r="H14944" s="43"/>
      <c r="I14944" s="43"/>
      <c r="J14944" s="43"/>
      <c r="K14944" s="43"/>
      <c r="L14944" s="43"/>
      <c r="M14944" s="43"/>
      <c r="N14944" s="43"/>
      <c r="O14944" s="43"/>
      <c r="P14944" s="43"/>
      <c r="Q14944" s="43"/>
      <c r="R14944" s="43"/>
      <c r="S14944" s="43"/>
      <c r="T14944" s="43"/>
      <c r="U14944" s="43"/>
      <c r="V14944" s="43"/>
      <c r="W14944" s="43"/>
      <c r="X14944" s="43"/>
      <c r="Y14944" s="43"/>
      <c r="Z14944" s="43"/>
      <c r="AA14944" s="43"/>
      <c r="AB14944" s="43"/>
      <c r="AC14944" s="43"/>
      <c r="AD14944" s="43"/>
      <c r="AE14944" s="43"/>
      <c r="AF14944" s="43"/>
      <c r="AG14944" s="43"/>
      <c r="AH14944" s="43"/>
      <c r="AI14944" s="43"/>
      <c r="AJ14944" s="43"/>
      <c r="AK14944" s="43"/>
      <c r="AL14944" s="43"/>
      <c r="AM14944" s="43"/>
      <c r="AN14944" s="43"/>
      <c r="AO14944" s="43"/>
      <c r="AP14944" s="43"/>
      <c r="AQ14944" s="43"/>
      <c r="AR14944" s="43"/>
      <c r="AS14944" s="43"/>
      <c r="AT14944" s="43"/>
      <c r="AU14944" s="43"/>
      <c r="AV14944" s="43"/>
      <c r="AW14944" s="43"/>
      <c r="AX14944" s="43"/>
      <c r="AY14944" s="43"/>
      <c r="AZ14944" s="43"/>
      <c r="BA14944" s="43"/>
      <c r="BB14944" s="43"/>
      <c r="BC14944" s="43"/>
      <c r="BD14944" s="43"/>
      <c r="BE14944" s="43"/>
      <c r="BF14944" s="43"/>
      <c r="BG14944" s="43"/>
    </row>
    <row r="14945" spans="4:70" x14ac:dyDescent="0.25">
      <c r="F14945" s="42" t="s">
        <v>1650</v>
      </c>
      <c r="G14945" s="43"/>
      <c r="H14945" s="43"/>
      <c r="I14945" s="43"/>
      <c r="J14945" s="43"/>
      <c r="K14945" s="43"/>
      <c r="L14945" s="43"/>
      <c r="M14945" s="43"/>
      <c r="N14945" s="43"/>
      <c r="O14945" s="43"/>
      <c r="P14945" s="43"/>
      <c r="Q14945" s="43"/>
      <c r="R14945" s="43"/>
      <c r="S14945" s="43"/>
      <c r="T14945" s="43"/>
      <c r="U14945" s="43"/>
      <c r="V14945" s="43"/>
      <c r="W14945" s="43"/>
      <c r="X14945" s="43"/>
      <c r="Y14945" s="43"/>
      <c r="Z14945" s="43"/>
      <c r="AA14945" s="43"/>
      <c r="AB14945" s="43"/>
      <c r="AC14945" s="43"/>
      <c r="AD14945" s="43"/>
      <c r="AE14945" s="43"/>
      <c r="AF14945" s="43"/>
      <c r="AG14945" s="43"/>
      <c r="AH14945" s="43"/>
      <c r="AI14945" s="43"/>
      <c r="AJ14945" s="43"/>
      <c r="AK14945" s="43"/>
      <c r="AL14945" s="43"/>
      <c r="AM14945" s="43"/>
      <c r="AN14945" s="43"/>
      <c r="AO14945" s="43"/>
      <c r="AP14945" s="43"/>
      <c r="AQ14945" s="43"/>
      <c r="AR14945" s="43"/>
      <c r="AS14945" s="43"/>
      <c r="AT14945" s="43"/>
      <c r="AU14945" s="43"/>
      <c r="AV14945" s="43"/>
      <c r="AW14945" s="43"/>
      <c r="AX14945" s="43"/>
      <c r="AY14945" s="43"/>
      <c r="AZ14945" s="43"/>
      <c r="BA14945" s="43"/>
      <c r="BB14945" s="43"/>
      <c r="BC14945" s="43"/>
      <c r="BD14945" s="43"/>
      <c r="BE14945" s="43"/>
      <c r="BF14945" s="43"/>
      <c r="BG14945" s="43"/>
    </row>
    <row r="14958" spans="4:70" x14ac:dyDescent="0.25">
      <c r="D14958" s="13">
        <v>0</v>
      </c>
      <c r="F14958" s="4" t="s">
        <v>2504</v>
      </c>
    </row>
    <row r="14960" spans="4:70" x14ac:dyDescent="0.25">
      <c r="AQ14960" s="4" t="s">
        <v>2536</v>
      </c>
      <c r="BR14960" s="1" t="s">
        <v>2537</v>
      </c>
    </row>
    <row r="14961" spans="43:75" x14ac:dyDescent="0.25">
      <c r="AQ14961" s="4" t="s">
        <v>2531</v>
      </c>
      <c r="BI14961" s="1" t="s">
        <v>2538</v>
      </c>
      <c r="BR14961" s="39" t="s">
        <v>2542</v>
      </c>
      <c r="BW14961" s="4" t="str">
        <f>"update IFINOPL.dbo.APPLICATION_ASSET set ASSET_RV_PCT = 48, ASSET_RV_AMOUNT = " &amp; SUBSTITUTE(BR14961, ",", "") &amp; " where APPLICATION_NO = replace('" &amp; $BR$14960 &amp; "', '/', '.') and ASSET_NO = '" &amp; BI14961 &amp; "';"</f>
        <v>update IFINOPL.dbo.APPLICATION_ASSET set ASSET_RV_PCT = 48, ASSET_RV_AMOUNT = 261268800 where APPLICATION_NO = replace('0000695/4/08/01/2024', '/', '.') and ASSET_NO = '2008.OPLAA.2401.000299';</v>
      </c>
    </row>
    <row r="14962" spans="43:75" x14ac:dyDescent="0.25">
      <c r="AQ14962" s="4" t="s">
        <v>2532</v>
      </c>
      <c r="BI14962" s="1" t="s">
        <v>2539</v>
      </c>
      <c r="BR14962" s="39" t="s">
        <v>2543</v>
      </c>
      <c r="BW14962" s="4" t="str">
        <f t="shared" ref="BW14962:BW14964" si="6">"update IFINOPL.dbo.APPLICATION_ASSET set ASSET_RV_PCT = 48, ASSET_RV_AMOUNT = " &amp; SUBSTITUTE(BR14962, ",", "") &amp; " where APPLICATION_NO = replace('" &amp; $BR$14960 &amp; "', '/', '.') and ASSET_NO = '" &amp; BI14962 &amp; "';"</f>
        <v>update IFINOPL.dbo.APPLICATION_ASSET set ASSET_RV_PCT = 48, ASSET_RV_AMOUNT = 268852800 where APPLICATION_NO = replace('0000695/4/08/01/2024', '/', '.') and ASSET_NO = '2008.OPLAA.2401.000300';</v>
      </c>
    </row>
    <row r="14963" spans="43:75" x14ac:dyDescent="0.25">
      <c r="AQ14963" s="4" t="s">
        <v>2533</v>
      </c>
      <c r="BI14963" s="1" t="s">
        <v>2540</v>
      </c>
      <c r="BR14963" s="39" t="s">
        <v>2544</v>
      </c>
      <c r="BW14963" s="4" t="str">
        <f t="shared" si="6"/>
        <v>update IFINOPL.dbo.APPLICATION_ASSET set ASSET_RV_PCT = 48, ASSET_RV_AMOUNT = 297849600 where APPLICATION_NO = replace('0000695/4/08/01/2024', '/', '.') and ASSET_NO = '2008.OPLAA.2401.000301';</v>
      </c>
    </row>
    <row r="14964" spans="43:75" x14ac:dyDescent="0.25">
      <c r="AQ14964" s="4" t="s">
        <v>2534</v>
      </c>
      <c r="BI14964" s="1" t="s">
        <v>2541</v>
      </c>
      <c r="BR14964" s="39" t="s">
        <v>2545</v>
      </c>
      <c r="BW14964" s="4" t="str">
        <f t="shared" si="6"/>
        <v>update IFINOPL.dbo.APPLICATION_ASSET set ASSET_RV_PCT = 48, ASSET_RV_AMOUNT = 306009600 where APPLICATION_NO = replace('0000695/4/08/01/2024', '/', '.') and ASSET_NO = '2008.OPLAA.2401.000302';</v>
      </c>
    </row>
    <row r="14966" spans="43:75" x14ac:dyDescent="0.25">
      <c r="AQ14966" s="4" t="s">
        <v>2535</v>
      </c>
    </row>
    <row r="14977" spans="6:6" x14ac:dyDescent="0.25">
      <c r="F14977" s="4" t="s">
        <v>273</v>
      </c>
    </row>
    <row r="14993" spans="6:85" x14ac:dyDescent="0.25">
      <c r="F14993" s="42" t="s">
        <v>864</v>
      </c>
      <c r="G14993" s="43"/>
      <c r="H14993" s="43"/>
      <c r="I14993" s="43"/>
      <c r="J14993" s="43"/>
      <c r="K14993" s="43"/>
      <c r="L14993" s="43"/>
      <c r="M14993" s="43"/>
      <c r="N14993" s="43"/>
      <c r="O14993" s="43"/>
      <c r="P14993" s="43"/>
      <c r="Q14993" s="43"/>
      <c r="R14993" s="43"/>
      <c r="S14993" s="43"/>
      <c r="T14993" s="43"/>
      <c r="U14993" s="43"/>
      <c r="V14993" s="43"/>
      <c r="W14993" s="43"/>
      <c r="X14993" s="43"/>
      <c r="Y14993" s="43"/>
      <c r="Z14993" s="43"/>
      <c r="AA14993" s="43"/>
      <c r="AB14993" s="43"/>
      <c r="AC14993" s="43"/>
      <c r="AD14993" s="43"/>
      <c r="AE14993" s="43"/>
      <c r="AF14993" s="43"/>
      <c r="AG14993" s="43"/>
      <c r="AH14993" s="43"/>
      <c r="AI14993" s="43"/>
      <c r="AJ14993" s="43"/>
      <c r="AK14993" s="43"/>
      <c r="AL14993" s="43"/>
      <c r="AM14993" s="43"/>
      <c r="AN14993" s="43"/>
      <c r="AO14993" s="43"/>
      <c r="AP14993" s="43"/>
      <c r="AQ14993" s="43"/>
      <c r="AR14993" s="43"/>
      <c r="AS14993" s="43"/>
      <c r="AT14993" s="43"/>
      <c r="AU14993" s="43"/>
      <c r="AV14993" s="43"/>
      <c r="AW14993" s="43"/>
      <c r="AX14993" s="43"/>
      <c r="AY14993" s="43"/>
      <c r="AZ14993" s="43"/>
      <c r="BA14993" s="43"/>
      <c r="BB14993" s="43"/>
      <c r="BC14993" s="43"/>
      <c r="BD14993" s="43"/>
      <c r="BE14993" s="43"/>
      <c r="BF14993" s="43"/>
      <c r="BG14993" s="43"/>
      <c r="BH14993" s="43"/>
      <c r="BI14993" s="43"/>
      <c r="BJ14993" s="43"/>
      <c r="BK14993" s="43"/>
      <c r="BL14993" s="43"/>
      <c r="BM14993" s="43"/>
      <c r="BN14993" s="43"/>
      <c r="BO14993" s="43"/>
      <c r="BP14993" s="43"/>
      <c r="BQ14993" s="43"/>
      <c r="BR14993" s="43"/>
      <c r="BS14993" s="43"/>
      <c r="BT14993" s="43"/>
      <c r="BU14993" s="43"/>
      <c r="BV14993" s="43"/>
      <c r="BW14993" s="43"/>
      <c r="BX14993" s="43"/>
      <c r="BY14993" s="43"/>
      <c r="BZ14993" s="43"/>
      <c r="CA14993" s="43"/>
      <c r="CB14993" s="43"/>
      <c r="CC14993" s="43"/>
      <c r="CD14993" s="43"/>
      <c r="CE14993" s="43"/>
      <c r="CF14993" s="43"/>
      <c r="CG14993" s="43"/>
    </row>
    <row r="14994" spans="6:85" x14ac:dyDescent="0.25">
      <c r="F14994" s="42"/>
      <c r="G14994" s="43"/>
      <c r="H14994" s="43"/>
      <c r="I14994" s="43"/>
      <c r="J14994" s="43"/>
      <c r="K14994" s="43"/>
      <c r="L14994" s="43"/>
      <c r="M14994" s="43"/>
      <c r="N14994" s="43"/>
      <c r="O14994" s="43"/>
      <c r="P14994" s="43"/>
      <c r="Q14994" s="43"/>
      <c r="R14994" s="43"/>
      <c r="S14994" s="43"/>
      <c r="T14994" s="43"/>
      <c r="U14994" s="43"/>
      <c r="V14994" s="43"/>
      <c r="W14994" s="43"/>
      <c r="X14994" s="43"/>
      <c r="Y14994" s="43"/>
      <c r="Z14994" s="43"/>
      <c r="AA14994" s="43"/>
      <c r="AB14994" s="43"/>
      <c r="AC14994" s="43"/>
      <c r="AD14994" s="43"/>
      <c r="AE14994" s="43"/>
      <c r="AF14994" s="43"/>
      <c r="AG14994" s="43"/>
      <c r="AH14994" s="43"/>
      <c r="AI14994" s="43"/>
      <c r="AJ14994" s="43"/>
      <c r="AK14994" s="43"/>
      <c r="AL14994" s="43"/>
      <c r="AM14994" s="43"/>
      <c r="AN14994" s="43"/>
      <c r="AO14994" s="43"/>
      <c r="AP14994" s="43"/>
      <c r="AQ14994" s="43"/>
      <c r="AR14994" s="43"/>
      <c r="AS14994" s="43"/>
      <c r="AT14994" s="43"/>
      <c r="AU14994" s="43"/>
      <c r="AV14994" s="43"/>
      <c r="AW14994" s="43"/>
      <c r="AX14994" s="43"/>
      <c r="AY14994" s="43"/>
      <c r="AZ14994" s="43"/>
      <c r="BA14994" s="43"/>
      <c r="BB14994" s="43"/>
      <c r="BC14994" s="43"/>
      <c r="BD14994" s="43"/>
      <c r="BE14994" s="43"/>
      <c r="BF14994" s="43"/>
      <c r="BG14994" s="43"/>
      <c r="BH14994" s="43"/>
      <c r="BI14994" s="43"/>
      <c r="BJ14994" s="43"/>
      <c r="BK14994" s="43"/>
      <c r="BL14994" s="43"/>
      <c r="BM14994" s="43"/>
      <c r="BN14994" s="43"/>
      <c r="BO14994" s="43"/>
      <c r="BP14994" s="43"/>
      <c r="BQ14994" s="43"/>
      <c r="BR14994" s="43"/>
      <c r="BS14994" s="43"/>
      <c r="BT14994" s="43"/>
      <c r="BU14994" s="43"/>
      <c r="BV14994" s="43"/>
      <c r="BW14994" s="43"/>
      <c r="BX14994" s="43"/>
      <c r="BY14994" s="43"/>
      <c r="BZ14994" s="43"/>
      <c r="CA14994" s="43"/>
      <c r="CB14994" s="43"/>
      <c r="CC14994" s="43"/>
      <c r="CD14994" s="43"/>
      <c r="CE14994" s="43"/>
      <c r="CF14994" s="43"/>
      <c r="CG14994" s="43"/>
    </row>
    <row r="14995" spans="6:85" x14ac:dyDescent="0.25">
      <c r="F14995" s="42" t="s">
        <v>128</v>
      </c>
      <c r="G14995" s="43"/>
      <c r="H14995" s="43"/>
      <c r="I14995" s="43"/>
      <c r="J14995" s="43"/>
      <c r="K14995" s="43"/>
      <c r="L14995" s="43"/>
      <c r="M14995" s="43"/>
      <c r="N14995" s="43"/>
      <c r="O14995" s="43"/>
      <c r="P14995" s="43"/>
      <c r="Q14995" s="43"/>
      <c r="R14995" s="43"/>
      <c r="S14995" s="43"/>
      <c r="T14995" s="43"/>
      <c r="U14995" s="43"/>
      <c r="V14995" s="43"/>
      <c r="W14995" s="43"/>
      <c r="X14995" s="43"/>
      <c r="Y14995" s="43"/>
      <c r="Z14995" s="43"/>
      <c r="AA14995" s="43"/>
      <c r="AB14995" s="43"/>
      <c r="AC14995" s="43"/>
      <c r="AD14995" s="43"/>
      <c r="AE14995" s="43"/>
      <c r="AF14995" s="43"/>
      <c r="AG14995" s="43"/>
      <c r="AH14995" s="43"/>
      <c r="AI14995" s="43"/>
      <c r="AJ14995" s="43"/>
      <c r="AK14995" s="43"/>
      <c r="AL14995" s="43"/>
      <c r="AM14995" s="43"/>
      <c r="AN14995" s="43"/>
      <c r="AO14995" s="43"/>
      <c r="AP14995" s="43"/>
      <c r="AQ14995" s="43"/>
      <c r="AR14995" s="43"/>
      <c r="AS14995" s="43"/>
      <c r="AT14995" s="43"/>
      <c r="AU14995" s="43"/>
      <c r="AV14995" s="43"/>
      <c r="AW14995" s="43"/>
      <c r="AX14995" s="43"/>
      <c r="AY14995" s="43"/>
      <c r="AZ14995" s="43"/>
      <c r="BA14995" s="43"/>
      <c r="BB14995" s="43"/>
      <c r="BC14995" s="43"/>
      <c r="BD14995" s="43"/>
      <c r="BE14995" s="43"/>
      <c r="BF14995" s="43"/>
      <c r="BG14995" s="43"/>
      <c r="BH14995" s="43"/>
      <c r="BI14995" s="43"/>
      <c r="BJ14995" s="43"/>
      <c r="BK14995" s="43"/>
      <c r="BL14995" s="43"/>
      <c r="BM14995" s="43"/>
      <c r="BN14995" s="43"/>
      <c r="BO14995" s="43"/>
      <c r="BP14995" s="43"/>
      <c r="BQ14995" s="43"/>
      <c r="BR14995" s="43"/>
      <c r="BS14995" s="43"/>
      <c r="BT14995" s="43"/>
      <c r="BU14995" s="43"/>
      <c r="BV14995" s="43"/>
      <c r="BW14995" s="43"/>
      <c r="BX14995" s="43"/>
      <c r="BY14995" s="43"/>
      <c r="BZ14995" s="43"/>
      <c r="CA14995" s="43"/>
      <c r="CB14995" s="43"/>
      <c r="CC14995" s="43"/>
      <c r="CD14995" s="43"/>
      <c r="CE14995" s="43"/>
      <c r="CF14995" s="43"/>
      <c r="CG14995" s="43"/>
    </row>
    <row r="14996" spans="6:85" x14ac:dyDescent="0.25">
      <c r="F14996" s="42" t="s">
        <v>806</v>
      </c>
      <c r="G14996" s="43"/>
      <c r="H14996" s="43"/>
      <c r="I14996" s="43"/>
      <c r="J14996" s="43"/>
      <c r="K14996" s="43"/>
      <c r="L14996" s="43"/>
      <c r="M14996" s="43"/>
      <c r="N14996" s="43"/>
      <c r="O14996" s="43"/>
      <c r="P14996" s="43"/>
      <c r="Q14996" s="43"/>
      <c r="R14996" s="43"/>
      <c r="S14996" s="43"/>
      <c r="T14996" s="43"/>
      <c r="U14996" s="43"/>
      <c r="V14996" s="43"/>
      <c r="W14996" s="43"/>
      <c r="X14996" s="43"/>
      <c r="Y14996" s="43"/>
      <c r="Z14996" s="43"/>
      <c r="AA14996" s="43"/>
      <c r="AB14996" s="43"/>
      <c r="AC14996" s="43"/>
      <c r="AD14996" s="43"/>
      <c r="AE14996" s="43"/>
      <c r="AF14996" s="43"/>
      <c r="AG14996" s="43"/>
      <c r="AH14996" s="43"/>
      <c r="AI14996" s="43"/>
      <c r="AJ14996" s="43"/>
      <c r="AK14996" s="43"/>
      <c r="AL14996" s="43"/>
      <c r="AM14996" s="43"/>
      <c r="AN14996" s="43"/>
      <c r="AO14996" s="43"/>
      <c r="AP14996" s="43"/>
      <c r="AQ14996" s="43"/>
      <c r="AR14996" s="43"/>
      <c r="AS14996" s="43"/>
      <c r="AT14996" s="43"/>
      <c r="AU14996" s="43"/>
      <c r="AV14996" s="43"/>
      <c r="AW14996" s="43"/>
      <c r="AX14996" s="43"/>
      <c r="AY14996" s="43"/>
      <c r="AZ14996" s="43"/>
      <c r="BA14996" s="43"/>
      <c r="BB14996" s="43"/>
      <c r="BC14996" s="43"/>
      <c r="BD14996" s="43"/>
      <c r="BE14996" s="43"/>
      <c r="BF14996" s="43"/>
      <c r="BG14996" s="43"/>
      <c r="BH14996" s="43"/>
      <c r="BI14996" s="43"/>
      <c r="BJ14996" s="43"/>
      <c r="BK14996" s="43"/>
      <c r="BL14996" s="43"/>
      <c r="BM14996" s="43"/>
      <c r="BN14996" s="43"/>
      <c r="BO14996" s="43"/>
      <c r="BP14996" s="43"/>
      <c r="BQ14996" s="43"/>
      <c r="BR14996" s="43"/>
      <c r="BS14996" s="43"/>
      <c r="BT14996" s="43"/>
      <c r="BU14996" s="43"/>
      <c r="BV14996" s="43"/>
      <c r="BW14996" s="43"/>
      <c r="BX14996" s="43"/>
      <c r="BY14996" s="43"/>
      <c r="BZ14996" s="43"/>
      <c r="CA14996" s="43"/>
      <c r="CB14996" s="43"/>
      <c r="CC14996" s="43"/>
      <c r="CD14996" s="43"/>
      <c r="CE14996" s="43"/>
      <c r="CF14996" s="43"/>
      <c r="CG14996" s="43"/>
    </row>
    <row r="14997" spans="6:85" x14ac:dyDescent="0.25">
      <c r="F14997" s="42" t="s">
        <v>807</v>
      </c>
      <c r="G14997" s="43"/>
      <c r="H14997" s="43"/>
      <c r="I14997" s="43"/>
      <c r="J14997" s="43"/>
      <c r="K14997" s="43"/>
      <c r="L14997" s="43"/>
      <c r="M14997" s="43"/>
      <c r="N14997" s="43"/>
      <c r="O14997" s="43"/>
      <c r="P14997" s="43"/>
      <c r="Q14997" s="43"/>
      <c r="R14997" s="43"/>
      <c r="S14997" s="43"/>
      <c r="T14997" s="43"/>
      <c r="U14997" s="43"/>
      <c r="V14997" s="43"/>
      <c r="W14997" s="43"/>
      <c r="X14997" s="43"/>
      <c r="Y14997" s="43"/>
      <c r="Z14997" s="43"/>
      <c r="AA14997" s="43"/>
      <c r="AB14997" s="43"/>
      <c r="AC14997" s="43"/>
      <c r="AD14997" s="43"/>
      <c r="AE14997" s="43"/>
      <c r="AF14997" s="43"/>
      <c r="AG14997" s="43"/>
      <c r="AH14997" s="43"/>
      <c r="AI14997" s="43"/>
      <c r="AJ14997" s="43"/>
      <c r="AK14997" s="43"/>
      <c r="AL14997" s="43"/>
      <c r="AM14997" s="43"/>
      <c r="AN14997" s="43"/>
      <c r="AO14997" s="43"/>
      <c r="AP14997" s="43"/>
      <c r="AQ14997" s="43"/>
      <c r="AR14997" s="43"/>
      <c r="AS14997" s="43"/>
      <c r="AT14997" s="43"/>
      <c r="AU14997" s="43"/>
      <c r="AV14997" s="43"/>
      <c r="AW14997" s="43"/>
      <c r="AX14997" s="43"/>
      <c r="AY14997" s="43"/>
      <c r="AZ14997" s="43"/>
      <c r="BA14997" s="43"/>
      <c r="BB14997" s="43"/>
      <c r="BC14997" s="43"/>
      <c r="BD14997" s="43"/>
      <c r="BE14997" s="43"/>
      <c r="BF14997" s="43"/>
      <c r="BG14997" s="43"/>
      <c r="BH14997" s="43"/>
      <c r="BI14997" s="43"/>
      <c r="BJ14997" s="43"/>
      <c r="BK14997" s="43"/>
      <c r="BL14997" s="43"/>
      <c r="BM14997" s="43"/>
      <c r="BN14997" s="43"/>
      <c r="BO14997" s="43"/>
      <c r="BP14997" s="43"/>
      <c r="BQ14997" s="43"/>
      <c r="BR14997" s="43"/>
      <c r="BS14997" s="43"/>
      <c r="BT14997" s="43"/>
      <c r="BU14997" s="43"/>
      <c r="BV14997" s="43"/>
      <c r="BW14997" s="43"/>
      <c r="BX14997" s="43"/>
      <c r="BY14997" s="43"/>
      <c r="BZ14997" s="43"/>
      <c r="CA14997" s="43"/>
      <c r="CB14997" s="43"/>
      <c r="CC14997" s="43"/>
      <c r="CD14997" s="43"/>
      <c r="CE14997" s="43"/>
      <c r="CF14997" s="43"/>
      <c r="CG14997" s="43"/>
    </row>
    <row r="14998" spans="6:85" x14ac:dyDescent="0.25">
      <c r="F14998" s="42" t="s">
        <v>811</v>
      </c>
      <c r="G14998" s="43"/>
      <c r="H14998" s="43"/>
      <c r="I14998" s="43"/>
      <c r="J14998" s="43"/>
      <c r="K14998" s="43"/>
      <c r="L14998" s="43"/>
      <c r="M14998" s="43"/>
      <c r="N14998" s="43"/>
      <c r="O14998" s="43"/>
      <c r="P14998" s="43"/>
      <c r="Q14998" s="43"/>
      <c r="R14998" s="43"/>
      <c r="S14998" s="43"/>
      <c r="T14998" s="43"/>
      <c r="U14998" s="43"/>
      <c r="V14998" s="43"/>
      <c r="W14998" s="43"/>
      <c r="X14998" s="43"/>
      <c r="Y14998" s="43"/>
      <c r="Z14998" s="43"/>
      <c r="AA14998" s="43"/>
      <c r="AB14998" s="43"/>
      <c r="AC14998" s="43"/>
      <c r="AD14998" s="43"/>
      <c r="AE14998" s="43"/>
      <c r="AF14998" s="43"/>
      <c r="AG14998" s="43"/>
      <c r="AH14998" s="43"/>
      <c r="AI14998" s="43"/>
      <c r="AJ14998" s="43"/>
      <c r="AK14998" s="43"/>
      <c r="AL14998" s="43"/>
      <c r="AM14998" s="43"/>
      <c r="AN14998" s="43"/>
      <c r="AO14998" s="43"/>
      <c r="AP14998" s="43"/>
      <c r="AQ14998" s="43"/>
      <c r="AR14998" s="43"/>
      <c r="AS14998" s="43"/>
      <c r="AT14998" s="43"/>
      <c r="AU14998" s="43"/>
      <c r="AV14998" s="43"/>
      <c r="AW14998" s="43"/>
      <c r="AX14998" s="43"/>
      <c r="AY14998" s="43"/>
      <c r="AZ14998" s="43"/>
      <c r="BA14998" s="43"/>
      <c r="BB14998" s="43"/>
      <c r="BC14998" s="43"/>
      <c r="BD14998" s="43"/>
      <c r="BE14998" s="43"/>
      <c r="BF14998" s="43"/>
      <c r="BG14998" s="43"/>
      <c r="BH14998" s="43"/>
      <c r="BI14998" s="43"/>
      <c r="BJ14998" s="43"/>
      <c r="BK14998" s="43"/>
      <c r="BL14998" s="43"/>
      <c r="BM14998" s="43"/>
      <c r="BN14998" s="43"/>
      <c r="BO14998" s="43"/>
      <c r="BP14998" s="43"/>
      <c r="BQ14998" s="43"/>
      <c r="BR14998" s="43"/>
      <c r="BS14998" s="43"/>
      <c r="BT14998" s="43"/>
      <c r="BU14998" s="43"/>
      <c r="BV14998" s="43"/>
      <c r="BW14998" s="43"/>
      <c r="BX14998" s="43"/>
      <c r="BY14998" s="43"/>
      <c r="BZ14998" s="43"/>
      <c r="CA14998" s="43"/>
      <c r="CB14998" s="43"/>
      <c r="CC14998" s="43"/>
      <c r="CD14998" s="43"/>
      <c r="CE14998" s="43"/>
      <c r="CF14998" s="43"/>
      <c r="CG14998" s="43"/>
    </row>
    <row r="14999" spans="6:85" x14ac:dyDescent="0.25">
      <c r="F14999" s="42" t="s">
        <v>1031</v>
      </c>
      <c r="G14999" s="43"/>
      <c r="H14999" s="43"/>
      <c r="I14999" s="43"/>
      <c r="J14999" s="43"/>
      <c r="K14999" s="43"/>
      <c r="L14999" s="43"/>
      <c r="M14999" s="43"/>
      <c r="N14999" s="43"/>
      <c r="O14999" s="43"/>
      <c r="P14999" s="43"/>
      <c r="Q14999" s="43"/>
      <c r="R14999" s="43"/>
      <c r="S14999" s="43"/>
      <c r="T14999" s="43"/>
      <c r="U14999" s="43"/>
      <c r="V14999" s="43"/>
      <c r="W14999" s="43"/>
      <c r="X14999" s="43"/>
      <c r="Y14999" s="43"/>
      <c r="Z14999" s="43"/>
      <c r="AA14999" s="43"/>
      <c r="AB14999" s="43"/>
      <c r="AC14999" s="43"/>
      <c r="AD14999" s="43"/>
      <c r="AE14999" s="43"/>
      <c r="AF14999" s="43"/>
      <c r="AG14999" s="43"/>
      <c r="AH14999" s="43"/>
      <c r="AI14999" s="43"/>
      <c r="AJ14999" s="43"/>
      <c r="AK14999" s="43"/>
      <c r="AL14999" s="43"/>
      <c r="AM14999" s="43"/>
      <c r="AN14999" s="43"/>
      <c r="AO14999" s="43"/>
      <c r="AP14999" s="43"/>
      <c r="AQ14999" s="43"/>
      <c r="AR14999" s="43"/>
      <c r="AS14999" s="43"/>
      <c r="AT14999" s="43"/>
      <c r="AU14999" s="43"/>
      <c r="AV14999" s="43"/>
      <c r="AW14999" s="43"/>
      <c r="AX14999" s="43"/>
      <c r="AY14999" s="43"/>
      <c r="AZ14999" s="43"/>
      <c r="BA14999" s="43"/>
      <c r="BB14999" s="43"/>
      <c r="BC14999" s="43"/>
      <c r="BD14999" s="43"/>
      <c r="BE14999" s="43"/>
      <c r="BF14999" s="43"/>
      <c r="BG14999" s="43"/>
      <c r="BH14999" s="43"/>
      <c r="BI14999" s="43"/>
      <c r="BJ14999" s="43"/>
      <c r="BK14999" s="43"/>
      <c r="BL14999" s="43"/>
      <c r="BM14999" s="43"/>
      <c r="BN14999" s="43"/>
      <c r="BO14999" s="43"/>
      <c r="BP14999" s="43"/>
      <c r="BQ14999" s="43"/>
      <c r="BR14999" s="43"/>
      <c r="BS14999" s="43"/>
      <c r="BT14999" s="43"/>
      <c r="BU14999" s="43"/>
      <c r="BV14999" s="43"/>
      <c r="BW14999" s="43"/>
      <c r="BX14999" s="43"/>
      <c r="BY14999" s="43"/>
      <c r="BZ14999" s="43"/>
      <c r="CA14999" s="43"/>
      <c r="CB14999" s="43"/>
      <c r="CC14999" s="43"/>
      <c r="CD14999" s="43"/>
      <c r="CE14999" s="43"/>
      <c r="CF14999" s="43"/>
      <c r="CG14999" s="43"/>
    </row>
    <row r="15000" spans="6:85" x14ac:dyDescent="0.25">
      <c r="F15000" s="42" t="s">
        <v>2546</v>
      </c>
      <c r="G15000" s="43"/>
      <c r="H15000" s="43"/>
      <c r="I15000" s="43"/>
      <c r="J15000" s="43"/>
      <c r="K15000" s="43"/>
      <c r="L15000" s="43"/>
      <c r="M15000" s="43"/>
      <c r="N15000" s="43"/>
      <c r="O15000" s="43"/>
      <c r="P15000" s="43"/>
      <c r="Q15000" s="43"/>
      <c r="R15000" s="43"/>
      <c r="S15000" s="43"/>
      <c r="T15000" s="43"/>
      <c r="U15000" s="43"/>
      <c r="V15000" s="43"/>
      <c r="W15000" s="43"/>
      <c r="X15000" s="43"/>
      <c r="Y15000" s="43"/>
      <c r="Z15000" s="43"/>
      <c r="AA15000" s="43"/>
      <c r="AB15000" s="43"/>
      <c r="AC15000" s="43"/>
      <c r="AD15000" s="43"/>
      <c r="AE15000" s="43"/>
      <c r="AF15000" s="43"/>
      <c r="AG15000" s="43"/>
      <c r="AH15000" s="43"/>
      <c r="AI15000" s="43"/>
      <c r="AJ15000" s="43"/>
      <c r="AK15000" s="43"/>
      <c r="AL15000" s="43"/>
      <c r="AM15000" s="43"/>
      <c r="AN15000" s="43"/>
      <c r="AO15000" s="43"/>
      <c r="AP15000" s="43"/>
      <c r="AQ15000" s="43"/>
      <c r="AR15000" s="43"/>
      <c r="AS15000" s="43"/>
      <c r="AT15000" s="43"/>
      <c r="AU15000" s="43"/>
      <c r="AV15000" s="43"/>
      <c r="AW15000" s="43"/>
      <c r="AX15000" s="43"/>
      <c r="AY15000" s="43"/>
      <c r="AZ15000" s="43"/>
      <c r="BA15000" s="43"/>
      <c r="BB15000" s="43"/>
      <c r="BC15000" s="43"/>
      <c r="BD15000" s="43"/>
      <c r="BE15000" s="43"/>
      <c r="BF15000" s="43"/>
      <c r="BG15000" s="43"/>
      <c r="BH15000" s="43"/>
      <c r="BI15000" s="43"/>
      <c r="BJ15000" s="43"/>
      <c r="BK15000" s="43"/>
      <c r="BL15000" s="43"/>
      <c r="BM15000" s="43"/>
      <c r="BN15000" s="43"/>
      <c r="BO15000" s="43"/>
      <c r="BP15000" s="43"/>
      <c r="BQ15000" s="43"/>
      <c r="BR15000" s="43"/>
      <c r="BS15000" s="43"/>
      <c r="BT15000" s="43"/>
      <c r="BU15000" s="43"/>
      <c r="BV15000" s="43"/>
      <c r="BW15000" s="43"/>
      <c r="BX15000" s="43"/>
      <c r="BY15000" s="43"/>
      <c r="BZ15000" s="43"/>
      <c r="CA15000" s="43"/>
      <c r="CB15000" s="43"/>
      <c r="CC15000" s="43"/>
      <c r="CD15000" s="43"/>
      <c r="CE15000" s="43"/>
      <c r="CF15000" s="43"/>
      <c r="CG15000" s="43"/>
    </row>
    <row r="15001" spans="6:85" x14ac:dyDescent="0.25">
      <c r="F15001" s="42"/>
      <c r="G15001" s="43"/>
      <c r="H15001" s="43"/>
      <c r="I15001" s="43"/>
      <c r="J15001" s="43"/>
      <c r="K15001" s="43"/>
      <c r="L15001" s="43"/>
      <c r="M15001" s="43"/>
      <c r="N15001" s="43"/>
      <c r="O15001" s="43"/>
      <c r="P15001" s="43"/>
      <c r="Q15001" s="43"/>
      <c r="R15001" s="43"/>
      <c r="S15001" s="43"/>
      <c r="T15001" s="43"/>
      <c r="U15001" s="43"/>
      <c r="V15001" s="43"/>
      <c r="W15001" s="43"/>
      <c r="X15001" s="43"/>
      <c r="Y15001" s="43"/>
      <c r="Z15001" s="43"/>
      <c r="AA15001" s="43"/>
      <c r="AB15001" s="43"/>
      <c r="AC15001" s="43"/>
      <c r="AD15001" s="43"/>
      <c r="AE15001" s="43"/>
      <c r="AF15001" s="43"/>
      <c r="AG15001" s="43"/>
      <c r="AH15001" s="43"/>
      <c r="AI15001" s="43"/>
      <c r="AJ15001" s="43"/>
      <c r="AK15001" s="43"/>
      <c r="AL15001" s="43"/>
      <c r="AM15001" s="43"/>
      <c r="AN15001" s="43"/>
      <c r="AO15001" s="43"/>
      <c r="AP15001" s="43"/>
      <c r="AQ15001" s="43"/>
      <c r="AR15001" s="43"/>
      <c r="AS15001" s="43"/>
      <c r="AT15001" s="43"/>
      <c r="AU15001" s="43"/>
      <c r="AV15001" s="43"/>
      <c r="AW15001" s="43"/>
      <c r="AX15001" s="43"/>
      <c r="AY15001" s="43"/>
      <c r="AZ15001" s="43"/>
      <c r="BA15001" s="43"/>
      <c r="BB15001" s="43"/>
      <c r="BC15001" s="43"/>
      <c r="BD15001" s="43"/>
      <c r="BE15001" s="43"/>
      <c r="BF15001" s="43"/>
      <c r="BG15001" s="43"/>
      <c r="BH15001" s="43"/>
      <c r="BI15001" s="43"/>
      <c r="BJ15001" s="43"/>
      <c r="BK15001" s="43"/>
      <c r="BL15001" s="43"/>
      <c r="BM15001" s="43"/>
      <c r="BN15001" s="43"/>
      <c r="BO15001" s="43"/>
      <c r="BP15001" s="43"/>
      <c r="BQ15001" s="43"/>
      <c r="BR15001" s="43"/>
      <c r="BS15001" s="43"/>
      <c r="BT15001" s="43"/>
      <c r="BU15001" s="43"/>
      <c r="BV15001" s="43"/>
      <c r="BW15001" s="43"/>
      <c r="BX15001" s="43"/>
      <c r="BY15001" s="43"/>
      <c r="BZ15001" s="43"/>
      <c r="CA15001" s="43"/>
      <c r="CB15001" s="43"/>
      <c r="CC15001" s="43"/>
      <c r="CD15001" s="43"/>
      <c r="CE15001" s="43"/>
      <c r="CF15001" s="43"/>
      <c r="CG15001" s="43"/>
    </row>
    <row r="15002" spans="6:85" x14ac:dyDescent="0.25">
      <c r="F15002" s="42" t="s">
        <v>732</v>
      </c>
      <c r="G15002" s="43"/>
      <c r="H15002" s="43"/>
      <c r="I15002" s="43"/>
      <c r="J15002" s="43"/>
      <c r="K15002" s="43"/>
      <c r="L15002" s="43"/>
      <c r="M15002" s="43"/>
      <c r="N15002" s="43"/>
      <c r="O15002" s="43"/>
      <c r="P15002" s="43"/>
      <c r="Q15002" s="43"/>
      <c r="R15002" s="43"/>
      <c r="S15002" s="43"/>
      <c r="T15002" s="43"/>
      <c r="U15002" s="43"/>
      <c r="V15002" s="43"/>
      <c r="W15002" s="43"/>
      <c r="X15002" s="43"/>
      <c r="Y15002" s="43"/>
      <c r="Z15002" s="43"/>
      <c r="AA15002" s="43"/>
      <c r="AB15002" s="43"/>
      <c r="AC15002" s="43"/>
      <c r="AD15002" s="43"/>
      <c r="AE15002" s="43"/>
      <c r="AF15002" s="43"/>
      <c r="AG15002" s="43"/>
      <c r="AH15002" s="43"/>
      <c r="AI15002" s="43"/>
      <c r="AJ15002" s="43"/>
      <c r="AK15002" s="43"/>
      <c r="AL15002" s="43"/>
      <c r="AM15002" s="43"/>
      <c r="AN15002" s="43"/>
      <c r="AO15002" s="43"/>
      <c r="AP15002" s="43"/>
      <c r="AQ15002" s="43"/>
      <c r="AR15002" s="43"/>
      <c r="AS15002" s="43"/>
      <c r="AT15002" s="43"/>
      <c r="AU15002" s="43"/>
      <c r="AV15002" s="43"/>
      <c r="AW15002" s="43"/>
      <c r="AX15002" s="43"/>
      <c r="AY15002" s="43"/>
      <c r="AZ15002" s="43"/>
      <c r="BA15002" s="43"/>
      <c r="BB15002" s="43"/>
      <c r="BC15002" s="43"/>
      <c r="BD15002" s="43"/>
      <c r="BE15002" s="43"/>
      <c r="BF15002" s="43"/>
      <c r="BG15002" s="43"/>
      <c r="BH15002" s="43"/>
      <c r="BI15002" s="43"/>
      <c r="BJ15002" s="43"/>
      <c r="BK15002" s="43"/>
      <c r="BL15002" s="43"/>
      <c r="BM15002" s="43"/>
      <c r="BN15002" s="43"/>
      <c r="BO15002" s="43"/>
      <c r="BP15002" s="43"/>
      <c r="BQ15002" s="43"/>
      <c r="BR15002" s="43"/>
      <c r="BS15002" s="43"/>
      <c r="BT15002" s="43"/>
      <c r="BU15002" s="43"/>
      <c r="BV15002" s="43"/>
      <c r="BW15002" s="43"/>
      <c r="BX15002" s="43"/>
      <c r="BY15002" s="43"/>
      <c r="BZ15002" s="43"/>
      <c r="CA15002" s="43"/>
      <c r="CB15002" s="43"/>
      <c r="CC15002" s="43"/>
      <c r="CD15002" s="43"/>
      <c r="CE15002" s="43"/>
      <c r="CF15002" s="43"/>
      <c r="CG15002" s="43"/>
    </row>
    <row r="15003" spans="6:85" x14ac:dyDescent="0.25">
      <c r="F15003" s="42"/>
      <c r="G15003" s="43"/>
      <c r="H15003" s="43"/>
      <c r="I15003" s="43"/>
      <c r="J15003" s="43"/>
      <c r="K15003" s="43"/>
      <c r="L15003" s="43"/>
      <c r="M15003" s="43"/>
      <c r="N15003" s="43"/>
      <c r="O15003" s="43"/>
      <c r="P15003" s="43"/>
      <c r="Q15003" s="43"/>
      <c r="R15003" s="43"/>
      <c r="S15003" s="43"/>
      <c r="T15003" s="43"/>
      <c r="U15003" s="43"/>
      <c r="V15003" s="43"/>
      <c r="W15003" s="43"/>
      <c r="X15003" s="43"/>
      <c r="Y15003" s="43"/>
      <c r="Z15003" s="43"/>
      <c r="AA15003" s="43"/>
      <c r="AB15003" s="43"/>
      <c r="AC15003" s="43"/>
      <c r="AD15003" s="43"/>
      <c r="AE15003" s="43"/>
      <c r="AF15003" s="43"/>
      <c r="AG15003" s="43"/>
      <c r="AH15003" s="43"/>
      <c r="AI15003" s="43"/>
      <c r="AJ15003" s="43"/>
      <c r="AK15003" s="43"/>
      <c r="AL15003" s="43"/>
      <c r="AM15003" s="43"/>
      <c r="AN15003" s="43"/>
      <c r="AO15003" s="43"/>
      <c r="AP15003" s="43"/>
      <c r="AQ15003" s="43"/>
      <c r="AR15003" s="43"/>
      <c r="AS15003" s="43"/>
      <c r="AT15003" s="43"/>
      <c r="AU15003" s="43"/>
      <c r="AV15003" s="43"/>
      <c r="AW15003" s="43"/>
      <c r="AX15003" s="43"/>
      <c r="AY15003" s="43"/>
      <c r="AZ15003" s="43"/>
      <c r="BA15003" s="43"/>
      <c r="BB15003" s="43"/>
      <c r="BC15003" s="43"/>
      <c r="BD15003" s="43"/>
      <c r="BE15003" s="43"/>
      <c r="BF15003" s="43"/>
      <c r="BG15003" s="43"/>
      <c r="BH15003" s="43"/>
      <c r="BI15003" s="43"/>
      <c r="BJ15003" s="43"/>
      <c r="BK15003" s="43"/>
      <c r="BL15003" s="43"/>
      <c r="BM15003" s="43"/>
      <c r="BN15003" s="43"/>
      <c r="BO15003" s="43"/>
      <c r="BP15003" s="43"/>
      <c r="BQ15003" s="43"/>
      <c r="BR15003" s="43"/>
      <c r="BS15003" s="43"/>
      <c r="BT15003" s="43"/>
      <c r="BU15003" s="43"/>
      <c r="BV15003" s="43"/>
      <c r="BW15003" s="43"/>
      <c r="BX15003" s="43"/>
      <c r="BY15003" s="43"/>
      <c r="BZ15003" s="43"/>
      <c r="CA15003" s="43"/>
      <c r="CB15003" s="43"/>
      <c r="CC15003" s="43"/>
      <c r="CD15003" s="43"/>
      <c r="CE15003" s="43"/>
      <c r="CF15003" s="43"/>
      <c r="CG15003" s="43"/>
    </row>
    <row r="15004" spans="6:85" x14ac:dyDescent="0.25">
      <c r="F15004" s="46" t="s">
        <v>2553</v>
      </c>
      <c r="G15004" s="43"/>
      <c r="H15004" s="43"/>
      <c r="I15004" s="43"/>
      <c r="J15004" s="43"/>
      <c r="K15004" s="43"/>
      <c r="L15004" s="43"/>
      <c r="M15004" s="43"/>
      <c r="N15004" s="43"/>
      <c r="O15004" s="43"/>
      <c r="P15004" s="43"/>
      <c r="Q15004" s="43"/>
      <c r="R15004" s="43"/>
      <c r="S15004" s="43"/>
      <c r="T15004" s="43"/>
      <c r="U15004" s="43"/>
      <c r="V15004" s="43"/>
      <c r="W15004" s="43"/>
      <c r="X15004" s="43"/>
      <c r="Y15004" s="43"/>
      <c r="Z15004" s="43"/>
      <c r="AA15004" s="43"/>
      <c r="AB15004" s="43"/>
      <c r="AC15004" s="43"/>
      <c r="AD15004" s="43"/>
      <c r="AE15004" s="43"/>
      <c r="AF15004" s="43"/>
      <c r="AG15004" s="43"/>
      <c r="AH15004" s="43"/>
      <c r="AI15004" s="43"/>
      <c r="AJ15004" s="43"/>
      <c r="AK15004" s="43"/>
      <c r="AL15004" s="43"/>
      <c r="AM15004" s="43"/>
      <c r="AN15004" s="43"/>
      <c r="AO15004" s="43"/>
      <c r="AP15004" s="43"/>
      <c r="AQ15004" s="43"/>
      <c r="AR15004" s="43"/>
      <c r="AS15004" s="43"/>
      <c r="AT15004" s="43"/>
      <c r="AU15004" s="43"/>
      <c r="AV15004" s="43"/>
      <c r="AW15004" s="43"/>
      <c r="AX15004" s="43"/>
      <c r="AY15004" s="43"/>
      <c r="AZ15004" s="43"/>
      <c r="BA15004" s="43"/>
      <c r="BB15004" s="43"/>
      <c r="BC15004" s="43"/>
      <c r="BD15004" s="43"/>
      <c r="BE15004" s="43"/>
      <c r="BF15004" s="43"/>
      <c r="BG15004" s="43"/>
      <c r="BH15004" s="43"/>
      <c r="BI15004" s="43"/>
      <c r="BJ15004" s="43"/>
      <c r="BK15004" s="43"/>
      <c r="BL15004" s="43"/>
      <c r="BM15004" s="43"/>
      <c r="BN15004" s="43"/>
      <c r="BO15004" s="43"/>
      <c r="BP15004" s="43"/>
      <c r="BQ15004" s="43"/>
      <c r="BR15004" s="43"/>
      <c r="BS15004" s="43"/>
      <c r="BT15004" s="43"/>
      <c r="BU15004" s="43"/>
      <c r="BV15004" s="43"/>
      <c r="BW15004" s="43"/>
      <c r="BX15004" s="43"/>
      <c r="BY15004" s="43"/>
      <c r="BZ15004" s="43"/>
      <c r="CA15004" s="43"/>
      <c r="CB15004" s="43"/>
      <c r="CC15004" s="43"/>
      <c r="CD15004" s="43"/>
      <c r="CE15004" s="43"/>
      <c r="CF15004" s="43"/>
      <c r="CG15004" s="43"/>
    </row>
    <row r="15005" spans="6:85" x14ac:dyDescent="0.25">
      <c r="F15005" s="46" t="s">
        <v>2554</v>
      </c>
      <c r="G15005" s="43"/>
      <c r="H15005" s="43"/>
      <c r="I15005" s="43"/>
      <c r="J15005" s="43"/>
      <c r="K15005" s="43"/>
      <c r="L15005" s="43"/>
      <c r="M15005" s="43"/>
      <c r="N15005" s="43"/>
      <c r="O15005" s="43"/>
      <c r="P15005" s="43"/>
      <c r="Q15005" s="43"/>
      <c r="R15005" s="43"/>
      <c r="S15005" s="43"/>
      <c r="T15005" s="43"/>
      <c r="U15005" s="43"/>
      <c r="V15005" s="43"/>
      <c r="W15005" s="43"/>
      <c r="X15005" s="43"/>
      <c r="Y15005" s="43"/>
      <c r="Z15005" s="43"/>
      <c r="AA15005" s="43"/>
      <c r="AB15005" s="43"/>
      <c r="AC15005" s="43"/>
      <c r="AD15005" s="43"/>
      <c r="AE15005" s="43"/>
      <c r="AF15005" s="43"/>
      <c r="AG15005" s="43"/>
      <c r="AH15005" s="43"/>
      <c r="AI15005" s="43"/>
      <c r="AJ15005" s="43"/>
      <c r="AK15005" s="43"/>
      <c r="AL15005" s="43"/>
      <c r="AM15005" s="43"/>
      <c r="AN15005" s="43"/>
      <c r="AO15005" s="43"/>
      <c r="AP15005" s="43"/>
      <c r="AQ15005" s="43"/>
      <c r="AR15005" s="43"/>
      <c r="AS15005" s="43"/>
      <c r="AT15005" s="43"/>
      <c r="AU15005" s="43"/>
      <c r="AV15005" s="43"/>
      <c r="AW15005" s="43"/>
      <c r="AX15005" s="43"/>
      <c r="AY15005" s="43"/>
      <c r="AZ15005" s="43"/>
      <c r="BA15005" s="43"/>
      <c r="BB15005" s="43"/>
      <c r="BC15005" s="43"/>
      <c r="BD15005" s="43"/>
      <c r="BE15005" s="43"/>
      <c r="BF15005" s="43"/>
      <c r="BG15005" s="43"/>
      <c r="BH15005" s="43"/>
      <c r="BI15005" s="43"/>
      <c r="BJ15005" s="43"/>
      <c r="BK15005" s="43"/>
      <c r="BL15005" s="43"/>
      <c r="BM15005" s="43"/>
      <c r="BN15005" s="43"/>
      <c r="BO15005" s="43"/>
      <c r="BP15005" s="43"/>
      <c r="BQ15005" s="43"/>
      <c r="BR15005" s="43"/>
      <c r="BS15005" s="43"/>
      <c r="BT15005" s="43"/>
      <c r="BU15005" s="43"/>
      <c r="BV15005" s="43"/>
      <c r="BW15005" s="43"/>
      <c r="BX15005" s="43"/>
      <c r="BY15005" s="43"/>
      <c r="BZ15005" s="43"/>
      <c r="CA15005" s="43"/>
      <c r="CB15005" s="43"/>
      <c r="CC15005" s="43"/>
      <c r="CD15005" s="43"/>
      <c r="CE15005" s="43"/>
      <c r="CF15005" s="43"/>
      <c r="CG15005" s="43"/>
    </row>
    <row r="15006" spans="6:85" x14ac:dyDescent="0.25">
      <c r="F15006" s="46" t="s">
        <v>2547</v>
      </c>
      <c r="G15006" s="43"/>
      <c r="H15006" s="43"/>
      <c r="I15006" s="43"/>
      <c r="J15006" s="43"/>
      <c r="K15006" s="43"/>
      <c r="L15006" s="43"/>
      <c r="M15006" s="43"/>
      <c r="N15006" s="43"/>
      <c r="O15006" s="43"/>
      <c r="P15006" s="43"/>
      <c r="Q15006" s="43"/>
      <c r="R15006" s="43"/>
      <c r="S15006" s="43"/>
      <c r="T15006" s="43"/>
      <c r="U15006" s="43"/>
      <c r="V15006" s="43"/>
      <c r="W15006" s="43"/>
      <c r="X15006" s="43"/>
      <c r="Y15006" s="43"/>
      <c r="Z15006" s="43"/>
      <c r="AA15006" s="43"/>
      <c r="AB15006" s="43"/>
      <c r="AC15006" s="43"/>
      <c r="AD15006" s="43"/>
      <c r="AE15006" s="43"/>
      <c r="AF15006" s="43"/>
      <c r="AG15006" s="43"/>
      <c r="AH15006" s="43"/>
      <c r="AI15006" s="43"/>
      <c r="AJ15006" s="43"/>
      <c r="AK15006" s="43"/>
      <c r="AL15006" s="43"/>
      <c r="AM15006" s="43"/>
      <c r="AN15006" s="43"/>
      <c r="AO15006" s="43"/>
      <c r="AP15006" s="43"/>
      <c r="AQ15006" s="43"/>
      <c r="AR15006" s="43"/>
      <c r="AS15006" s="43"/>
      <c r="AT15006" s="43"/>
      <c r="AU15006" s="43"/>
      <c r="AV15006" s="43"/>
      <c r="AW15006" s="43"/>
      <c r="AX15006" s="43"/>
      <c r="AY15006" s="43"/>
      <c r="AZ15006" s="43"/>
      <c r="BA15006" s="43"/>
      <c r="BB15006" s="43"/>
      <c r="BC15006" s="43"/>
      <c r="BD15006" s="43"/>
      <c r="BE15006" s="43"/>
      <c r="BF15006" s="43"/>
      <c r="BG15006" s="43"/>
      <c r="BH15006" s="43"/>
      <c r="BI15006" s="43"/>
      <c r="BJ15006" s="43"/>
      <c r="BK15006" s="43"/>
      <c r="BL15006" s="43"/>
      <c r="BM15006" s="43"/>
      <c r="BN15006" s="43"/>
      <c r="BO15006" s="43"/>
      <c r="BP15006" s="43"/>
      <c r="BQ15006" s="43"/>
      <c r="BR15006" s="43"/>
      <c r="BS15006" s="43"/>
      <c r="BT15006" s="43"/>
      <c r="BU15006" s="43"/>
      <c r="BV15006" s="43"/>
      <c r="BW15006" s="43"/>
      <c r="BX15006" s="43"/>
      <c r="BY15006" s="43"/>
      <c r="BZ15006" s="43"/>
      <c r="CA15006" s="43"/>
      <c r="CB15006" s="43"/>
      <c r="CC15006" s="43"/>
      <c r="CD15006" s="43"/>
      <c r="CE15006" s="43"/>
      <c r="CF15006" s="43"/>
      <c r="CG15006" s="43"/>
    </row>
    <row r="15007" spans="6:85" x14ac:dyDescent="0.25">
      <c r="F15007" s="46" t="s">
        <v>2555</v>
      </c>
      <c r="G15007" s="43"/>
      <c r="H15007" s="43"/>
      <c r="I15007" s="43"/>
      <c r="J15007" s="43"/>
      <c r="K15007" s="43"/>
      <c r="L15007" s="43"/>
      <c r="M15007" s="43"/>
      <c r="N15007" s="43"/>
      <c r="O15007" s="43"/>
      <c r="P15007" s="43"/>
      <c r="Q15007" s="43"/>
      <c r="R15007" s="43"/>
      <c r="S15007" s="43"/>
      <c r="T15007" s="43"/>
      <c r="U15007" s="43"/>
      <c r="V15007" s="43"/>
      <c r="W15007" s="43"/>
      <c r="X15007" s="43"/>
      <c r="Y15007" s="43"/>
      <c r="Z15007" s="43"/>
      <c r="AA15007" s="43"/>
      <c r="AB15007" s="43"/>
      <c r="AC15007" s="43"/>
      <c r="AD15007" s="43"/>
      <c r="AE15007" s="43"/>
      <c r="AF15007" s="43"/>
      <c r="AG15007" s="43"/>
      <c r="AH15007" s="43"/>
      <c r="AI15007" s="43"/>
      <c r="AJ15007" s="43"/>
      <c r="AK15007" s="43"/>
      <c r="AL15007" s="43"/>
      <c r="AM15007" s="43"/>
      <c r="AN15007" s="43"/>
      <c r="AO15007" s="43"/>
      <c r="AP15007" s="43"/>
      <c r="AQ15007" s="43"/>
      <c r="AR15007" s="43"/>
      <c r="AS15007" s="43"/>
      <c r="AT15007" s="43"/>
      <c r="AU15007" s="43"/>
      <c r="AV15007" s="43"/>
      <c r="AW15007" s="43"/>
      <c r="AX15007" s="43"/>
      <c r="AY15007" s="43"/>
      <c r="AZ15007" s="43"/>
      <c r="BA15007" s="43"/>
      <c r="BB15007" s="43"/>
      <c r="BC15007" s="43"/>
      <c r="BD15007" s="43"/>
      <c r="BE15007" s="43"/>
      <c r="BF15007" s="43"/>
      <c r="BG15007" s="43"/>
      <c r="BH15007" s="43"/>
      <c r="BI15007" s="43"/>
      <c r="BJ15007" s="43"/>
      <c r="BK15007" s="43"/>
      <c r="BL15007" s="43"/>
      <c r="BM15007" s="43"/>
      <c r="BN15007" s="43"/>
      <c r="BO15007" s="43"/>
      <c r="BP15007" s="43"/>
      <c r="BQ15007" s="43"/>
      <c r="BR15007" s="43"/>
      <c r="BS15007" s="43"/>
      <c r="BT15007" s="43"/>
      <c r="BU15007" s="43"/>
      <c r="BV15007" s="43"/>
      <c r="BW15007" s="43"/>
      <c r="BX15007" s="43"/>
      <c r="BY15007" s="43"/>
      <c r="BZ15007" s="43"/>
      <c r="CA15007" s="43"/>
      <c r="CB15007" s="43"/>
      <c r="CC15007" s="43"/>
      <c r="CD15007" s="43"/>
      <c r="CE15007" s="43"/>
      <c r="CF15007" s="43"/>
      <c r="CG15007" s="43"/>
    </row>
    <row r="15008" spans="6:85" x14ac:dyDescent="0.25">
      <c r="F15008" s="46" t="s">
        <v>2548</v>
      </c>
      <c r="G15008" s="43"/>
      <c r="H15008" s="43"/>
      <c r="I15008" s="43"/>
      <c r="J15008" s="43"/>
      <c r="K15008" s="43"/>
      <c r="L15008" s="43"/>
      <c r="M15008" s="43"/>
      <c r="N15008" s="43"/>
      <c r="O15008" s="43"/>
      <c r="P15008" s="43"/>
      <c r="Q15008" s="43"/>
      <c r="R15008" s="43"/>
      <c r="S15008" s="43"/>
      <c r="T15008" s="43"/>
      <c r="U15008" s="43"/>
      <c r="V15008" s="43"/>
      <c r="W15008" s="43"/>
      <c r="X15008" s="43"/>
      <c r="Y15008" s="43"/>
      <c r="Z15008" s="43"/>
      <c r="AA15008" s="43"/>
      <c r="AB15008" s="43"/>
      <c r="AC15008" s="43"/>
      <c r="AD15008" s="43"/>
      <c r="AE15008" s="43"/>
      <c r="AF15008" s="43"/>
      <c r="AG15008" s="43"/>
      <c r="AH15008" s="43"/>
      <c r="AI15008" s="43"/>
      <c r="AJ15008" s="43"/>
      <c r="AK15008" s="43"/>
      <c r="AL15008" s="43"/>
      <c r="AM15008" s="43"/>
      <c r="AN15008" s="43"/>
      <c r="AO15008" s="43"/>
      <c r="AP15008" s="43"/>
      <c r="AQ15008" s="43"/>
      <c r="AR15008" s="43"/>
      <c r="AS15008" s="43"/>
      <c r="AT15008" s="43"/>
      <c r="AU15008" s="43"/>
      <c r="AV15008" s="43"/>
      <c r="AW15008" s="43"/>
      <c r="AX15008" s="43"/>
      <c r="AY15008" s="43"/>
      <c r="AZ15008" s="43"/>
      <c r="BA15008" s="43"/>
      <c r="BB15008" s="43"/>
      <c r="BC15008" s="43"/>
      <c r="BD15008" s="43"/>
      <c r="BE15008" s="43"/>
      <c r="BF15008" s="43"/>
      <c r="BG15008" s="43"/>
      <c r="BH15008" s="43"/>
      <c r="BI15008" s="43"/>
      <c r="BJ15008" s="43"/>
      <c r="BK15008" s="43"/>
      <c r="BL15008" s="43"/>
      <c r="BM15008" s="43"/>
      <c r="BN15008" s="43"/>
      <c r="BO15008" s="43"/>
      <c r="BP15008" s="43"/>
      <c r="BQ15008" s="43"/>
      <c r="BR15008" s="43"/>
      <c r="BS15008" s="43"/>
      <c r="BT15008" s="43"/>
      <c r="BU15008" s="43"/>
      <c r="BV15008" s="43"/>
      <c r="BW15008" s="43"/>
      <c r="BX15008" s="43"/>
      <c r="BY15008" s="43"/>
      <c r="BZ15008" s="43"/>
      <c r="CA15008" s="43"/>
      <c r="CB15008" s="43"/>
      <c r="CC15008" s="43"/>
      <c r="CD15008" s="43"/>
      <c r="CE15008" s="43"/>
      <c r="CF15008" s="43"/>
      <c r="CG15008" s="43"/>
    </row>
    <row r="15009" spans="6:85" x14ac:dyDescent="0.25">
      <c r="F15009" s="42"/>
      <c r="G15009" s="43"/>
      <c r="H15009" s="43"/>
      <c r="I15009" s="43"/>
      <c r="J15009" s="43"/>
      <c r="K15009" s="43"/>
      <c r="L15009" s="43"/>
      <c r="M15009" s="43"/>
      <c r="N15009" s="43"/>
      <c r="O15009" s="43"/>
      <c r="P15009" s="43"/>
      <c r="Q15009" s="43"/>
      <c r="R15009" s="43"/>
      <c r="S15009" s="43"/>
      <c r="T15009" s="43"/>
      <c r="U15009" s="43"/>
      <c r="V15009" s="43"/>
      <c r="W15009" s="43"/>
      <c r="X15009" s="43"/>
      <c r="Y15009" s="43"/>
      <c r="Z15009" s="43"/>
      <c r="AA15009" s="43"/>
      <c r="AB15009" s="43"/>
      <c r="AC15009" s="43"/>
      <c r="AD15009" s="43"/>
      <c r="AE15009" s="43"/>
      <c r="AF15009" s="43"/>
      <c r="AG15009" s="43"/>
      <c r="AH15009" s="43"/>
      <c r="AI15009" s="43"/>
      <c r="AJ15009" s="43"/>
      <c r="AK15009" s="43"/>
      <c r="AL15009" s="43"/>
      <c r="AM15009" s="43"/>
      <c r="AN15009" s="43"/>
      <c r="AO15009" s="43"/>
      <c r="AP15009" s="43"/>
      <c r="AQ15009" s="43"/>
      <c r="AR15009" s="43"/>
      <c r="AS15009" s="43"/>
      <c r="AT15009" s="43"/>
      <c r="AU15009" s="43"/>
      <c r="AV15009" s="43"/>
      <c r="AW15009" s="43"/>
      <c r="AX15009" s="43"/>
      <c r="AY15009" s="43"/>
      <c r="AZ15009" s="43"/>
      <c r="BA15009" s="43"/>
      <c r="BB15009" s="43"/>
      <c r="BC15009" s="43"/>
      <c r="BD15009" s="43"/>
      <c r="BE15009" s="43"/>
      <c r="BF15009" s="43"/>
      <c r="BG15009" s="43"/>
      <c r="BH15009" s="43"/>
      <c r="BI15009" s="43"/>
      <c r="BJ15009" s="43"/>
      <c r="BK15009" s="43"/>
      <c r="BL15009" s="43"/>
      <c r="BM15009" s="43"/>
      <c r="BN15009" s="43"/>
      <c r="BO15009" s="43"/>
      <c r="BP15009" s="43"/>
      <c r="BQ15009" s="43"/>
      <c r="BR15009" s="43"/>
      <c r="BS15009" s="43"/>
      <c r="BT15009" s="43"/>
      <c r="BU15009" s="43"/>
      <c r="BV15009" s="43"/>
      <c r="BW15009" s="43"/>
      <c r="BX15009" s="43"/>
      <c r="BY15009" s="43"/>
      <c r="BZ15009" s="43"/>
      <c r="CA15009" s="43"/>
      <c r="CB15009" s="43"/>
      <c r="CC15009" s="43"/>
      <c r="CD15009" s="43"/>
      <c r="CE15009" s="43"/>
      <c r="CF15009" s="43"/>
      <c r="CG15009" s="43"/>
    </row>
    <row r="15010" spans="6:85" x14ac:dyDescent="0.25">
      <c r="F15010" s="42" t="s">
        <v>2549</v>
      </c>
      <c r="G15010" s="43"/>
      <c r="H15010" s="43"/>
      <c r="I15010" s="43"/>
      <c r="J15010" s="43"/>
      <c r="K15010" s="43"/>
      <c r="L15010" s="43"/>
      <c r="M15010" s="43"/>
      <c r="N15010" s="43"/>
      <c r="O15010" s="43"/>
      <c r="P15010" s="43"/>
      <c r="Q15010" s="43"/>
      <c r="R15010" s="43"/>
      <c r="S15010" s="43"/>
      <c r="T15010" s="43"/>
      <c r="U15010" s="43"/>
      <c r="V15010" s="43"/>
      <c r="W15010" s="43"/>
      <c r="X15010" s="43"/>
      <c r="Y15010" s="43"/>
      <c r="Z15010" s="43"/>
      <c r="AA15010" s="43"/>
      <c r="AB15010" s="43"/>
      <c r="AC15010" s="43"/>
      <c r="AD15010" s="43"/>
      <c r="AE15010" s="43"/>
      <c r="AF15010" s="43"/>
      <c r="AG15010" s="43"/>
      <c r="AH15010" s="43"/>
      <c r="AI15010" s="43"/>
      <c r="AJ15010" s="43"/>
      <c r="AK15010" s="43"/>
      <c r="AL15010" s="43"/>
      <c r="AM15010" s="43"/>
      <c r="AN15010" s="43"/>
      <c r="AO15010" s="43"/>
      <c r="AP15010" s="43"/>
      <c r="AQ15010" s="43"/>
      <c r="AR15010" s="43"/>
      <c r="AS15010" s="43"/>
      <c r="AT15010" s="43"/>
      <c r="AU15010" s="43"/>
      <c r="AV15010" s="43"/>
      <c r="AW15010" s="43"/>
      <c r="AX15010" s="43"/>
      <c r="AY15010" s="43"/>
      <c r="AZ15010" s="43"/>
      <c r="BA15010" s="43"/>
      <c r="BB15010" s="43"/>
      <c r="BC15010" s="43"/>
      <c r="BD15010" s="43"/>
      <c r="BE15010" s="43"/>
      <c r="BF15010" s="43"/>
      <c r="BG15010" s="43"/>
      <c r="BH15010" s="43"/>
      <c r="BI15010" s="43"/>
      <c r="BJ15010" s="43"/>
      <c r="BK15010" s="43"/>
      <c r="BL15010" s="43"/>
      <c r="BM15010" s="43"/>
      <c r="BN15010" s="43"/>
      <c r="BO15010" s="43"/>
      <c r="BP15010" s="43"/>
      <c r="BQ15010" s="43"/>
      <c r="BR15010" s="43"/>
      <c r="BS15010" s="43"/>
      <c r="BT15010" s="43"/>
      <c r="BU15010" s="43"/>
      <c r="BV15010" s="43"/>
      <c r="BW15010" s="43"/>
      <c r="BX15010" s="43"/>
      <c r="BY15010" s="43"/>
      <c r="BZ15010" s="43"/>
      <c r="CA15010" s="43"/>
      <c r="CB15010" s="43"/>
      <c r="CC15010" s="43"/>
      <c r="CD15010" s="43"/>
      <c r="CE15010" s="43"/>
      <c r="CF15010" s="43"/>
      <c r="CG15010" s="43"/>
    </row>
    <row r="15011" spans="6:85" x14ac:dyDescent="0.25">
      <c r="F15011" s="42" t="s">
        <v>2550</v>
      </c>
      <c r="G15011" s="43"/>
      <c r="H15011" s="43"/>
      <c r="I15011" s="43"/>
      <c r="J15011" s="43"/>
      <c r="K15011" s="43"/>
      <c r="L15011" s="43"/>
      <c r="M15011" s="43"/>
      <c r="N15011" s="43"/>
      <c r="O15011" s="43"/>
      <c r="P15011" s="43"/>
      <c r="Q15011" s="43"/>
      <c r="R15011" s="43"/>
      <c r="S15011" s="43"/>
      <c r="T15011" s="43"/>
      <c r="U15011" s="43"/>
      <c r="V15011" s="43"/>
      <c r="W15011" s="43"/>
      <c r="X15011" s="43"/>
      <c r="Y15011" s="43"/>
      <c r="Z15011" s="43"/>
      <c r="AA15011" s="43"/>
      <c r="AB15011" s="43"/>
      <c r="AC15011" s="43"/>
      <c r="AD15011" s="43"/>
      <c r="AE15011" s="43"/>
      <c r="AF15011" s="43"/>
      <c r="AG15011" s="43"/>
      <c r="AH15011" s="43"/>
      <c r="AI15011" s="43"/>
      <c r="AJ15011" s="43"/>
      <c r="AK15011" s="43"/>
      <c r="AL15011" s="43"/>
      <c r="AM15011" s="43"/>
      <c r="AN15011" s="43"/>
      <c r="AO15011" s="43"/>
      <c r="AP15011" s="43"/>
      <c r="AQ15011" s="43"/>
      <c r="AR15011" s="43"/>
      <c r="AS15011" s="43"/>
      <c r="AT15011" s="43"/>
      <c r="AU15011" s="43"/>
      <c r="AV15011" s="43"/>
      <c r="AW15011" s="43"/>
      <c r="AX15011" s="43"/>
      <c r="AY15011" s="43"/>
      <c r="AZ15011" s="43"/>
      <c r="BA15011" s="43"/>
      <c r="BB15011" s="43"/>
      <c r="BC15011" s="43"/>
      <c r="BD15011" s="43"/>
      <c r="BE15011" s="43"/>
      <c r="BF15011" s="43"/>
      <c r="BG15011" s="43"/>
      <c r="BH15011" s="43"/>
      <c r="BI15011" s="43"/>
      <c r="BJ15011" s="43"/>
      <c r="BK15011" s="43"/>
      <c r="BL15011" s="43"/>
      <c r="BM15011" s="43"/>
      <c r="BN15011" s="43"/>
      <c r="BO15011" s="43"/>
      <c r="BP15011" s="43"/>
      <c r="BQ15011" s="43"/>
      <c r="BR15011" s="43"/>
      <c r="BS15011" s="43"/>
      <c r="BT15011" s="43"/>
      <c r="BU15011" s="43"/>
      <c r="BV15011" s="43"/>
      <c r="BW15011" s="43"/>
      <c r="BX15011" s="43"/>
      <c r="BY15011" s="43"/>
      <c r="BZ15011" s="43"/>
      <c r="CA15011" s="43"/>
      <c r="CB15011" s="43"/>
      <c r="CC15011" s="43"/>
      <c r="CD15011" s="43"/>
      <c r="CE15011" s="43"/>
      <c r="CF15011" s="43"/>
      <c r="CG15011" s="43"/>
    </row>
    <row r="15012" spans="6:85" x14ac:dyDescent="0.25">
      <c r="F15012" s="42" t="s">
        <v>2551</v>
      </c>
      <c r="G15012" s="43"/>
      <c r="H15012" s="43"/>
      <c r="I15012" s="43"/>
      <c r="J15012" s="43"/>
      <c r="K15012" s="43"/>
      <c r="L15012" s="43"/>
      <c r="M15012" s="43"/>
      <c r="N15012" s="43"/>
      <c r="O15012" s="43"/>
      <c r="P15012" s="43"/>
      <c r="Q15012" s="43"/>
      <c r="R15012" s="43"/>
      <c r="S15012" s="43"/>
      <c r="T15012" s="43"/>
      <c r="U15012" s="43"/>
      <c r="V15012" s="43"/>
      <c r="W15012" s="43"/>
      <c r="X15012" s="43"/>
      <c r="Y15012" s="43"/>
      <c r="Z15012" s="43"/>
      <c r="AA15012" s="43"/>
      <c r="AB15012" s="43"/>
      <c r="AC15012" s="43"/>
      <c r="AD15012" s="43"/>
      <c r="AE15012" s="43"/>
      <c r="AF15012" s="43"/>
      <c r="AG15012" s="43"/>
      <c r="AH15012" s="43"/>
      <c r="AI15012" s="43"/>
      <c r="AJ15012" s="43"/>
      <c r="AK15012" s="43"/>
      <c r="AL15012" s="43"/>
      <c r="AM15012" s="43"/>
      <c r="AN15012" s="43"/>
      <c r="AO15012" s="43"/>
      <c r="AP15012" s="43"/>
      <c r="AQ15012" s="43"/>
      <c r="AR15012" s="43"/>
      <c r="AS15012" s="43"/>
      <c r="AT15012" s="43"/>
      <c r="AU15012" s="43"/>
      <c r="AV15012" s="43"/>
      <c r="AW15012" s="43"/>
      <c r="AX15012" s="43"/>
      <c r="AY15012" s="43"/>
      <c r="AZ15012" s="43"/>
      <c r="BA15012" s="43"/>
      <c r="BB15012" s="43"/>
      <c r="BC15012" s="43"/>
      <c r="BD15012" s="43"/>
      <c r="BE15012" s="43"/>
      <c r="BF15012" s="43"/>
      <c r="BG15012" s="43"/>
      <c r="BH15012" s="43"/>
      <c r="BI15012" s="43"/>
      <c r="BJ15012" s="43"/>
      <c r="BK15012" s="43"/>
      <c r="BL15012" s="43"/>
      <c r="BM15012" s="43"/>
      <c r="BN15012" s="43"/>
      <c r="BO15012" s="43"/>
      <c r="BP15012" s="43"/>
      <c r="BQ15012" s="43"/>
      <c r="BR15012" s="43"/>
      <c r="BS15012" s="43"/>
      <c r="BT15012" s="43"/>
      <c r="BU15012" s="43"/>
      <c r="BV15012" s="43"/>
      <c r="BW15012" s="43"/>
      <c r="BX15012" s="43"/>
      <c r="BY15012" s="43"/>
      <c r="BZ15012" s="43"/>
      <c r="CA15012" s="43"/>
      <c r="CB15012" s="43"/>
      <c r="CC15012" s="43"/>
      <c r="CD15012" s="43"/>
      <c r="CE15012" s="43"/>
      <c r="CF15012" s="43"/>
      <c r="CG15012" s="43"/>
    </row>
    <row r="15013" spans="6:85" x14ac:dyDescent="0.25">
      <c r="F15013" s="42" t="s">
        <v>2552</v>
      </c>
      <c r="G15013" s="43"/>
      <c r="H15013" s="43"/>
      <c r="I15013" s="43"/>
      <c r="J15013" s="43"/>
      <c r="K15013" s="43"/>
      <c r="L15013" s="43"/>
      <c r="M15013" s="43"/>
      <c r="N15013" s="43"/>
      <c r="O15013" s="43"/>
      <c r="P15013" s="43"/>
      <c r="Q15013" s="43"/>
      <c r="R15013" s="43"/>
      <c r="S15013" s="43"/>
      <c r="T15013" s="43"/>
      <c r="U15013" s="43"/>
      <c r="V15013" s="43"/>
      <c r="W15013" s="43"/>
      <c r="X15013" s="43"/>
      <c r="Y15013" s="43"/>
      <c r="Z15013" s="43"/>
      <c r="AA15013" s="43"/>
      <c r="AB15013" s="43"/>
      <c r="AC15013" s="43"/>
      <c r="AD15013" s="43"/>
      <c r="AE15013" s="43"/>
      <c r="AF15013" s="43"/>
      <c r="AG15013" s="43"/>
      <c r="AH15013" s="43"/>
      <c r="AI15013" s="43"/>
      <c r="AJ15013" s="43"/>
      <c r="AK15013" s="43"/>
      <c r="AL15013" s="43"/>
      <c r="AM15013" s="43"/>
      <c r="AN15013" s="43"/>
      <c r="AO15013" s="43"/>
      <c r="AP15013" s="43"/>
      <c r="AQ15013" s="43"/>
      <c r="AR15013" s="43"/>
      <c r="AS15013" s="43"/>
      <c r="AT15013" s="43"/>
      <c r="AU15013" s="43"/>
      <c r="AV15013" s="43"/>
      <c r="AW15013" s="43"/>
      <c r="AX15013" s="43"/>
      <c r="AY15013" s="43"/>
      <c r="AZ15013" s="43"/>
      <c r="BA15013" s="43"/>
      <c r="BB15013" s="43"/>
      <c r="BC15013" s="43"/>
      <c r="BD15013" s="43"/>
      <c r="BE15013" s="43"/>
      <c r="BF15013" s="43"/>
      <c r="BG15013" s="43"/>
      <c r="BH15013" s="43"/>
      <c r="BI15013" s="43"/>
      <c r="BJ15013" s="43"/>
      <c r="BK15013" s="43"/>
      <c r="BL15013" s="43"/>
      <c r="BM15013" s="43"/>
      <c r="BN15013" s="43"/>
      <c r="BO15013" s="43"/>
      <c r="BP15013" s="43"/>
      <c r="BQ15013" s="43"/>
      <c r="BR15013" s="43"/>
      <c r="BS15013" s="43"/>
      <c r="BT15013" s="43"/>
      <c r="BU15013" s="43"/>
      <c r="BV15013" s="43"/>
      <c r="BW15013" s="43"/>
      <c r="BX15013" s="43"/>
      <c r="BY15013" s="43"/>
      <c r="BZ15013" s="43"/>
      <c r="CA15013" s="43"/>
      <c r="CB15013" s="43"/>
      <c r="CC15013" s="43"/>
      <c r="CD15013" s="43"/>
      <c r="CE15013" s="43"/>
      <c r="CF15013" s="43"/>
      <c r="CG15013" s="43"/>
    </row>
    <row r="15014" spans="6:85" x14ac:dyDescent="0.25">
      <c r="F15014" s="42"/>
      <c r="G15014" s="43"/>
      <c r="H15014" s="43"/>
      <c r="I15014" s="43"/>
      <c r="J15014" s="43"/>
      <c r="K15014" s="43"/>
      <c r="L15014" s="43"/>
      <c r="M15014" s="43"/>
      <c r="N15014" s="43"/>
      <c r="O15014" s="43"/>
      <c r="P15014" s="43"/>
      <c r="Q15014" s="43"/>
      <c r="R15014" s="43"/>
      <c r="S15014" s="43"/>
      <c r="T15014" s="43"/>
      <c r="U15014" s="43"/>
      <c r="V15014" s="43"/>
      <c r="W15014" s="43"/>
      <c r="X15014" s="43"/>
      <c r="Y15014" s="43"/>
      <c r="Z15014" s="43"/>
      <c r="AA15014" s="43"/>
      <c r="AB15014" s="43"/>
      <c r="AC15014" s="43"/>
      <c r="AD15014" s="43"/>
      <c r="AE15014" s="43"/>
      <c r="AF15014" s="43"/>
      <c r="AG15014" s="43"/>
      <c r="AH15014" s="43"/>
      <c r="AI15014" s="43"/>
      <c r="AJ15014" s="43"/>
      <c r="AK15014" s="43"/>
      <c r="AL15014" s="43"/>
      <c r="AM15014" s="43"/>
      <c r="AN15014" s="43"/>
      <c r="AO15014" s="43"/>
      <c r="AP15014" s="43"/>
      <c r="AQ15014" s="43"/>
      <c r="AR15014" s="43"/>
      <c r="AS15014" s="43"/>
      <c r="AT15014" s="43"/>
      <c r="AU15014" s="43"/>
      <c r="AV15014" s="43"/>
      <c r="AW15014" s="43"/>
      <c r="AX15014" s="43"/>
      <c r="AY15014" s="43"/>
      <c r="AZ15014" s="43"/>
      <c r="BA15014" s="43"/>
      <c r="BB15014" s="43"/>
      <c r="BC15014" s="43"/>
      <c r="BD15014" s="43"/>
      <c r="BE15014" s="43"/>
      <c r="BF15014" s="43"/>
      <c r="BG15014" s="43"/>
      <c r="BH15014" s="43"/>
      <c r="BI15014" s="43"/>
      <c r="BJ15014" s="43"/>
      <c r="BK15014" s="43"/>
      <c r="BL15014" s="43"/>
      <c r="BM15014" s="43"/>
      <c r="BN15014" s="43"/>
      <c r="BO15014" s="43"/>
      <c r="BP15014" s="43"/>
      <c r="BQ15014" s="43"/>
      <c r="BR15014" s="43"/>
      <c r="BS15014" s="43"/>
      <c r="BT15014" s="43"/>
      <c r="BU15014" s="43"/>
      <c r="BV15014" s="43"/>
      <c r="BW15014" s="43"/>
      <c r="BX15014" s="43"/>
      <c r="BY15014" s="43"/>
      <c r="BZ15014" s="43"/>
      <c r="CA15014" s="43"/>
      <c r="CB15014" s="43"/>
      <c r="CC15014" s="43"/>
      <c r="CD15014" s="43"/>
      <c r="CE15014" s="43"/>
      <c r="CF15014" s="43"/>
      <c r="CG15014" s="43"/>
    </row>
    <row r="15015" spans="6:85" x14ac:dyDescent="0.25">
      <c r="F15015" s="42" t="s">
        <v>128</v>
      </c>
      <c r="G15015" s="43"/>
      <c r="H15015" s="43"/>
      <c r="I15015" s="43"/>
      <c r="J15015" s="43"/>
      <c r="K15015" s="43"/>
      <c r="L15015" s="43"/>
      <c r="M15015" s="43"/>
      <c r="N15015" s="43"/>
      <c r="O15015" s="43"/>
      <c r="P15015" s="43"/>
      <c r="Q15015" s="43"/>
      <c r="R15015" s="43"/>
      <c r="S15015" s="43"/>
      <c r="T15015" s="43"/>
      <c r="U15015" s="43"/>
      <c r="V15015" s="43"/>
      <c r="W15015" s="43"/>
      <c r="X15015" s="43"/>
      <c r="Y15015" s="43"/>
      <c r="Z15015" s="43"/>
      <c r="AA15015" s="43"/>
      <c r="AB15015" s="43"/>
      <c r="AC15015" s="43"/>
      <c r="AD15015" s="43"/>
      <c r="AE15015" s="43"/>
      <c r="AF15015" s="43"/>
      <c r="AG15015" s="43"/>
      <c r="AH15015" s="43"/>
      <c r="AI15015" s="43"/>
      <c r="AJ15015" s="43"/>
      <c r="AK15015" s="43"/>
      <c r="AL15015" s="43"/>
      <c r="AM15015" s="43"/>
      <c r="AN15015" s="43"/>
      <c r="AO15015" s="43"/>
      <c r="AP15015" s="43"/>
      <c r="AQ15015" s="43"/>
      <c r="AR15015" s="43"/>
      <c r="AS15015" s="43"/>
      <c r="AT15015" s="43"/>
      <c r="AU15015" s="43"/>
      <c r="AV15015" s="43"/>
      <c r="AW15015" s="43"/>
      <c r="AX15015" s="43"/>
      <c r="AY15015" s="43"/>
      <c r="AZ15015" s="43"/>
      <c r="BA15015" s="43"/>
      <c r="BB15015" s="43"/>
      <c r="BC15015" s="43"/>
      <c r="BD15015" s="43"/>
      <c r="BE15015" s="43"/>
      <c r="BF15015" s="43"/>
      <c r="BG15015" s="43"/>
      <c r="BH15015" s="43"/>
      <c r="BI15015" s="43"/>
      <c r="BJ15015" s="43"/>
      <c r="BK15015" s="43"/>
      <c r="BL15015" s="43"/>
      <c r="BM15015" s="43"/>
      <c r="BN15015" s="43"/>
      <c r="BO15015" s="43"/>
      <c r="BP15015" s="43"/>
      <c r="BQ15015" s="43"/>
      <c r="BR15015" s="43"/>
      <c r="BS15015" s="43"/>
      <c r="BT15015" s="43"/>
      <c r="BU15015" s="43"/>
      <c r="BV15015" s="43"/>
      <c r="BW15015" s="43"/>
      <c r="BX15015" s="43"/>
      <c r="BY15015" s="43"/>
      <c r="BZ15015" s="43"/>
      <c r="CA15015" s="43"/>
      <c r="CB15015" s="43"/>
      <c r="CC15015" s="43"/>
      <c r="CD15015" s="43"/>
      <c r="CE15015" s="43"/>
      <c r="CF15015" s="43"/>
      <c r="CG15015" s="43"/>
    </row>
    <row r="15016" spans="6:85" x14ac:dyDescent="0.25">
      <c r="F15016" s="42" t="s">
        <v>806</v>
      </c>
      <c r="G15016" s="43"/>
      <c r="H15016" s="43"/>
      <c r="I15016" s="43"/>
      <c r="J15016" s="43"/>
      <c r="K15016" s="43"/>
      <c r="L15016" s="43"/>
      <c r="M15016" s="43"/>
      <c r="N15016" s="43"/>
      <c r="O15016" s="43"/>
      <c r="P15016" s="43"/>
      <c r="Q15016" s="43"/>
      <c r="R15016" s="43"/>
      <c r="S15016" s="43"/>
      <c r="T15016" s="43"/>
      <c r="U15016" s="43"/>
      <c r="V15016" s="43"/>
      <c r="W15016" s="43"/>
      <c r="X15016" s="43"/>
      <c r="Y15016" s="43"/>
      <c r="Z15016" s="43"/>
      <c r="AA15016" s="43"/>
      <c r="AB15016" s="43"/>
      <c r="AC15016" s="43"/>
      <c r="AD15016" s="43"/>
      <c r="AE15016" s="43"/>
      <c r="AF15016" s="43"/>
      <c r="AG15016" s="43"/>
      <c r="AH15016" s="43"/>
      <c r="AI15016" s="43"/>
      <c r="AJ15016" s="43"/>
      <c r="AK15016" s="43"/>
      <c r="AL15016" s="43"/>
      <c r="AM15016" s="43"/>
      <c r="AN15016" s="43"/>
      <c r="AO15016" s="43"/>
      <c r="AP15016" s="43"/>
      <c r="AQ15016" s="43"/>
      <c r="AR15016" s="43"/>
      <c r="AS15016" s="43"/>
      <c r="AT15016" s="43"/>
      <c r="AU15016" s="43"/>
      <c r="AV15016" s="43"/>
      <c r="AW15016" s="43"/>
      <c r="AX15016" s="43"/>
      <c r="AY15016" s="43"/>
      <c r="AZ15016" s="43"/>
      <c r="BA15016" s="43"/>
      <c r="BB15016" s="43"/>
      <c r="BC15016" s="43"/>
      <c r="BD15016" s="43"/>
      <c r="BE15016" s="43"/>
      <c r="BF15016" s="43"/>
      <c r="BG15016" s="43"/>
      <c r="BH15016" s="43"/>
      <c r="BI15016" s="43"/>
      <c r="BJ15016" s="43"/>
      <c r="BK15016" s="43"/>
      <c r="BL15016" s="43"/>
      <c r="BM15016" s="43"/>
      <c r="BN15016" s="43"/>
      <c r="BO15016" s="43"/>
      <c r="BP15016" s="43"/>
      <c r="BQ15016" s="43"/>
      <c r="BR15016" s="43"/>
      <c r="BS15016" s="43"/>
      <c r="BT15016" s="43"/>
      <c r="BU15016" s="43"/>
      <c r="BV15016" s="43"/>
      <c r="BW15016" s="43"/>
      <c r="BX15016" s="43"/>
      <c r="BY15016" s="43"/>
      <c r="BZ15016" s="43"/>
      <c r="CA15016" s="43"/>
      <c r="CB15016" s="43"/>
      <c r="CC15016" s="43"/>
      <c r="CD15016" s="43"/>
      <c r="CE15016" s="43"/>
      <c r="CF15016" s="43"/>
      <c r="CG15016" s="43"/>
    </row>
    <row r="15017" spans="6:85" x14ac:dyDescent="0.25">
      <c r="F15017" s="42" t="s">
        <v>807</v>
      </c>
      <c r="G15017" s="43"/>
      <c r="H15017" s="43"/>
      <c r="I15017" s="43"/>
      <c r="J15017" s="43"/>
      <c r="K15017" s="43"/>
      <c r="L15017" s="43"/>
      <c r="M15017" s="43"/>
      <c r="N15017" s="43"/>
      <c r="O15017" s="43"/>
      <c r="P15017" s="43"/>
      <c r="Q15017" s="43"/>
      <c r="R15017" s="43"/>
      <c r="S15017" s="43"/>
      <c r="T15017" s="43"/>
      <c r="U15017" s="43"/>
      <c r="V15017" s="43"/>
      <c r="W15017" s="43"/>
      <c r="X15017" s="43"/>
      <c r="Y15017" s="43"/>
      <c r="Z15017" s="43"/>
      <c r="AA15017" s="43"/>
      <c r="AB15017" s="43"/>
      <c r="AC15017" s="43"/>
      <c r="AD15017" s="43"/>
      <c r="AE15017" s="43"/>
      <c r="AF15017" s="43"/>
      <c r="AG15017" s="43"/>
      <c r="AH15017" s="43"/>
      <c r="AI15017" s="43"/>
      <c r="AJ15017" s="43"/>
      <c r="AK15017" s="43"/>
      <c r="AL15017" s="43"/>
      <c r="AM15017" s="43"/>
      <c r="AN15017" s="43"/>
      <c r="AO15017" s="43"/>
      <c r="AP15017" s="43"/>
      <c r="AQ15017" s="43"/>
      <c r="AR15017" s="43"/>
      <c r="AS15017" s="43"/>
      <c r="AT15017" s="43"/>
      <c r="AU15017" s="43"/>
      <c r="AV15017" s="43"/>
      <c r="AW15017" s="43"/>
      <c r="AX15017" s="43"/>
      <c r="AY15017" s="43"/>
      <c r="AZ15017" s="43"/>
      <c r="BA15017" s="43"/>
      <c r="BB15017" s="43"/>
      <c r="BC15017" s="43"/>
      <c r="BD15017" s="43"/>
      <c r="BE15017" s="43"/>
      <c r="BF15017" s="43"/>
      <c r="BG15017" s="43"/>
      <c r="BH15017" s="43"/>
      <c r="BI15017" s="43"/>
      <c r="BJ15017" s="43"/>
      <c r="BK15017" s="43"/>
      <c r="BL15017" s="43"/>
      <c r="BM15017" s="43"/>
      <c r="BN15017" s="43"/>
      <c r="BO15017" s="43"/>
      <c r="BP15017" s="43"/>
      <c r="BQ15017" s="43"/>
      <c r="BR15017" s="43"/>
      <c r="BS15017" s="43"/>
      <c r="BT15017" s="43"/>
      <c r="BU15017" s="43"/>
      <c r="BV15017" s="43"/>
      <c r="BW15017" s="43"/>
      <c r="BX15017" s="43"/>
      <c r="BY15017" s="43"/>
      <c r="BZ15017" s="43"/>
      <c r="CA15017" s="43"/>
      <c r="CB15017" s="43"/>
      <c r="CC15017" s="43"/>
      <c r="CD15017" s="43"/>
      <c r="CE15017" s="43"/>
      <c r="CF15017" s="43"/>
      <c r="CG15017" s="43"/>
    </row>
    <row r="15018" spans="6:85" x14ac:dyDescent="0.25">
      <c r="F15018" s="42" t="s">
        <v>811</v>
      </c>
      <c r="G15018" s="43"/>
      <c r="H15018" s="43"/>
      <c r="I15018" s="43"/>
      <c r="J15018" s="43"/>
      <c r="K15018" s="43"/>
      <c r="L15018" s="43"/>
      <c r="M15018" s="43"/>
      <c r="N15018" s="43"/>
      <c r="O15018" s="43"/>
      <c r="P15018" s="43"/>
      <c r="Q15018" s="43"/>
      <c r="R15018" s="43"/>
      <c r="S15018" s="43"/>
      <c r="T15018" s="43"/>
      <c r="U15018" s="43"/>
      <c r="V15018" s="43"/>
      <c r="W15018" s="43"/>
      <c r="X15018" s="43"/>
      <c r="Y15018" s="43"/>
      <c r="Z15018" s="43"/>
      <c r="AA15018" s="43"/>
      <c r="AB15018" s="43"/>
      <c r="AC15018" s="43"/>
      <c r="AD15018" s="43"/>
      <c r="AE15018" s="43"/>
      <c r="AF15018" s="43"/>
      <c r="AG15018" s="43"/>
      <c r="AH15018" s="43"/>
      <c r="AI15018" s="43"/>
      <c r="AJ15018" s="43"/>
      <c r="AK15018" s="43"/>
      <c r="AL15018" s="43"/>
      <c r="AM15018" s="43"/>
      <c r="AN15018" s="43"/>
      <c r="AO15018" s="43"/>
      <c r="AP15018" s="43"/>
      <c r="AQ15018" s="43"/>
      <c r="AR15018" s="43"/>
      <c r="AS15018" s="43"/>
      <c r="AT15018" s="43"/>
      <c r="AU15018" s="43"/>
      <c r="AV15018" s="43"/>
      <c r="AW15018" s="43"/>
      <c r="AX15018" s="43"/>
      <c r="AY15018" s="43"/>
      <c r="AZ15018" s="43"/>
      <c r="BA15018" s="43"/>
      <c r="BB15018" s="43"/>
      <c r="BC15018" s="43"/>
      <c r="BD15018" s="43"/>
      <c r="BE15018" s="43"/>
      <c r="BF15018" s="43"/>
      <c r="BG15018" s="43"/>
      <c r="BH15018" s="43"/>
      <c r="BI15018" s="43"/>
      <c r="BJ15018" s="43"/>
      <c r="BK15018" s="43"/>
      <c r="BL15018" s="43"/>
      <c r="BM15018" s="43"/>
      <c r="BN15018" s="43"/>
      <c r="BO15018" s="43"/>
      <c r="BP15018" s="43"/>
      <c r="BQ15018" s="43"/>
      <c r="BR15018" s="43"/>
      <c r="BS15018" s="43"/>
      <c r="BT15018" s="43"/>
      <c r="BU15018" s="43"/>
      <c r="BV15018" s="43"/>
      <c r="BW15018" s="43"/>
      <c r="BX15018" s="43"/>
      <c r="BY15018" s="43"/>
      <c r="BZ15018" s="43"/>
      <c r="CA15018" s="43"/>
      <c r="CB15018" s="43"/>
      <c r="CC15018" s="43"/>
      <c r="CD15018" s="43"/>
      <c r="CE15018" s="43"/>
      <c r="CF15018" s="43"/>
      <c r="CG15018" s="43"/>
    </row>
    <row r="15019" spans="6:85" x14ac:dyDescent="0.25">
      <c r="F15019" s="42" t="s">
        <v>1031</v>
      </c>
      <c r="G15019" s="43"/>
      <c r="H15019" s="43"/>
      <c r="I15019" s="43"/>
      <c r="J15019" s="43"/>
      <c r="K15019" s="43"/>
      <c r="L15019" s="43"/>
      <c r="M15019" s="43"/>
      <c r="N15019" s="43"/>
      <c r="O15019" s="43"/>
      <c r="P15019" s="43"/>
      <c r="Q15019" s="43"/>
      <c r="R15019" s="43"/>
      <c r="S15019" s="43"/>
      <c r="T15019" s="43"/>
      <c r="U15019" s="43"/>
      <c r="V15019" s="43"/>
      <c r="W15019" s="43"/>
      <c r="X15019" s="43"/>
      <c r="Y15019" s="43"/>
      <c r="Z15019" s="43"/>
      <c r="AA15019" s="43"/>
      <c r="AB15019" s="43"/>
      <c r="AC15019" s="43"/>
      <c r="AD15019" s="43"/>
      <c r="AE15019" s="43"/>
      <c r="AF15019" s="43"/>
      <c r="AG15019" s="43"/>
      <c r="AH15019" s="43"/>
      <c r="AI15019" s="43"/>
      <c r="AJ15019" s="43"/>
      <c r="AK15019" s="43"/>
      <c r="AL15019" s="43"/>
      <c r="AM15019" s="43"/>
      <c r="AN15019" s="43"/>
      <c r="AO15019" s="43"/>
      <c r="AP15019" s="43"/>
      <c r="AQ15019" s="43"/>
      <c r="AR15019" s="43"/>
      <c r="AS15019" s="43"/>
      <c r="AT15019" s="43"/>
      <c r="AU15019" s="43"/>
      <c r="AV15019" s="43"/>
      <c r="AW15019" s="43"/>
      <c r="AX15019" s="43"/>
      <c r="AY15019" s="43"/>
      <c r="AZ15019" s="43"/>
      <c r="BA15019" s="43"/>
      <c r="BB15019" s="43"/>
      <c r="BC15019" s="43"/>
      <c r="BD15019" s="43"/>
      <c r="BE15019" s="43"/>
      <c r="BF15019" s="43"/>
      <c r="BG15019" s="43"/>
      <c r="BH15019" s="43"/>
      <c r="BI15019" s="43"/>
      <c r="BJ15019" s="43"/>
      <c r="BK15019" s="43"/>
      <c r="BL15019" s="43"/>
      <c r="BM15019" s="43"/>
      <c r="BN15019" s="43"/>
      <c r="BO15019" s="43"/>
      <c r="BP15019" s="43"/>
      <c r="BQ15019" s="43"/>
      <c r="BR15019" s="43"/>
      <c r="BS15019" s="43"/>
      <c r="BT15019" s="43"/>
      <c r="BU15019" s="43"/>
      <c r="BV15019" s="43"/>
      <c r="BW15019" s="43"/>
      <c r="BX15019" s="43"/>
      <c r="BY15019" s="43"/>
      <c r="BZ15019" s="43"/>
      <c r="CA15019" s="43"/>
      <c r="CB15019" s="43"/>
      <c r="CC15019" s="43"/>
      <c r="CD15019" s="43"/>
      <c r="CE15019" s="43"/>
      <c r="CF15019" s="43"/>
      <c r="CG15019" s="43"/>
    </row>
    <row r="15020" spans="6:85" x14ac:dyDescent="0.25">
      <c r="F15020" s="42" t="s">
        <v>2546</v>
      </c>
      <c r="G15020" s="43"/>
      <c r="H15020" s="43"/>
      <c r="I15020" s="43"/>
      <c r="J15020" s="43"/>
      <c r="K15020" s="43"/>
      <c r="L15020" s="43"/>
      <c r="M15020" s="43"/>
      <c r="N15020" s="43"/>
      <c r="O15020" s="43"/>
      <c r="P15020" s="43"/>
      <c r="Q15020" s="43"/>
      <c r="R15020" s="43"/>
      <c r="S15020" s="43"/>
      <c r="T15020" s="43"/>
      <c r="U15020" s="43"/>
      <c r="V15020" s="43"/>
      <c r="W15020" s="43"/>
      <c r="X15020" s="43"/>
      <c r="Y15020" s="43"/>
      <c r="Z15020" s="43"/>
      <c r="AA15020" s="43"/>
      <c r="AB15020" s="43"/>
      <c r="AC15020" s="43"/>
      <c r="AD15020" s="43"/>
      <c r="AE15020" s="43"/>
      <c r="AF15020" s="43"/>
      <c r="AG15020" s="43"/>
      <c r="AH15020" s="43"/>
      <c r="AI15020" s="43"/>
      <c r="AJ15020" s="43"/>
      <c r="AK15020" s="43"/>
      <c r="AL15020" s="43"/>
      <c r="AM15020" s="43"/>
      <c r="AN15020" s="43"/>
      <c r="AO15020" s="43"/>
      <c r="AP15020" s="43"/>
      <c r="AQ15020" s="43"/>
      <c r="AR15020" s="43"/>
      <c r="AS15020" s="43"/>
      <c r="AT15020" s="43"/>
      <c r="AU15020" s="43"/>
      <c r="AV15020" s="43"/>
      <c r="AW15020" s="43"/>
      <c r="AX15020" s="43"/>
      <c r="AY15020" s="43"/>
      <c r="AZ15020" s="43"/>
      <c r="BA15020" s="43"/>
      <c r="BB15020" s="43"/>
      <c r="BC15020" s="43"/>
      <c r="BD15020" s="43"/>
      <c r="BE15020" s="43"/>
      <c r="BF15020" s="43"/>
      <c r="BG15020" s="43"/>
      <c r="BH15020" s="43"/>
      <c r="BI15020" s="43"/>
      <c r="BJ15020" s="43"/>
      <c r="BK15020" s="43"/>
      <c r="BL15020" s="43"/>
      <c r="BM15020" s="43"/>
      <c r="BN15020" s="43"/>
      <c r="BO15020" s="43"/>
      <c r="BP15020" s="43"/>
      <c r="BQ15020" s="43"/>
      <c r="BR15020" s="43"/>
      <c r="BS15020" s="43"/>
      <c r="BT15020" s="43"/>
      <c r="BU15020" s="43"/>
      <c r="BV15020" s="43"/>
      <c r="BW15020" s="43"/>
      <c r="BX15020" s="43"/>
      <c r="BY15020" s="43"/>
      <c r="BZ15020" s="43"/>
      <c r="CA15020" s="43"/>
      <c r="CB15020" s="43"/>
      <c r="CC15020" s="43"/>
      <c r="CD15020" s="43"/>
      <c r="CE15020" s="43"/>
      <c r="CF15020" s="43"/>
      <c r="CG15020" s="43"/>
    </row>
    <row r="15021" spans="6:85" x14ac:dyDescent="0.25">
      <c r="F15021" s="42"/>
      <c r="G15021" s="43"/>
      <c r="H15021" s="43"/>
      <c r="I15021" s="43"/>
      <c r="J15021" s="43"/>
      <c r="K15021" s="43"/>
      <c r="L15021" s="43"/>
      <c r="M15021" s="43"/>
      <c r="N15021" s="43"/>
      <c r="O15021" s="43"/>
      <c r="P15021" s="43"/>
      <c r="Q15021" s="43"/>
      <c r="R15021" s="43"/>
      <c r="S15021" s="43"/>
      <c r="T15021" s="43"/>
      <c r="U15021" s="43"/>
      <c r="V15021" s="43"/>
      <c r="W15021" s="43"/>
      <c r="X15021" s="43"/>
      <c r="Y15021" s="43"/>
      <c r="Z15021" s="43"/>
      <c r="AA15021" s="43"/>
      <c r="AB15021" s="43"/>
      <c r="AC15021" s="43"/>
      <c r="AD15021" s="43"/>
      <c r="AE15021" s="43"/>
      <c r="AF15021" s="43"/>
      <c r="AG15021" s="43"/>
      <c r="AH15021" s="43"/>
      <c r="AI15021" s="43"/>
      <c r="AJ15021" s="43"/>
      <c r="AK15021" s="43"/>
      <c r="AL15021" s="43"/>
      <c r="AM15021" s="43"/>
      <c r="AN15021" s="43"/>
      <c r="AO15021" s="43"/>
      <c r="AP15021" s="43"/>
      <c r="AQ15021" s="43"/>
      <c r="AR15021" s="43"/>
      <c r="AS15021" s="43"/>
      <c r="AT15021" s="43"/>
      <c r="AU15021" s="43"/>
      <c r="AV15021" s="43"/>
      <c r="AW15021" s="43"/>
      <c r="AX15021" s="43"/>
      <c r="AY15021" s="43"/>
      <c r="AZ15021" s="43"/>
      <c r="BA15021" s="43"/>
      <c r="BB15021" s="43"/>
      <c r="BC15021" s="43"/>
      <c r="BD15021" s="43"/>
      <c r="BE15021" s="43"/>
      <c r="BF15021" s="43"/>
      <c r="BG15021" s="43"/>
      <c r="BH15021" s="43"/>
      <c r="BI15021" s="43"/>
      <c r="BJ15021" s="43"/>
      <c r="BK15021" s="43"/>
      <c r="BL15021" s="43"/>
      <c r="BM15021" s="43"/>
      <c r="BN15021" s="43"/>
      <c r="BO15021" s="43"/>
      <c r="BP15021" s="43"/>
      <c r="BQ15021" s="43"/>
      <c r="BR15021" s="43"/>
      <c r="BS15021" s="43"/>
      <c r="BT15021" s="43"/>
      <c r="BU15021" s="43"/>
      <c r="BV15021" s="43"/>
      <c r="BW15021" s="43"/>
      <c r="BX15021" s="43"/>
      <c r="BY15021" s="43"/>
      <c r="BZ15021" s="43"/>
      <c r="CA15021" s="43"/>
      <c r="CB15021" s="43"/>
      <c r="CC15021" s="43"/>
      <c r="CD15021" s="43"/>
      <c r="CE15021" s="43"/>
      <c r="CF15021" s="43"/>
      <c r="CG15021" s="43"/>
    </row>
    <row r="15022" spans="6:85" x14ac:dyDescent="0.25">
      <c r="F15022" s="42" t="s">
        <v>956</v>
      </c>
      <c r="G15022" s="43"/>
      <c r="H15022" s="43"/>
      <c r="I15022" s="43"/>
      <c r="J15022" s="43"/>
      <c r="K15022" s="43"/>
      <c r="L15022" s="43"/>
      <c r="M15022" s="43"/>
      <c r="N15022" s="43"/>
      <c r="O15022" s="43"/>
      <c r="P15022" s="43"/>
      <c r="Q15022" s="43"/>
      <c r="R15022" s="43"/>
      <c r="S15022" s="43"/>
      <c r="T15022" s="43"/>
      <c r="U15022" s="43"/>
      <c r="V15022" s="43"/>
      <c r="W15022" s="43"/>
      <c r="X15022" s="43"/>
      <c r="Y15022" s="43"/>
      <c r="Z15022" s="43"/>
      <c r="AA15022" s="43"/>
      <c r="AB15022" s="43"/>
      <c r="AC15022" s="43"/>
      <c r="AD15022" s="43"/>
      <c r="AE15022" s="43"/>
      <c r="AF15022" s="43"/>
      <c r="AG15022" s="43"/>
      <c r="AH15022" s="43"/>
      <c r="AI15022" s="43"/>
      <c r="AJ15022" s="43"/>
      <c r="AK15022" s="43"/>
      <c r="AL15022" s="43"/>
      <c r="AM15022" s="43"/>
      <c r="AN15022" s="43"/>
      <c r="AO15022" s="43"/>
      <c r="AP15022" s="43"/>
      <c r="AQ15022" s="43"/>
      <c r="AR15022" s="43"/>
      <c r="AS15022" s="43"/>
      <c r="AT15022" s="43"/>
      <c r="AU15022" s="43"/>
      <c r="AV15022" s="43"/>
      <c r="AW15022" s="43"/>
      <c r="AX15022" s="43"/>
      <c r="AY15022" s="43"/>
      <c r="AZ15022" s="43"/>
      <c r="BA15022" s="43"/>
      <c r="BB15022" s="43"/>
      <c r="BC15022" s="43"/>
      <c r="BD15022" s="43"/>
      <c r="BE15022" s="43"/>
      <c r="BF15022" s="43"/>
      <c r="BG15022" s="43"/>
      <c r="BH15022" s="43"/>
      <c r="BI15022" s="43"/>
      <c r="BJ15022" s="43"/>
      <c r="BK15022" s="43"/>
      <c r="BL15022" s="43"/>
      <c r="BM15022" s="43"/>
      <c r="BN15022" s="43"/>
      <c r="BO15022" s="43"/>
      <c r="BP15022" s="43"/>
      <c r="BQ15022" s="43"/>
      <c r="BR15022" s="43"/>
      <c r="BS15022" s="43"/>
      <c r="BT15022" s="43"/>
      <c r="BU15022" s="43"/>
      <c r="BV15022" s="43"/>
      <c r="BW15022" s="43"/>
      <c r="BX15022" s="43"/>
      <c r="BY15022" s="43"/>
      <c r="BZ15022" s="43"/>
      <c r="CA15022" s="43"/>
      <c r="CB15022" s="43"/>
      <c r="CC15022" s="43"/>
      <c r="CD15022" s="43"/>
      <c r="CE15022" s="43"/>
      <c r="CF15022" s="43"/>
      <c r="CG15022" s="43"/>
    </row>
    <row r="15023" spans="6:85" x14ac:dyDescent="0.25">
      <c r="F15023" s="46" t="s">
        <v>738</v>
      </c>
      <c r="G15023" s="43"/>
      <c r="H15023" s="43"/>
      <c r="I15023" s="43"/>
      <c r="J15023" s="43"/>
      <c r="K15023" s="43"/>
      <c r="L15023" s="43"/>
      <c r="M15023" s="43"/>
      <c r="N15023" s="43"/>
      <c r="O15023" s="43"/>
      <c r="P15023" s="43"/>
      <c r="Q15023" s="43"/>
      <c r="R15023" s="43"/>
      <c r="S15023" s="43"/>
      <c r="T15023" s="43"/>
      <c r="U15023" s="43"/>
      <c r="V15023" s="43"/>
      <c r="W15023" s="43"/>
      <c r="X15023" s="43"/>
      <c r="Y15023" s="43"/>
      <c r="Z15023" s="43"/>
      <c r="AA15023" s="43"/>
      <c r="AB15023" s="43"/>
      <c r="AC15023" s="43"/>
      <c r="AD15023" s="43"/>
      <c r="AE15023" s="43"/>
      <c r="AF15023" s="43"/>
      <c r="AG15023" s="43"/>
      <c r="AH15023" s="43"/>
      <c r="AI15023" s="43"/>
      <c r="AJ15023" s="43"/>
      <c r="AK15023" s="43"/>
      <c r="AL15023" s="43"/>
      <c r="AM15023" s="43"/>
      <c r="AN15023" s="43"/>
      <c r="AO15023" s="43"/>
      <c r="AP15023" s="43"/>
      <c r="AQ15023" s="43"/>
      <c r="AR15023" s="43"/>
      <c r="AS15023" s="43"/>
      <c r="AT15023" s="43"/>
      <c r="AU15023" s="43"/>
      <c r="AV15023" s="43"/>
      <c r="AW15023" s="43"/>
      <c r="AX15023" s="43"/>
      <c r="AY15023" s="43"/>
      <c r="AZ15023" s="43"/>
      <c r="BA15023" s="43"/>
      <c r="BB15023" s="43"/>
      <c r="BC15023" s="43"/>
      <c r="BD15023" s="43"/>
      <c r="BE15023" s="43"/>
      <c r="BF15023" s="43"/>
      <c r="BG15023" s="43"/>
      <c r="BH15023" s="43"/>
      <c r="BI15023" s="43"/>
      <c r="BJ15023" s="43"/>
      <c r="BK15023" s="43"/>
      <c r="BL15023" s="43"/>
      <c r="BM15023" s="43"/>
      <c r="BN15023" s="43"/>
      <c r="BO15023" s="43"/>
      <c r="BP15023" s="43"/>
      <c r="BQ15023" s="43"/>
      <c r="BR15023" s="43"/>
      <c r="BS15023" s="43"/>
      <c r="BT15023" s="43"/>
      <c r="BU15023" s="43"/>
      <c r="BV15023" s="43"/>
      <c r="BW15023" s="43"/>
      <c r="BX15023" s="43"/>
      <c r="BY15023" s="43"/>
      <c r="BZ15023" s="43"/>
      <c r="CA15023" s="43"/>
      <c r="CB15023" s="43"/>
      <c r="CC15023" s="43"/>
      <c r="CD15023" s="43"/>
      <c r="CE15023" s="43"/>
      <c r="CF15023" s="43"/>
      <c r="CG15023" s="43"/>
    </row>
    <row r="15024" spans="6:85" x14ac:dyDescent="0.25">
      <c r="F15024" s="42"/>
      <c r="G15024" s="43"/>
      <c r="H15024" s="43"/>
      <c r="I15024" s="43"/>
      <c r="J15024" s="43"/>
      <c r="K15024" s="43"/>
      <c r="L15024" s="43"/>
      <c r="M15024" s="43"/>
      <c r="N15024" s="43"/>
      <c r="O15024" s="43"/>
      <c r="P15024" s="43"/>
      <c r="Q15024" s="43"/>
      <c r="R15024" s="43"/>
      <c r="S15024" s="43"/>
      <c r="T15024" s="43"/>
      <c r="U15024" s="43"/>
      <c r="V15024" s="43"/>
      <c r="W15024" s="43"/>
      <c r="X15024" s="43"/>
      <c r="Y15024" s="43"/>
      <c r="Z15024" s="43"/>
      <c r="AA15024" s="43"/>
      <c r="AB15024" s="43"/>
      <c r="AC15024" s="43"/>
      <c r="AD15024" s="43"/>
      <c r="AE15024" s="43"/>
      <c r="AF15024" s="43"/>
      <c r="AG15024" s="43"/>
      <c r="AH15024" s="43"/>
      <c r="AI15024" s="43"/>
      <c r="AJ15024" s="43"/>
      <c r="AK15024" s="43"/>
      <c r="AL15024" s="43"/>
      <c r="AM15024" s="43"/>
      <c r="AN15024" s="43"/>
      <c r="AO15024" s="43"/>
      <c r="AP15024" s="43"/>
      <c r="AQ15024" s="43"/>
      <c r="AR15024" s="43"/>
      <c r="AS15024" s="43"/>
      <c r="AT15024" s="43"/>
      <c r="AU15024" s="43"/>
      <c r="AV15024" s="43"/>
      <c r="AW15024" s="43"/>
      <c r="AX15024" s="43"/>
      <c r="AY15024" s="43"/>
      <c r="AZ15024" s="43"/>
      <c r="BA15024" s="43"/>
      <c r="BB15024" s="43"/>
      <c r="BC15024" s="43"/>
      <c r="BD15024" s="43"/>
      <c r="BE15024" s="43"/>
      <c r="BF15024" s="43"/>
      <c r="BG15024" s="43"/>
      <c r="BH15024" s="43"/>
      <c r="BI15024" s="43"/>
      <c r="BJ15024" s="43"/>
      <c r="BK15024" s="43"/>
      <c r="BL15024" s="43"/>
      <c r="BM15024" s="43"/>
      <c r="BN15024" s="43"/>
      <c r="BO15024" s="43"/>
      <c r="BP15024" s="43"/>
      <c r="BQ15024" s="43"/>
      <c r="BR15024" s="43"/>
      <c r="BS15024" s="43"/>
      <c r="BT15024" s="43"/>
      <c r="BU15024" s="43"/>
      <c r="BV15024" s="43"/>
      <c r="BW15024" s="43"/>
      <c r="BX15024" s="43"/>
      <c r="BY15024" s="43"/>
      <c r="BZ15024" s="43"/>
      <c r="CA15024" s="43"/>
      <c r="CB15024" s="43"/>
      <c r="CC15024" s="43"/>
      <c r="CD15024" s="43"/>
      <c r="CE15024" s="43"/>
      <c r="CF15024" s="43"/>
      <c r="CG15024" s="43"/>
    </row>
    <row r="15025" spans="4:85" x14ac:dyDescent="0.25">
      <c r="F15025" s="42" t="s">
        <v>900</v>
      </c>
      <c r="G15025" s="43"/>
      <c r="H15025" s="43"/>
      <c r="I15025" s="43"/>
      <c r="J15025" s="43"/>
      <c r="K15025" s="43"/>
      <c r="L15025" s="43"/>
      <c r="M15025" s="43"/>
      <c r="N15025" s="43"/>
      <c r="O15025" s="43"/>
      <c r="P15025" s="43"/>
      <c r="Q15025" s="43"/>
      <c r="R15025" s="43"/>
      <c r="S15025" s="43"/>
      <c r="T15025" s="43"/>
      <c r="U15025" s="43"/>
      <c r="V15025" s="43"/>
      <c r="W15025" s="43"/>
      <c r="X15025" s="43"/>
      <c r="Y15025" s="43"/>
      <c r="Z15025" s="43"/>
      <c r="AA15025" s="43"/>
      <c r="AB15025" s="43"/>
      <c r="AC15025" s="43"/>
      <c r="AD15025" s="43"/>
      <c r="AE15025" s="43"/>
      <c r="AF15025" s="43"/>
      <c r="AG15025" s="43"/>
      <c r="AH15025" s="43"/>
      <c r="AI15025" s="43"/>
      <c r="AJ15025" s="43"/>
      <c r="AK15025" s="43"/>
      <c r="AL15025" s="43"/>
      <c r="AM15025" s="43"/>
      <c r="AN15025" s="43"/>
      <c r="AO15025" s="43"/>
      <c r="AP15025" s="43"/>
      <c r="AQ15025" s="43"/>
      <c r="AR15025" s="43"/>
      <c r="AS15025" s="43"/>
      <c r="AT15025" s="43"/>
      <c r="AU15025" s="43"/>
      <c r="AV15025" s="43"/>
      <c r="AW15025" s="43"/>
      <c r="AX15025" s="43"/>
      <c r="AY15025" s="43"/>
      <c r="AZ15025" s="43"/>
      <c r="BA15025" s="43"/>
      <c r="BB15025" s="43"/>
      <c r="BC15025" s="43"/>
      <c r="BD15025" s="43"/>
      <c r="BE15025" s="43"/>
      <c r="BF15025" s="43"/>
      <c r="BG15025" s="43"/>
      <c r="BH15025" s="43"/>
      <c r="BI15025" s="43"/>
      <c r="BJ15025" s="43"/>
      <c r="BK15025" s="43"/>
      <c r="BL15025" s="43"/>
      <c r="BM15025" s="43"/>
      <c r="BN15025" s="43"/>
      <c r="BO15025" s="43"/>
      <c r="BP15025" s="43"/>
      <c r="BQ15025" s="43"/>
      <c r="BR15025" s="43"/>
      <c r="BS15025" s="43"/>
      <c r="BT15025" s="43"/>
      <c r="BU15025" s="43"/>
      <c r="BV15025" s="43"/>
      <c r="BW15025" s="43"/>
      <c r="BX15025" s="43"/>
      <c r="BY15025" s="43"/>
      <c r="BZ15025" s="43"/>
      <c r="CA15025" s="43"/>
      <c r="CB15025" s="43"/>
      <c r="CC15025" s="43"/>
      <c r="CD15025" s="43"/>
      <c r="CE15025" s="43"/>
      <c r="CF15025" s="43"/>
      <c r="CG15025" s="43"/>
    </row>
    <row r="15033" spans="4:85" x14ac:dyDescent="0.25">
      <c r="D15033" s="13">
        <v>0</v>
      </c>
      <c r="F15033" s="4" t="s">
        <v>2508</v>
      </c>
    </row>
    <row r="15035" spans="4:85" x14ac:dyDescent="0.25">
      <c r="AP15035"/>
    </row>
    <row r="15074" spans="6:65" x14ac:dyDescent="0.25">
      <c r="F15074" s="4" t="s">
        <v>1816</v>
      </c>
      <c r="P15074" s="4" t="s">
        <v>2144</v>
      </c>
    </row>
    <row r="15075" spans="6:65" x14ac:dyDescent="0.25">
      <c r="F15075" s="1" t="s">
        <v>2556</v>
      </c>
      <c r="P15075" s="1" t="s">
        <v>2561</v>
      </c>
    </row>
    <row r="15077" spans="6:65" x14ac:dyDescent="0.25">
      <c r="F15077" s="4" t="s">
        <v>2209</v>
      </c>
    </row>
    <row r="15079" spans="6:65" x14ac:dyDescent="0.25">
      <c r="F15079" s="40" t="s">
        <v>2557</v>
      </c>
      <c r="G15079" s="41"/>
      <c r="H15079" s="41"/>
      <c r="I15079" s="41"/>
      <c r="J15079" s="41"/>
      <c r="K15079" s="41"/>
      <c r="L15079" s="41"/>
      <c r="M15079" s="41"/>
      <c r="N15079" s="41"/>
      <c r="O15079" s="41"/>
      <c r="P15079" s="41"/>
      <c r="Q15079" s="41"/>
      <c r="R15079" s="41"/>
      <c r="S15079" s="41"/>
      <c r="T15079" s="41"/>
      <c r="U15079" s="41"/>
      <c r="V15079" s="41"/>
      <c r="W15079" s="41"/>
      <c r="X15079" s="41"/>
      <c r="Y15079" s="41"/>
      <c r="Z15079" s="41"/>
      <c r="AA15079" s="41"/>
      <c r="AB15079" s="41"/>
      <c r="AC15079" s="41"/>
      <c r="AD15079" s="41"/>
      <c r="AE15079" s="41"/>
      <c r="AF15079" s="41"/>
      <c r="AG15079" s="41"/>
      <c r="AH15079" s="41"/>
      <c r="AI15079" s="41"/>
      <c r="AJ15079" s="41"/>
      <c r="AK15079" s="41"/>
    </row>
    <row r="15080" spans="6:65" x14ac:dyDescent="0.25">
      <c r="F15080" s="40" t="s">
        <v>2142</v>
      </c>
      <c r="G15080" s="41"/>
      <c r="H15080" s="41"/>
      <c r="I15080" s="41"/>
      <c r="J15080" s="41"/>
      <c r="K15080" s="41"/>
      <c r="L15080" s="41"/>
      <c r="M15080" s="41"/>
      <c r="N15080" s="41"/>
      <c r="O15080" s="41"/>
      <c r="P15080" s="41"/>
      <c r="Q15080" s="41"/>
      <c r="R15080" s="41"/>
      <c r="S15080" s="41"/>
      <c r="T15080" s="41"/>
      <c r="U15080" s="41"/>
      <c r="V15080" s="41"/>
      <c r="W15080" s="41"/>
      <c r="X15080" s="41"/>
      <c r="Y15080" s="41"/>
      <c r="Z15080" s="41"/>
      <c r="AA15080" s="41"/>
      <c r="AB15080" s="41"/>
      <c r="AC15080" s="41"/>
      <c r="AD15080" s="41"/>
      <c r="AE15080" s="41"/>
      <c r="AF15080" s="41"/>
      <c r="AG15080" s="41"/>
      <c r="AH15080" s="41"/>
      <c r="AI15080" s="41"/>
      <c r="AJ15080" s="41"/>
      <c r="AK15080" s="41"/>
    </row>
    <row r="15081" spans="6:65" x14ac:dyDescent="0.25">
      <c r="F15081" s="40" t="s">
        <v>2558</v>
      </c>
      <c r="G15081" s="41"/>
      <c r="H15081" s="41"/>
      <c r="I15081" s="41"/>
      <c r="J15081" s="41"/>
      <c r="K15081" s="41"/>
      <c r="L15081" s="41"/>
      <c r="M15081" s="41"/>
      <c r="N15081" s="41"/>
      <c r="O15081" s="41"/>
      <c r="P15081" s="41"/>
      <c r="Q15081" s="41"/>
      <c r="R15081" s="41"/>
      <c r="S15081" s="41"/>
      <c r="T15081" s="41"/>
      <c r="U15081" s="41"/>
      <c r="V15081" s="41"/>
      <c r="W15081" s="41"/>
      <c r="X15081" s="41"/>
      <c r="Y15081" s="41"/>
      <c r="Z15081" s="41"/>
      <c r="AA15081" s="41"/>
      <c r="AB15081" s="41"/>
      <c r="AC15081" s="41"/>
      <c r="AD15081" s="41"/>
      <c r="AE15081" s="41"/>
      <c r="AF15081" s="41"/>
      <c r="AG15081" s="41"/>
      <c r="AH15081" s="41"/>
      <c r="AI15081" s="41"/>
      <c r="AJ15081" s="41"/>
      <c r="AK15081" s="41"/>
    </row>
    <row r="15082" spans="6:65" x14ac:dyDescent="0.25">
      <c r="F15082" s="40" t="s">
        <v>2559</v>
      </c>
      <c r="G15082" s="41"/>
      <c r="H15082" s="41"/>
      <c r="I15082" s="41"/>
      <c r="J15082" s="41"/>
      <c r="K15082" s="41"/>
      <c r="L15082" s="41"/>
      <c r="M15082" s="41"/>
      <c r="N15082" s="41"/>
      <c r="O15082" s="41"/>
      <c r="P15082" s="41"/>
      <c r="Q15082" s="41"/>
      <c r="R15082" s="41"/>
      <c r="S15082" s="41"/>
      <c r="T15082" s="41"/>
      <c r="U15082" s="41"/>
      <c r="V15082" s="41"/>
      <c r="W15082" s="41"/>
      <c r="X15082" s="41"/>
      <c r="Y15082" s="41"/>
      <c r="Z15082" s="41"/>
      <c r="AA15082" s="41"/>
      <c r="AB15082" s="41"/>
      <c r="AC15082" s="41"/>
      <c r="AD15082" s="41"/>
      <c r="AE15082" s="41"/>
      <c r="AF15082" s="41"/>
      <c r="AG15082" s="41"/>
      <c r="AH15082" s="41"/>
      <c r="AI15082" s="41"/>
      <c r="AJ15082" s="41"/>
      <c r="AK15082" s="41"/>
    </row>
    <row r="15083" spans="6:65" x14ac:dyDescent="0.25">
      <c r="F15083" s="40" t="s">
        <v>2560</v>
      </c>
      <c r="G15083" s="41"/>
      <c r="H15083" s="41"/>
      <c r="I15083" s="41"/>
      <c r="J15083" s="41"/>
      <c r="K15083" s="41"/>
      <c r="L15083" s="41"/>
      <c r="M15083" s="41"/>
      <c r="N15083" s="41"/>
      <c r="O15083" s="41"/>
      <c r="P15083" s="41"/>
      <c r="Q15083" s="41"/>
      <c r="R15083" s="41"/>
      <c r="S15083" s="41"/>
      <c r="T15083" s="41"/>
      <c r="U15083" s="41"/>
      <c r="V15083" s="41"/>
      <c r="W15083" s="41"/>
      <c r="X15083" s="41"/>
      <c r="Y15083" s="41"/>
      <c r="Z15083" s="41"/>
      <c r="AA15083" s="41"/>
      <c r="AB15083" s="41"/>
      <c r="AC15083" s="41"/>
      <c r="AD15083" s="41"/>
      <c r="AE15083" s="41"/>
      <c r="AF15083" s="41"/>
      <c r="AG15083" s="41"/>
      <c r="AH15083" s="41"/>
      <c r="AI15083" s="41"/>
      <c r="AJ15083" s="41"/>
      <c r="AK15083" s="41"/>
    </row>
    <row r="15085" spans="6:65" x14ac:dyDescent="0.25">
      <c r="F15085" s="42" t="s">
        <v>1649</v>
      </c>
      <c r="G15085" s="43"/>
      <c r="H15085" s="43"/>
      <c r="I15085" s="43"/>
      <c r="J15085" s="43"/>
      <c r="K15085" s="43"/>
      <c r="L15085" s="43"/>
      <c r="M15085" s="43"/>
      <c r="N15085" s="43"/>
      <c r="O15085" s="43"/>
      <c r="P15085" s="43"/>
      <c r="Q15085" s="43"/>
      <c r="R15085" s="43"/>
      <c r="S15085" s="43"/>
      <c r="T15085" s="43"/>
      <c r="U15085" s="43"/>
      <c r="V15085" s="43"/>
      <c r="W15085" s="43"/>
      <c r="X15085" s="43"/>
      <c r="Y15085" s="43"/>
      <c r="Z15085" s="43"/>
      <c r="AA15085" s="43"/>
      <c r="AB15085" s="43"/>
      <c r="AC15085" s="43"/>
      <c r="AD15085" s="43"/>
      <c r="AE15085" s="43"/>
      <c r="AF15085" s="43"/>
      <c r="AG15085" s="43"/>
      <c r="AH15085" s="43"/>
      <c r="AI15085" s="43"/>
      <c r="AJ15085" s="43"/>
      <c r="AK15085" s="43"/>
      <c r="AL15085" s="43"/>
      <c r="AM15085" s="43"/>
      <c r="AN15085" s="43"/>
      <c r="AO15085" s="43"/>
      <c r="AP15085" s="43"/>
      <c r="AQ15085" s="43"/>
      <c r="AR15085" s="43"/>
      <c r="AS15085" s="43"/>
      <c r="AT15085" s="43"/>
      <c r="AU15085" s="43"/>
      <c r="AV15085" s="43"/>
      <c r="AW15085" s="43"/>
      <c r="AX15085" s="43"/>
      <c r="AY15085" s="43"/>
      <c r="AZ15085" s="43"/>
      <c r="BA15085" s="43"/>
      <c r="BB15085" s="43"/>
      <c r="BC15085" s="43"/>
      <c r="BD15085" s="43"/>
      <c r="BE15085" s="43"/>
      <c r="BF15085" s="43"/>
      <c r="BG15085" s="43"/>
      <c r="BH15085" s="43"/>
      <c r="BI15085" s="43"/>
      <c r="BJ15085" s="43"/>
      <c r="BK15085" s="43"/>
      <c r="BL15085" s="43"/>
      <c r="BM15085" s="43"/>
    </row>
    <row r="15086" spans="6:65" x14ac:dyDescent="0.25">
      <c r="F15086" s="42" t="s">
        <v>865</v>
      </c>
      <c r="G15086" s="43"/>
      <c r="H15086" s="43"/>
      <c r="I15086" s="43"/>
      <c r="J15086" s="43"/>
      <c r="K15086" s="43"/>
      <c r="L15086" s="43"/>
      <c r="M15086" s="43"/>
      <c r="N15086" s="43"/>
      <c r="O15086" s="43"/>
      <c r="P15086" s="43"/>
      <c r="Q15086" s="43"/>
      <c r="R15086" s="43"/>
      <c r="S15086" s="43"/>
      <c r="T15086" s="43"/>
      <c r="U15086" s="43"/>
      <c r="V15086" s="43"/>
      <c r="W15086" s="43"/>
      <c r="X15086" s="43"/>
      <c r="Y15086" s="43"/>
      <c r="Z15086" s="43"/>
      <c r="AA15086" s="43"/>
      <c r="AB15086" s="43"/>
      <c r="AC15086" s="43"/>
      <c r="AD15086" s="43"/>
      <c r="AE15086" s="43"/>
      <c r="AF15086" s="43"/>
      <c r="AG15086" s="43"/>
      <c r="AH15086" s="43"/>
      <c r="AI15086" s="43"/>
      <c r="AJ15086" s="43"/>
      <c r="AK15086" s="43"/>
      <c r="AL15086" s="43"/>
      <c r="AM15086" s="43"/>
      <c r="AN15086" s="43"/>
      <c r="AO15086" s="43"/>
      <c r="AP15086" s="43"/>
      <c r="AQ15086" s="43"/>
      <c r="AR15086" s="43"/>
      <c r="AS15086" s="43"/>
      <c r="AT15086" s="43"/>
      <c r="AU15086" s="43"/>
      <c r="AV15086" s="43"/>
      <c r="AW15086" s="43"/>
      <c r="AX15086" s="43"/>
      <c r="AY15086" s="43"/>
      <c r="AZ15086" s="43"/>
      <c r="BA15086" s="43"/>
      <c r="BB15086" s="43"/>
      <c r="BC15086" s="43"/>
      <c r="BD15086" s="43"/>
      <c r="BE15086" s="43"/>
      <c r="BF15086" s="43"/>
      <c r="BG15086" s="43"/>
      <c r="BH15086" s="43"/>
      <c r="BI15086" s="43"/>
      <c r="BJ15086" s="43"/>
      <c r="BK15086" s="43"/>
      <c r="BL15086" s="43"/>
      <c r="BM15086" s="43"/>
    </row>
    <row r="15087" spans="6:65" x14ac:dyDescent="0.25">
      <c r="F15087" s="46" t="s">
        <v>1104</v>
      </c>
      <c r="G15087" s="43"/>
      <c r="H15087" s="43"/>
      <c r="I15087" s="43"/>
      <c r="J15087" s="43"/>
      <c r="K15087" s="43"/>
      <c r="L15087" s="43"/>
      <c r="M15087" s="43"/>
      <c r="N15087" s="43"/>
      <c r="O15087" s="43"/>
      <c r="P15087" s="43"/>
      <c r="Q15087" s="43"/>
      <c r="R15087" s="43"/>
      <c r="S15087" s="43"/>
      <c r="T15087" s="43"/>
      <c r="U15087" s="43"/>
      <c r="V15087" s="43"/>
      <c r="W15087" s="43"/>
      <c r="X15087" s="43"/>
      <c r="Y15087" s="43"/>
      <c r="Z15087" s="43"/>
      <c r="AA15087" s="43"/>
      <c r="AB15087" s="43"/>
      <c r="AC15087" s="43"/>
      <c r="AD15087" s="43"/>
      <c r="AE15087" s="43"/>
      <c r="AF15087" s="43"/>
      <c r="AG15087" s="43"/>
      <c r="AH15087" s="43"/>
      <c r="AI15087" s="43"/>
      <c r="AJ15087" s="43"/>
      <c r="AK15087" s="43"/>
      <c r="AL15087" s="43"/>
      <c r="AM15087" s="43"/>
      <c r="AN15087" s="43"/>
      <c r="AO15087" s="43"/>
      <c r="AP15087" s="43"/>
      <c r="AQ15087" s="43"/>
      <c r="AR15087" s="43"/>
      <c r="AS15087" s="43"/>
      <c r="AT15087" s="43"/>
      <c r="AU15087" s="43"/>
      <c r="AV15087" s="43"/>
      <c r="AW15087" s="43"/>
      <c r="AX15087" s="43"/>
      <c r="AY15087" s="43"/>
      <c r="AZ15087" s="43"/>
      <c r="BA15087" s="43"/>
      <c r="BB15087" s="43"/>
      <c r="BC15087" s="43"/>
      <c r="BD15087" s="43"/>
      <c r="BE15087" s="43"/>
      <c r="BF15087" s="43"/>
      <c r="BG15087" s="43"/>
      <c r="BH15087" s="43"/>
      <c r="BI15087" s="43"/>
      <c r="BJ15087" s="43"/>
      <c r="BK15087" s="43"/>
      <c r="BL15087" s="43"/>
      <c r="BM15087" s="43"/>
    </row>
    <row r="15088" spans="6:65" x14ac:dyDescent="0.25">
      <c r="F15088" s="46" t="s">
        <v>2208</v>
      </c>
      <c r="G15088" s="43"/>
      <c r="H15088" s="43"/>
      <c r="I15088" s="43"/>
      <c r="J15088" s="43"/>
      <c r="K15088" s="43"/>
      <c r="L15088" s="43"/>
      <c r="M15088" s="43"/>
      <c r="N15088" s="43"/>
      <c r="O15088" s="43"/>
      <c r="P15088" s="43"/>
      <c r="Q15088" s="43"/>
      <c r="R15088" s="43"/>
      <c r="S15088" s="43"/>
      <c r="T15088" s="43"/>
      <c r="U15088" s="43"/>
      <c r="V15088" s="43"/>
      <c r="W15088" s="43"/>
      <c r="X15088" s="43"/>
      <c r="Y15088" s="43"/>
      <c r="Z15088" s="43"/>
      <c r="AA15088" s="43"/>
      <c r="AB15088" s="43"/>
      <c r="AC15088" s="43"/>
      <c r="AD15088" s="43"/>
      <c r="AE15088" s="43"/>
      <c r="AF15088" s="43"/>
      <c r="AG15088" s="43"/>
      <c r="AH15088" s="43"/>
      <c r="AI15088" s="43"/>
      <c r="AJ15088" s="43"/>
      <c r="AK15088" s="43"/>
      <c r="AL15088" s="43"/>
      <c r="AM15088" s="43"/>
      <c r="AN15088" s="43"/>
      <c r="AO15088" s="43"/>
      <c r="AP15088" s="43"/>
      <c r="AQ15088" s="43"/>
      <c r="AR15088" s="43"/>
      <c r="AS15088" s="43"/>
      <c r="AT15088" s="43"/>
      <c r="AU15088" s="43"/>
      <c r="AV15088" s="43"/>
      <c r="AW15088" s="43"/>
      <c r="AX15088" s="43"/>
      <c r="AY15088" s="43"/>
      <c r="AZ15088" s="43"/>
      <c r="BA15088" s="43"/>
      <c r="BB15088" s="43"/>
      <c r="BC15088" s="43"/>
      <c r="BD15088" s="43"/>
      <c r="BE15088" s="43"/>
      <c r="BF15088" s="43"/>
      <c r="BG15088" s="43"/>
      <c r="BH15088" s="43"/>
      <c r="BI15088" s="43"/>
      <c r="BJ15088" s="43"/>
      <c r="BK15088" s="43"/>
      <c r="BL15088" s="43"/>
      <c r="BM15088" s="43"/>
    </row>
    <row r="15089" spans="6:65" x14ac:dyDescent="0.25">
      <c r="F15089" s="46" t="s">
        <v>2206</v>
      </c>
      <c r="G15089" s="43"/>
      <c r="H15089" s="43"/>
      <c r="I15089" s="43"/>
      <c r="J15089" s="43"/>
      <c r="K15089" s="43"/>
      <c r="L15089" s="43"/>
      <c r="M15089" s="43"/>
      <c r="N15089" s="43"/>
      <c r="O15089" s="43"/>
      <c r="P15089" s="43"/>
      <c r="Q15089" s="43"/>
      <c r="R15089" s="43"/>
      <c r="S15089" s="43"/>
      <c r="T15089" s="43"/>
      <c r="U15089" s="43"/>
      <c r="V15089" s="43"/>
      <c r="W15089" s="43"/>
      <c r="X15089" s="43"/>
      <c r="Y15089" s="43"/>
      <c r="Z15089" s="43"/>
      <c r="AA15089" s="43"/>
      <c r="AB15089" s="43"/>
      <c r="AC15089" s="43"/>
      <c r="AD15089" s="43"/>
      <c r="AE15089" s="43"/>
      <c r="AF15089" s="43"/>
      <c r="AG15089" s="43"/>
      <c r="AH15089" s="43"/>
      <c r="AI15089" s="43"/>
      <c r="AJ15089" s="43"/>
      <c r="AK15089" s="43"/>
      <c r="AL15089" s="43"/>
      <c r="AM15089" s="43"/>
      <c r="AN15089" s="43"/>
      <c r="AO15089" s="43"/>
      <c r="AP15089" s="43"/>
      <c r="AQ15089" s="43"/>
      <c r="AR15089" s="43"/>
      <c r="AS15089" s="43"/>
      <c r="AT15089" s="43"/>
      <c r="AU15089" s="43"/>
      <c r="AV15089" s="43"/>
      <c r="AW15089" s="43"/>
      <c r="AX15089" s="43"/>
      <c r="AY15089" s="43"/>
      <c r="AZ15089" s="43"/>
      <c r="BA15089" s="43"/>
      <c r="BB15089" s="43"/>
      <c r="BC15089" s="43"/>
      <c r="BD15089" s="43"/>
      <c r="BE15089" s="43"/>
      <c r="BF15089" s="43"/>
      <c r="BG15089" s="43"/>
      <c r="BH15089" s="43"/>
      <c r="BI15089" s="43"/>
      <c r="BJ15089" s="43"/>
      <c r="BK15089" s="43"/>
      <c r="BL15089" s="43"/>
      <c r="BM15089" s="43"/>
    </row>
    <row r="15090" spans="6:65" x14ac:dyDescent="0.25">
      <c r="F15090" s="42"/>
      <c r="G15090" s="43"/>
      <c r="H15090" s="43"/>
      <c r="I15090" s="43"/>
      <c r="J15090" s="43"/>
      <c r="K15090" s="43"/>
      <c r="L15090" s="43"/>
      <c r="M15090" s="43"/>
      <c r="N15090" s="43"/>
      <c r="O15090" s="43"/>
      <c r="P15090" s="43"/>
      <c r="Q15090" s="43"/>
      <c r="R15090" s="43"/>
      <c r="S15090" s="43"/>
      <c r="T15090" s="43"/>
      <c r="U15090" s="43"/>
      <c r="V15090" s="43"/>
      <c r="W15090" s="43"/>
      <c r="X15090" s="43"/>
      <c r="Y15090" s="43"/>
      <c r="Z15090" s="43"/>
      <c r="AA15090" s="43"/>
      <c r="AB15090" s="43"/>
      <c r="AC15090" s="43"/>
      <c r="AD15090" s="43"/>
      <c r="AE15090" s="43"/>
      <c r="AF15090" s="43"/>
      <c r="AG15090" s="43"/>
      <c r="AH15090" s="43"/>
      <c r="AI15090" s="43"/>
      <c r="AJ15090" s="43"/>
      <c r="AK15090" s="43"/>
      <c r="AL15090" s="43"/>
      <c r="AM15090" s="43"/>
      <c r="AN15090" s="43"/>
      <c r="AO15090" s="43"/>
      <c r="AP15090" s="43"/>
      <c r="AQ15090" s="43"/>
      <c r="AR15090" s="43"/>
      <c r="AS15090" s="43"/>
      <c r="AT15090" s="43"/>
      <c r="AU15090" s="43"/>
      <c r="AV15090" s="43"/>
      <c r="AW15090" s="43"/>
      <c r="AX15090" s="43"/>
      <c r="AY15090" s="43"/>
      <c r="AZ15090" s="43"/>
      <c r="BA15090" s="43"/>
      <c r="BB15090" s="43"/>
      <c r="BC15090" s="43"/>
      <c r="BD15090" s="43"/>
      <c r="BE15090" s="43"/>
      <c r="BF15090" s="43"/>
      <c r="BG15090" s="43"/>
      <c r="BH15090" s="43"/>
      <c r="BI15090" s="43"/>
      <c r="BJ15090" s="43"/>
      <c r="BK15090" s="43"/>
      <c r="BL15090" s="43"/>
      <c r="BM15090" s="43"/>
    </row>
    <row r="15091" spans="6:65" x14ac:dyDescent="0.25">
      <c r="F15091" s="42" t="s">
        <v>731</v>
      </c>
      <c r="G15091" s="43"/>
      <c r="H15091" s="43"/>
      <c r="I15091" s="43"/>
      <c r="J15091" s="43"/>
      <c r="K15091" s="43"/>
      <c r="L15091" s="43"/>
      <c r="M15091" s="43"/>
      <c r="N15091" s="43"/>
      <c r="O15091" s="43"/>
      <c r="P15091" s="43"/>
      <c r="Q15091" s="43"/>
      <c r="R15091" s="43"/>
      <c r="S15091" s="43"/>
      <c r="T15091" s="43"/>
      <c r="U15091" s="43"/>
      <c r="V15091" s="43"/>
      <c r="W15091" s="43"/>
      <c r="X15091" s="43"/>
      <c r="Y15091" s="43"/>
      <c r="Z15091" s="43"/>
      <c r="AA15091" s="43"/>
      <c r="AB15091" s="43"/>
      <c r="AC15091" s="43"/>
      <c r="AD15091" s="43"/>
      <c r="AE15091" s="43"/>
      <c r="AF15091" s="43"/>
      <c r="AG15091" s="43"/>
      <c r="AH15091" s="43"/>
      <c r="AI15091" s="43"/>
      <c r="AJ15091" s="43"/>
      <c r="AK15091" s="43"/>
      <c r="AL15091" s="43"/>
      <c r="AM15091" s="43"/>
      <c r="AN15091" s="43"/>
      <c r="AO15091" s="43"/>
      <c r="AP15091" s="43"/>
      <c r="AQ15091" s="43"/>
      <c r="AR15091" s="43"/>
      <c r="AS15091" s="43"/>
      <c r="AT15091" s="43"/>
      <c r="AU15091" s="43"/>
      <c r="AV15091" s="43"/>
      <c r="AW15091" s="43"/>
      <c r="AX15091" s="43"/>
      <c r="AY15091" s="43"/>
      <c r="AZ15091" s="43"/>
      <c r="BA15091" s="43"/>
      <c r="BB15091" s="43"/>
      <c r="BC15091" s="43"/>
      <c r="BD15091" s="43"/>
      <c r="BE15091" s="43"/>
      <c r="BF15091" s="43"/>
      <c r="BG15091" s="43"/>
      <c r="BH15091" s="43"/>
      <c r="BI15091" s="43"/>
      <c r="BJ15091" s="43"/>
      <c r="BK15091" s="43"/>
      <c r="BL15091" s="43"/>
      <c r="BM15091" s="43"/>
    </row>
    <row r="15092" spans="6:65" x14ac:dyDescent="0.25">
      <c r="F15092" s="42" t="s">
        <v>2207</v>
      </c>
      <c r="G15092" s="43"/>
      <c r="H15092" s="43"/>
      <c r="I15092" s="43"/>
      <c r="J15092" s="43"/>
      <c r="K15092" s="43"/>
      <c r="L15092" s="43"/>
      <c r="M15092" s="43"/>
      <c r="N15092" s="43"/>
      <c r="O15092" s="43"/>
      <c r="P15092" s="43"/>
      <c r="Q15092" s="43"/>
      <c r="R15092" s="43"/>
      <c r="S15092" s="43"/>
      <c r="T15092" s="43"/>
      <c r="U15092" s="43"/>
      <c r="V15092" s="43"/>
      <c r="W15092" s="43"/>
      <c r="X15092" s="43"/>
      <c r="Y15092" s="43"/>
      <c r="Z15092" s="43"/>
      <c r="AA15092" s="43"/>
      <c r="AB15092" s="43"/>
      <c r="AC15092" s="43"/>
      <c r="AD15092" s="43"/>
      <c r="AE15092" s="43"/>
      <c r="AF15092" s="43"/>
      <c r="AG15092" s="43"/>
      <c r="AH15092" s="43"/>
      <c r="AI15092" s="43"/>
      <c r="AJ15092" s="43"/>
      <c r="AK15092" s="43"/>
      <c r="AL15092" s="43"/>
      <c r="AM15092" s="43"/>
      <c r="AN15092" s="43"/>
      <c r="AO15092" s="43"/>
      <c r="AP15092" s="43"/>
      <c r="AQ15092" s="43"/>
      <c r="AR15092" s="43"/>
      <c r="AS15092" s="43"/>
      <c r="AT15092" s="43"/>
      <c r="AU15092" s="43"/>
      <c r="AV15092" s="43"/>
      <c r="AW15092" s="43"/>
      <c r="AX15092" s="43"/>
      <c r="AY15092" s="43"/>
      <c r="AZ15092" s="43"/>
      <c r="BA15092" s="43"/>
      <c r="BB15092" s="43"/>
      <c r="BC15092" s="43"/>
      <c r="BD15092" s="43"/>
      <c r="BE15092" s="43"/>
      <c r="BF15092" s="43"/>
      <c r="BG15092" s="43"/>
      <c r="BH15092" s="43"/>
      <c r="BI15092" s="43"/>
      <c r="BJ15092" s="43"/>
      <c r="BK15092" s="43"/>
      <c r="BL15092" s="43"/>
      <c r="BM15092" s="43"/>
    </row>
    <row r="15093" spans="6:65" x14ac:dyDescent="0.25">
      <c r="F15093" s="42"/>
      <c r="G15093" s="43"/>
      <c r="H15093" s="43"/>
      <c r="I15093" s="43"/>
      <c r="J15093" s="43"/>
      <c r="K15093" s="43"/>
      <c r="L15093" s="43"/>
      <c r="M15093" s="43"/>
      <c r="N15093" s="43"/>
      <c r="O15093" s="43"/>
      <c r="P15093" s="43"/>
      <c r="Q15093" s="43"/>
      <c r="R15093" s="43"/>
      <c r="S15093" s="43"/>
      <c r="T15093" s="43"/>
      <c r="U15093" s="43"/>
      <c r="V15093" s="43"/>
      <c r="W15093" s="43"/>
      <c r="X15093" s="43"/>
      <c r="Y15093" s="43"/>
      <c r="Z15093" s="43"/>
      <c r="AA15093" s="43"/>
      <c r="AB15093" s="43"/>
      <c r="AC15093" s="43"/>
      <c r="AD15093" s="43"/>
      <c r="AE15093" s="43"/>
      <c r="AF15093" s="43"/>
      <c r="AG15093" s="43"/>
      <c r="AH15093" s="43"/>
      <c r="AI15093" s="43"/>
      <c r="AJ15093" s="43"/>
      <c r="AK15093" s="43"/>
      <c r="AL15093" s="43"/>
      <c r="AM15093" s="43"/>
      <c r="AN15093" s="43"/>
      <c r="AO15093" s="43"/>
      <c r="AP15093" s="43"/>
      <c r="AQ15093" s="43"/>
      <c r="AR15093" s="43"/>
      <c r="AS15093" s="43"/>
      <c r="AT15093" s="43"/>
      <c r="AU15093" s="43"/>
      <c r="AV15093" s="43"/>
      <c r="AW15093" s="43"/>
      <c r="AX15093" s="43"/>
      <c r="AY15093" s="43"/>
      <c r="AZ15093" s="43"/>
      <c r="BA15093" s="43"/>
      <c r="BB15093" s="43"/>
      <c r="BC15093" s="43"/>
      <c r="BD15093" s="43"/>
      <c r="BE15093" s="43"/>
      <c r="BF15093" s="43"/>
      <c r="BG15093" s="43"/>
      <c r="BH15093" s="43"/>
      <c r="BI15093" s="43"/>
      <c r="BJ15093" s="43"/>
      <c r="BK15093" s="43"/>
      <c r="BL15093" s="43"/>
      <c r="BM15093" s="43"/>
    </row>
    <row r="15094" spans="6:65" x14ac:dyDescent="0.25">
      <c r="F15094" s="42" t="s">
        <v>739</v>
      </c>
      <c r="G15094" s="43"/>
      <c r="H15094" s="43"/>
      <c r="I15094" s="43"/>
      <c r="J15094" s="43"/>
      <c r="K15094" s="43"/>
      <c r="L15094" s="43"/>
      <c r="M15094" s="43"/>
      <c r="N15094" s="43"/>
      <c r="O15094" s="43"/>
      <c r="P15094" s="43"/>
      <c r="Q15094" s="43"/>
      <c r="R15094" s="43"/>
      <c r="S15094" s="43"/>
      <c r="T15094" s="43"/>
      <c r="U15094" s="43"/>
      <c r="V15094" s="43"/>
      <c r="W15094" s="43"/>
      <c r="X15094" s="43"/>
      <c r="Y15094" s="43"/>
      <c r="Z15094" s="43"/>
      <c r="AA15094" s="43"/>
      <c r="AB15094" s="43"/>
      <c r="AC15094" s="43"/>
      <c r="AD15094" s="43"/>
      <c r="AE15094" s="43"/>
      <c r="AF15094" s="43"/>
      <c r="AG15094" s="43"/>
      <c r="AH15094" s="43"/>
      <c r="AI15094" s="43"/>
      <c r="AJ15094" s="43"/>
      <c r="AK15094" s="43"/>
      <c r="AL15094" s="43"/>
      <c r="AM15094" s="43"/>
      <c r="AN15094" s="43"/>
      <c r="AO15094" s="43"/>
      <c r="AP15094" s="43"/>
      <c r="AQ15094" s="43"/>
      <c r="AR15094" s="43"/>
      <c r="AS15094" s="43"/>
      <c r="AT15094" s="43"/>
      <c r="AU15094" s="43"/>
      <c r="AV15094" s="43"/>
      <c r="AW15094" s="43"/>
      <c r="AX15094" s="43"/>
      <c r="AY15094" s="43"/>
      <c r="AZ15094" s="43"/>
      <c r="BA15094" s="43"/>
      <c r="BB15094" s="43"/>
      <c r="BC15094" s="43"/>
      <c r="BD15094" s="43"/>
      <c r="BE15094" s="43"/>
      <c r="BF15094" s="43"/>
      <c r="BG15094" s="43"/>
      <c r="BH15094" s="43"/>
      <c r="BI15094" s="43"/>
      <c r="BJ15094" s="43"/>
      <c r="BK15094" s="43"/>
      <c r="BL15094" s="43"/>
      <c r="BM15094" s="43"/>
    </row>
    <row r="15095" spans="6:65" x14ac:dyDescent="0.25">
      <c r="F15095" s="42" t="s">
        <v>865</v>
      </c>
      <c r="G15095" s="43"/>
      <c r="H15095" s="43"/>
      <c r="I15095" s="43"/>
      <c r="J15095" s="43"/>
      <c r="K15095" s="43"/>
      <c r="L15095" s="43"/>
      <c r="M15095" s="43"/>
      <c r="N15095" s="43"/>
      <c r="O15095" s="43"/>
      <c r="P15095" s="43"/>
      <c r="Q15095" s="43"/>
      <c r="R15095" s="43"/>
      <c r="S15095" s="43"/>
      <c r="T15095" s="43"/>
      <c r="U15095" s="43"/>
      <c r="V15095" s="43"/>
      <c r="W15095" s="43"/>
      <c r="X15095" s="43"/>
      <c r="Y15095" s="43"/>
      <c r="Z15095" s="43"/>
      <c r="AA15095" s="43"/>
      <c r="AB15095" s="43"/>
      <c r="AC15095" s="43"/>
      <c r="AD15095" s="43"/>
      <c r="AE15095" s="43"/>
      <c r="AF15095" s="43"/>
      <c r="AG15095" s="43"/>
      <c r="AH15095" s="43"/>
      <c r="AI15095" s="43"/>
      <c r="AJ15095" s="43"/>
      <c r="AK15095" s="43"/>
      <c r="AL15095" s="43"/>
      <c r="AM15095" s="43"/>
      <c r="AN15095" s="43"/>
      <c r="AO15095" s="43"/>
      <c r="AP15095" s="43"/>
      <c r="AQ15095" s="43"/>
      <c r="AR15095" s="43"/>
      <c r="AS15095" s="43"/>
      <c r="AT15095" s="43"/>
      <c r="AU15095" s="43"/>
      <c r="AV15095" s="43"/>
      <c r="AW15095" s="43"/>
      <c r="AX15095" s="43"/>
      <c r="AY15095" s="43"/>
      <c r="AZ15095" s="43"/>
      <c r="BA15095" s="43"/>
      <c r="BB15095" s="43"/>
      <c r="BC15095" s="43"/>
      <c r="BD15095" s="43"/>
      <c r="BE15095" s="43"/>
      <c r="BF15095" s="43"/>
      <c r="BG15095" s="43"/>
      <c r="BH15095" s="43"/>
      <c r="BI15095" s="43"/>
      <c r="BJ15095" s="43"/>
      <c r="BK15095" s="43"/>
      <c r="BL15095" s="43"/>
      <c r="BM15095" s="43"/>
    </row>
    <row r="15096" spans="6:65" x14ac:dyDescent="0.25">
      <c r="F15096" s="42" t="s">
        <v>2562</v>
      </c>
      <c r="G15096" s="43"/>
      <c r="H15096" s="43"/>
      <c r="I15096" s="43"/>
      <c r="J15096" s="43"/>
      <c r="K15096" s="43"/>
      <c r="L15096" s="43"/>
      <c r="M15096" s="43"/>
      <c r="N15096" s="43"/>
      <c r="O15096" s="43"/>
      <c r="P15096" s="43"/>
      <c r="Q15096" s="43"/>
      <c r="R15096" s="43"/>
      <c r="S15096" s="43"/>
      <c r="T15096" s="43"/>
      <c r="U15096" s="43"/>
      <c r="V15096" s="43"/>
      <c r="W15096" s="43"/>
      <c r="X15096" s="43"/>
      <c r="Y15096" s="43"/>
      <c r="Z15096" s="43"/>
      <c r="AA15096" s="43"/>
      <c r="AB15096" s="43"/>
      <c r="AC15096" s="43"/>
      <c r="AD15096" s="43"/>
      <c r="AE15096" s="43"/>
      <c r="AF15096" s="43"/>
      <c r="AG15096" s="43"/>
      <c r="AH15096" s="43"/>
      <c r="AI15096" s="43"/>
      <c r="AJ15096" s="43"/>
      <c r="AK15096" s="43"/>
      <c r="AL15096" s="43"/>
      <c r="AM15096" s="43"/>
      <c r="AN15096" s="43"/>
      <c r="AO15096" s="43"/>
      <c r="AP15096" s="43"/>
      <c r="AQ15096" s="43"/>
      <c r="AR15096" s="43"/>
      <c r="AS15096" s="43"/>
      <c r="AT15096" s="43"/>
      <c r="AU15096" s="43"/>
      <c r="AV15096" s="43"/>
      <c r="AW15096" s="43"/>
      <c r="AX15096" s="43"/>
      <c r="AY15096" s="43"/>
      <c r="AZ15096" s="43"/>
      <c r="BA15096" s="43"/>
      <c r="BB15096" s="43"/>
      <c r="BC15096" s="43"/>
      <c r="BD15096" s="43"/>
      <c r="BE15096" s="43"/>
      <c r="BF15096" s="43"/>
      <c r="BG15096" s="43"/>
      <c r="BH15096" s="43"/>
      <c r="BI15096" s="43"/>
      <c r="BJ15096" s="43"/>
      <c r="BK15096" s="43"/>
      <c r="BL15096" s="43"/>
      <c r="BM15096" s="43"/>
    </row>
    <row r="15097" spans="6:65" x14ac:dyDescent="0.25">
      <c r="F15097" s="42" t="s">
        <v>2563</v>
      </c>
      <c r="G15097" s="43"/>
      <c r="H15097" s="43"/>
      <c r="I15097" s="43"/>
      <c r="J15097" s="43"/>
      <c r="K15097" s="43"/>
      <c r="L15097" s="43"/>
      <c r="M15097" s="43"/>
      <c r="N15097" s="43"/>
      <c r="O15097" s="43"/>
      <c r="P15097" s="43"/>
      <c r="Q15097" s="43"/>
      <c r="R15097" s="43"/>
      <c r="S15097" s="43"/>
      <c r="T15097" s="43"/>
      <c r="U15097" s="43"/>
      <c r="V15097" s="43"/>
      <c r="W15097" s="43"/>
      <c r="X15097" s="43"/>
      <c r="Y15097" s="43"/>
      <c r="Z15097" s="43"/>
      <c r="AA15097" s="43"/>
      <c r="AB15097" s="43"/>
      <c r="AC15097" s="43"/>
      <c r="AD15097" s="43"/>
      <c r="AE15097" s="43"/>
      <c r="AF15097" s="43"/>
      <c r="AG15097" s="43"/>
      <c r="AH15097" s="43"/>
      <c r="AI15097" s="43"/>
      <c r="AJ15097" s="43"/>
      <c r="AK15097" s="43"/>
      <c r="AL15097" s="43"/>
      <c r="AM15097" s="43"/>
      <c r="AN15097" s="43"/>
      <c r="AO15097" s="43"/>
      <c r="AP15097" s="43"/>
      <c r="AQ15097" s="43"/>
      <c r="AR15097" s="43"/>
      <c r="AS15097" s="43"/>
      <c r="AT15097" s="43"/>
      <c r="AU15097" s="43"/>
      <c r="AV15097" s="43"/>
      <c r="AW15097" s="43"/>
      <c r="AX15097" s="43"/>
      <c r="AY15097" s="43"/>
      <c r="AZ15097" s="43"/>
      <c r="BA15097" s="43"/>
      <c r="BB15097" s="43"/>
      <c r="BC15097" s="43"/>
      <c r="BD15097" s="43"/>
      <c r="BE15097" s="43"/>
      <c r="BF15097" s="43"/>
      <c r="BG15097" s="43"/>
      <c r="BH15097" s="43"/>
      <c r="BI15097" s="43"/>
      <c r="BJ15097" s="43"/>
      <c r="BK15097" s="43"/>
      <c r="BL15097" s="43"/>
      <c r="BM15097" s="43"/>
    </row>
    <row r="15098" spans="6:65" x14ac:dyDescent="0.25">
      <c r="F15098" s="42" t="s">
        <v>2564</v>
      </c>
      <c r="G15098" s="43"/>
      <c r="H15098" s="43"/>
      <c r="I15098" s="43"/>
      <c r="J15098" s="43"/>
      <c r="K15098" s="43"/>
      <c r="L15098" s="43"/>
      <c r="M15098" s="43"/>
      <c r="N15098" s="43"/>
      <c r="O15098" s="43"/>
      <c r="P15098" s="43"/>
      <c r="Q15098" s="43"/>
      <c r="R15098" s="43"/>
      <c r="S15098" s="43"/>
      <c r="T15098" s="43"/>
      <c r="U15098" s="43"/>
      <c r="V15098" s="43"/>
      <c r="W15098" s="43"/>
      <c r="X15098" s="43"/>
      <c r="Y15098" s="43"/>
      <c r="Z15098" s="43"/>
      <c r="AA15098" s="43"/>
      <c r="AB15098" s="43"/>
      <c r="AC15098" s="43"/>
      <c r="AD15098" s="43"/>
      <c r="AE15098" s="43"/>
      <c r="AF15098" s="43"/>
      <c r="AG15098" s="43"/>
      <c r="AH15098" s="43"/>
      <c r="AI15098" s="43"/>
      <c r="AJ15098" s="43"/>
      <c r="AK15098" s="43"/>
      <c r="AL15098" s="43"/>
      <c r="AM15098" s="43"/>
      <c r="AN15098" s="43"/>
      <c r="AO15098" s="43"/>
      <c r="AP15098" s="43"/>
      <c r="AQ15098" s="43"/>
      <c r="AR15098" s="43"/>
      <c r="AS15098" s="43"/>
      <c r="AT15098" s="43"/>
      <c r="AU15098" s="43"/>
      <c r="AV15098" s="43"/>
      <c r="AW15098" s="43"/>
      <c r="AX15098" s="43"/>
      <c r="AY15098" s="43"/>
      <c r="AZ15098" s="43"/>
      <c r="BA15098" s="43"/>
      <c r="BB15098" s="43"/>
      <c r="BC15098" s="43"/>
      <c r="BD15098" s="43"/>
      <c r="BE15098" s="43"/>
      <c r="BF15098" s="43"/>
      <c r="BG15098" s="43"/>
      <c r="BH15098" s="43"/>
      <c r="BI15098" s="43"/>
      <c r="BJ15098" s="43"/>
      <c r="BK15098" s="43"/>
      <c r="BL15098" s="43"/>
      <c r="BM15098" s="43"/>
    </row>
    <row r="15099" spans="6:65" x14ac:dyDescent="0.25">
      <c r="F15099" s="42" t="s">
        <v>2215</v>
      </c>
      <c r="G15099" s="43"/>
      <c r="H15099" s="43"/>
      <c r="I15099" s="43"/>
      <c r="J15099" s="43"/>
      <c r="K15099" s="43"/>
      <c r="L15099" s="43"/>
      <c r="M15099" s="43"/>
      <c r="N15099" s="43"/>
      <c r="O15099" s="43"/>
      <c r="P15099" s="43"/>
      <c r="Q15099" s="43"/>
      <c r="R15099" s="43"/>
      <c r="S15099" s="43"/>
      <c r="T15099" s="43"/>
      <c r="U15099" s="43"/>
      <c r="V15099" s="43"/>
      <c r="W15099" s="43"/>
      <c r="X15099" s="43"/>
      <c r="Y15099" s="43"/>
      <c r="Z15099" s="43"/>
      <c r="AA15099" s="43"/>
      <c r="AB15099" s="43"/>
      <c r="AC15099" s="43"/>
      <c r="AD15099" s="43"/>
      <c r="AE15099" s="43"/>
      <c r="AF15099" s="43"/>
      <c r="AG15099" s="43"/>
      <c r="AH15099" s="43"/>
      <c r="AI15099" s="43"/>
      <c r="AJ15099" s="43"/>
      <c r="AK15099" s="43"/>
      <c r="AL15099" s="43"/>
      <c r="AM15099" s="43"/>
      <c r="AN15099" s="43"/>
      <c r="AO15099" s="43"/>
      <c r="AP15099" s="43"/>
      <c r="AQ15099" s="43"/>
      <c r="AR15099" s="43"/>
      <c r="AS15099" s="43"/>
      <c r="AT15099" s="43"/>
      <c r="AU15099" s="43"/>
      <c r="AV15099" s="43"/>
      <c r="AW15099" s="43"/>
      <c r="AX15099" s="43"/>
      <c r="AY15099" s="43"/>
      <c r="AZ15099" s="43"/>
      <c r="BA15099" s="43"/>
      <c r="BB15099" s="43"/>
      <c r="BC15099" s="43"/>
      <c r="BD15099" s="43"/>
      <c r="BE15099" s="43"/>
      <c r="BF15099" s="43"/>
      <c r="BG15099" s="43"/>
      <c r="BH15099" s="43"/>
      <c r="BI15099" s="43"/>
      <c r="BJ15099" s="43"/>
      <c r="BK15099" s="43"/>
      <c r="BL15099" s="43"/>
      <c r="BM15099" s="43"/>
    </row>
    <row r="15100" spans="6:65" x14ac:dyDescent="0.25">
      <c r="F15100" s="42" t="s">
        <v>865</v>
      </c>
      <c r="G15100" s="43"/>
      <c r="H15100" s="43"/>
      <c r="I15100" s="43"/>
      <c r="J15100" s="43"/>
      <c r="K15100" s="43"/>
      <c r="L15100" s="43"/>
      <c r="M15100" s="43"/>
      <c r="N15100" s="43"/>
      <c r="O15100" s="43"/>
      <c r="P15100" s="43"/>
      <c r="Q15100" s="43"/>
      <c r="R15100" s="43"/>
      <c r="S15100" s="43"/>
      <c r="T15100" s="43"/>
      <c r="U15100" s="43"/>
      <c r="V15100" s="43"/>
      <c r="W15100" s="43"/>
      <c r="X15100" s="43"/>
      <c r="Y15100" s="43"/>
      <c r="Z15100" s="43"/>
      <c r="AA15100" s="43"/>
      <c r="AB15100" s="43"/>
      <c r="AC15100" s="43"/>
      <c r="AD15100" s="43"/>
      <c r="AE15100" s="43"/>
      <c r="AF15100" s="43"/>
      <c r="AG15100" s="43"/>
      <c r="AH15100" s="43"/>
      <c r="AI15100" s="43"/>
      <c r="AJ15100" s="43"/>
      <c r="AK15100" s="43"/>
      <c r="AL15100" s="43"/>
      <c r="AM15100" s="43"/>
      <c r="AN15100" s="43"/>
      <c r="AO15100" s="43"/>
      <c r="AP15100" s="43"/>
      <c r="AQ15100" s="43"/>
      <c r="AR15100" s="43"/>
      <c r="AS15100" s="43"/>
      <c r="AT15100" s="43"/>
      <c r="AU15100" s="43"/>
      <c r="AV15100" s="43"/>
      <c r="AW15100" s="43"/>
      <c r="AX15100" s="43"/>
      <c r="AY15100" s="43"/>
      <c r="AZ15100" s="43"/>
      <c r="BA15100" s="43"/>
      <c r="BB15100" s="43"/>
      <c r="BC15100" s="43"/>
      <c r="BD15100" s="43"/>
      <c r="BE15100" s="43"/>
      <c r="BF15100" s="43"/>
      <c r="BG15100" s="43"/>
      <c r="BH15100" s="43"/>
      <c r="BI15100" s="43"/>
      <c r="BJ15100" s="43"/>
      <c r="BK15100" s="43"/>
      <c r="BL15100" s="43"/>
      <c r="BM15100" s="43"/>
    </row>
    <row r="15101" spans="6:65" x14ac:dyDescent="0.25">
      <c r="F15101" s="42" t="s">
        <v>1650</v>
      </c>
      <c r="G15101" s="43"/>
      <c r="H15101" s="43"/>
      <c r="I15101" s="43"/>
      <c r="J15101" s="43"/>
      <c r="K15101" s="43"/>
      <c r="L15101" s="43"/>
      <c r="M15101" s="43"/>
      <c r="N15101" s="43"/>
      <c r="O15101" s="43"/>
      <c r="P15101" s="43"/>
      <c r="Q15101" s="43"/>
      <c r="R15101" s="43"/>
      <c r="S15101" s="43"/>
      <c r="T15101" s="43"/>
      <c r="U15101" s="43"/>
      <c r="V15101" s="43"/>
      <c r="W15101" s="43"/>
      <c r="X15101" s="43"/>
      <c r="Y15101" s="43"/>
      <c r="Z15101" s="43"/>
      <c r="AA15101" s="43"/>
      <c r="AB15101" s="43"/>
      <c r="AC15101" s="43"/>
      <c r="AD15101" s="43"/>
      <c r="AE15101" s="43"/>
      <c r="AF15101" s="43"/>
      <c r="AG15101" s="43"/>
      <c r="AH15101" s="43"/>
      <c r="AI15101" s="43"/>
      <c r="AJ15101" s="43"/>
      <c r="AK15101" s="43"/>
      <c r="AL15101" s="43"/>
      <c r="AM15101" s="43"/>
      <c r="AN15101" s="43"/>
      <c r="AO15101" s="43"/>
      <c r="AP15101" s="43"/>
      <c r="AQ15101" s="43"/>
      <c r="AR15101" s="43"/>
      <c r="AS15101" s="43"/>
      <c r="AT15101" s="43"/>
      <c r="AU15101" s="43"/>
      <c r="AV15101" s="43"/>
      <c r="AW15101" s="43"/>
      <c r="AX15101" s="43"/>
      <c r="AY15101" s="43"/>
      <c r="AZ15101" s="43"/>
      <c r="BA15101" s="43"/>
      <c r="BB15101" s="43"/>
      <c r="BC15101" s="43"/>
      <c r="BD15101" s="43"/>
      <c r="BE15101" s="43"/>
      <c r="BF15101" s="43"/>
      <c r="BG15101" s="43"/>
      <c r="BH15101" s="43"/>
      <c r="BI15101" s="43"/>
      <c r="BJ15101" s="43"/>
      <c r="BK15101" s="43"/>
      <c r="BL15101" s="43"/>
      <c r="BM15101" s="43"/>
    </row>
    <row r="15103" spans="6:65" x14ac:dyDescent="0.25">
      <c r="F15103" s="35" t="s">
        <v>2592</v>
      </c>
    </row>
    <row r="15149" spans="6:65" x14ac:dyDescent="0.25">
      <c r="F15149" s="42" t="s">
        <v>1649</v>
      </c>
      <c r="G15149" s="43"/>
      <c r="H15149" s="43"/>
      <c r="I15149" s="43"/>
      <c r="J15149" s="43"/>
      <c r="K15149" s="43"/>
      <c r="L15149" s="43"/>
      <c r="M15149" s="43"/>
      <c r="N15149" s="43"/>
      <c r="O15149" s="43"/>
      <c r="P15149" s="43"/>
      <c r="Q15149" s="43"/>
      <c r="R15149" s="43"/>
      <c r="S15149" s="43"/>
      <c r="T15149" s="43"/>
      <c r="U15149" s="43"/>
      <c r="V15149" s="43"/>
      <c r="W15149" s="43"/>
      <c r="X15149" s="43"/>
      <c r="Y15149" s="43"/>
      <c r="Z15149" s="43"/>
      <c r="AA15149" s="43"/>
      <c r="AB15149" s="43"/>
      <c r="AC15149" s="43"/>
      <c r="AD15149" s="43"/>
      <c r="AE15149" s="43"/>
      <c r="AF15149" s="43"/>
      <c r="AG15149" s="43"/>
      <c r="AH15149" s="43"/>
      <c r="AI15149" s="43"/>
      <c r="AJ15149" s="43"/>
      <c r="AK15149" s="43"/>
      <c r="AL15149" s="43"/>
      <c r="AM15149" s="43"/>
      <c r="AN15149" s="43"/>
      <c r="AO15149" s="43"/>
      <c r="AP15149" s="43"/>
      <c r="AQ15149" s="43"/>
      <c r="AR15149" s="43"/>
      <c r="AS15149" s="43"/>
      <c r="AT15149" s="43"/>
      <c r="AU15149" s="43"/>
      <c r="AV15149" s="43"/>
      <c r="AW15149" s="43"/>
      <c r="AX15149" s="43"/>
      <c r="AY15149" s="43"/>
      <c r="AZ15149" s="43"/>
      <c r="BA15149" s="43"/>
      <c r="BB15149" s="43"/>
      <c r="BC15149" s="43"/>
      <c r="BD15149" s="43"/>
      <c r="BE15149" s="43"/>
      <c r="BF15149" s="43"/>
      <c r="BG15149" s="43"/>
      <c r="BH15149" s="43"/>
      <c r="BI15149" s="43"/>
      <c r="BJ15149" s="43"/>
      <c r="BK15149" s="43"/>
      <c r="BL15149" s="43"/>
      <c r="BM15149" s="43"/>
    </row>
    <row r="15150" spans="6:65" x14ac:dyDescent="0.25">
      <c r="F15150" s="42" t="s">
        <v>865</v>
      </c>
      <c r="G15150" s="43"/>
      <c r="H15150" s="43"/>
      <c r="I15150" s="43"/>
      <c r="J15150" s="43"/>
      <c r="K15150" s="43"/>
      <c r="L15150" s="43"/>
      <c r="M15150" s="43"/>
      <c r="N15150" s="43"/>
      <c r="O15150" s="43"/>
      <c r="P15150" s="43"/>
      <c r="Q15150" s="43"/>
      <c r="R15150" s="43"/>
      <c r="S15150" s="43"/>
      <c r="T15150" s="43"/>
      <c r="U15150" s="43"/>
      <c r="V15150" s="43"/>
      <c r="W15150" s="43"/>
      <c r="X15150" s="43"/>
      <c r="Y15150" s="43"/>
      <c r="Z15150" s="43"/>
      <c r="AA15150" s="43"/>
      <c r="AB15150" s="43"/>
      <c r="AC15150" s="43"/>
      <c r="AD15150" s="43"/>
      <c r="AE15150" s="43"/>
      <c r="AF15150" s="43"/>
      <c r="AG15150" s="43"/>
      <c r="AH15150" s="43"/>
      <c r="AI15150" s="43"/>
      <c r="AJ15150" s="43"/>
      <c r="AK15150" s="43"/>
      <c r="AL15150" s="43"/>
      <c r="AM15150" s="43"/>
      <c r="AN15150" s="43"/>
      <c r="AO15150" s="43"/>
      <c r="AP15150" s="43"/>
      <c r="AQ15150" s="43"/>
      <c r="AR15150" s="43"/>
      <c r="AS15150" s="43"/>
      <c r="AT15150" s="43"/>
      <c r="AU15150" s="43"/>
      <c r="AV15150" s="43"/>
      <c r="AW15150" s="43"/>
      <c r="AX15150" s="43"/>
      <c r="AY15150" s="43"/>
      <c r="AZ15150" s="43"/>
      <c r="BA15150" s="43"/>
      <c r="BB15150" s="43"/>
      <c r="BC15150" s="43"/>
      <c r="BD15150" s="43"/>
      <c r="BE15150" s="43"/>
      <c r="BF15150" s="43"/>
      <c r="BG15150" s="43"/>
      <c r="BH15150" s="43"/>
      <c r="BI15150" s="43"/>
      <c r="BJ15150" s="43"/>
      <c r="BK15150" s="43"/>
      <c r="BL15150" s="43"/>
      <c r="BM15150" s="43"/>
    </row>
    <row r="15151" spans="6:65" x14ac:dyDescent="0.25">
      <c r="F15151" s="46" t="s">
        <v>1104</v>
      </c>
      <c r="G15151" s="43"/>
      <c r="H15151" s="43"/>
      <c r="I15151" s="43"/>
      <c r="J15151" s="43"/>
      <c r="K15151" s="43"/>
      <c r="L15151" s="43"/>
      <c r="M15151" s="43"/>
      <c r="N15151" s="43"/>
      <c r="O15151" s="43"/>
      <c r="P15151" s="43"/>
      <c r="Q15151" s="43"/>
      <c r="R15151" s="43"/>
      <c r="S15151" s="43"/>
      <c r="T15151" s="43"/>
      <c r="U15151" s="43"/>
      <c r="V15151" s="43"/>
      <c r="W15151" s="43"/>
      <c r="X15151" s="43"/>
      <c r="Y15151" s="43"/>
      <c r="Z15151" s="43"/>
      <c r="AA15151" s="43"/>
      <c r="AB15151" s="43"/>
      <c r="AC15151" s="43"/>
      <c r="AD15151" s="43"/>
      <c r="AE15151" s="43"/>
      <c r="AF15151" s="43"/>
      <c r="AG15151" s="43"/>
      <c r="AH15151" s="43"/>
      <c r="AI15151" s="43"/>
      <c r="AJ15151" s="43"/>
      <c r="AK15151" s="43"/>
      <c r="AL15151" s="43"/>
      <c r="AM15151" s="43"/>
      <c r="AN15151" s="43"/>
      <c r="AO15151" s="43"/>
      <c r="AP15151" s="43"/>
      <c r="AQ15151" s="43"/>
      <c r="AR15151" s="43"/>
      <c r="AS15151" s="43"/>
      <c r="AT15151" s="43"/>
      <c r="AU15151" s="43"/>
      <c r="AV15151" s="43"/>
      <c r="AW15151" s="43"/>
      <c r="AX15151" s="43"/>
      <c r="AY15151" s="43"/>
      <c r="AZ15151" s="43"/>
      <c r="BA15151" s="43"/>
      <c r="BB15151" s="43"/>
      <c r="BC15151" s="43"/>
      <c r="BD15151" s="43"/>
      <c r="BE15151" s="43"/>
      <c r="BF15151" s="43"/>
      <c r="BG15151" s="43"/>
      <c r="BH15151" s="43"/>
      <c r="BI15151" s="43"/>
      <c r="BJ15151" s="43"/>
      <c r="BK15151" s="43"/>
      <c r="BL15151" s="43"/>
      <c r="BM15151" s="43"/>
    </row>
    <row r="15152" spans="6:65" x14ac:dyDescent="0.25">
      <c r="F15152" s="46" t="s">
        <v>2208</v>
      </c>
      <c r="G15152" s="43"/>
      <c r="H15152" s="43"/>
      <c r="I15152" s="43"/>
      <c r="J15152" s="43"/>
      <c r="K15152" s="43"/>
      <c r="L15152" s="43"/>
      <c r="M15152" s="43"/>
      <c r="N15152" s="43"/>
      <c r="O15152" s="43"/>
      <c r="P15152" s="43"/>
      <c r="Q15152" s="43"/>
      <c r="R15152" s="43"/>
      <c r="S15152" s="43"/>
      <c r="T15152" s="43"/>
      <c r="U15152" s="43"/>
      <c r="V15152" s="43"/>
      <c r="W15152" s="43"/>
      <c r="X15152" s="43"/>
      <c r="Y15152" s="43"/>
      <c r="Z15152" s="43"/>
      <c r="AA15152" s="43"/>
      <c r="AB15152" s="43"/>
      <c r="AC15152" s="43"/>
      <c r="AD15152" s="43"/>
      <c r="AE15152" s="43"/>
      <c r="AF15152" s="43"/>
      <c r="AG15152" s="43"/>
      <c r="AH15152" s="43"/>
      <c r="AI15152" s="43"/>
      <c r="AJ15152" s="43"/>
      <c r="AK15152" s="43"/>
      <c r="AL15152" s="43"/>
      <c r="AM15152" s="43"/>
      <c r="AN15152" s="43"/>
      <c r="AO15152" s="43"/>
      <c r="AP15152" s="43"/>
      <c r="AQ15152" s="43"/>
      <c r="AR15152" s="43"/>
      <c r="AS15152" s="43"/>
      <c r="AT15152" s="43"/>
      <c r="AU15152" s="43"/>
      <c r="AV15152" s="43"/>
      <c r="AW15152" s="43"/>
      <c r="AX15152" s="43"/>
      <c r="AY15152" s="43"/>
      <c r="AZ15152" s="43"/>
      <c r="BA15152" s="43"/>
      <c r="BB15152" s="43"/>
      <c r="BC15152" s="43"/>
      <c r="BD15152" s="43"/>
      <c r="BE15152" s="43"/>
      <c r="BF15152" s="43"/>
      <c r="BG15152" s="43"/>
      <c r="BH15152" s="43"/>
      <c r="BI15152" s="43"/>
      <c r="BJ15152" s="43"/>
      <c r="BK15152" s="43"/>
      <c r="BL15152" s="43"/>
      <c r="BM15152" s="43"/>
    </row>
    <row r="15153" spans="6:65" x14ac:dyDescent="0.25">
      <c r="F15153" s="46" t="s">
        <v>2206</v>
      </c>
      <c r="G15153" s="43"/>
      <c r="H15153" s="43"/>
      <c r="I15153" s="43"/>
      <c r="J15153" s="43"/>
      <c r="K15153" s="43"/>
      <c r="L15153" s="43"/>
      <c r="M15153" s="43"/>
      <c r="N15153" s="43"/>
      <c r="O15153" s="43"/>
      <c r="P15153" s="43"/>
      <c r="Q15153" s="43"/>
      <c r="R15153" s="43"/>
      <c r="S15153" s="43"/>
      <c r="T15153" s="43"/>
      <c r="U15153" s="43"/>
      <c r="V15153" s="43"/>
      <c r="W15153" s="43"/>
      <c r="X15153" s="43"/>
      <c r="Y15153" s="43"/>
      <c r="Z15153" s="43"/>
      <c r="AA15153" s="43"/>
      <c r="AB15153" s="43"/>
      <c r="AC15153" s="43"/>
      <c r="AD15153" s="43"/>
      <c r="AE15153" s="43"/>
      <c r="AF15153" s="43"/>
      <c r="AG15153" s="43"/>
      <c r="AH15153" s="43"/>
      <c r="AI15153" s="43"/>
      <c r="AJ15153" s="43"/>
      <c r="AK15153" s="43"/>
      <c r="AL15153" s="43"/>
      <c r="AM15153" s="43"/>
      <c r="AN15153" s="43"/>
      <c r="AO15153" s="43"/>
      <c r="AP15153" s="43"/>
      <c r="AQ15153" s="43"/>
      <c r="AR15153" s="43"/>
      <c r="AS15153" s="43"/>
      <c r="AT15153" s="43"/>
      <c r="AU15153" s="43"/>
      <c r="AV15153" s="43"/>
      <c r="AW15153" s="43"/>
      <c r="AX15153" s="43"/>
      <c r="AY15153" s="43"/>
      <c r="AZ15153" s="43"/>
      <c r="BA15153" s="43"/>
      <c r="BB15153" s="43"/>
      <c r="BC15153" s="43"/>
      <c r="BD15153" s="43"/>
      <c r="BE15153" s="43"/>
      <c r="BF15153" s="43"/>
      <c r="BG15153" s="43"/>
      <c r="BH15153" s="43"/>
      <c r="BI15153" s="43"/>
      <c r="BJ15153" s="43"/>
      <c r="BK15153" s="43"/>
      <c r="BL15153" s="43"/>
      <c r="BM15153" s="43"/>
    </row>
    <row r="15154" spans="6:65" x14ac:dyDescent="0.25">
      <c r="F15154" s="42"/>
      <c r="G15154" s="43"/>
      <c r="H15154" s="43"/>
      <c r="I15154" s="43"/>
      <c r="J15154" s="43"/>
      <c r="K15154" s="43"/>
      <c r="L15154" s="43"/>
      <c r="M15154" s="43"/>
      <c r="N15154" s="43"/>
      <c r="O15154" s="43"/>
      <c r="P15154" s="43"/>
      <c r="Q15154" s="43"/>
      <c r="R15154" s="43"/>
      <c r="S15154" s="43"/>
      <c r="T15154" s="43"/>
      <c r="U15154" s="43"/>
      <c r="V15154" s="43"/>
      <c r="W15154" s="43"/>
      <c r="X15154" s="43"/>
      <c r="Y15154" s="43"/>
      <c r="Z15154" s="43"/>
      <c r="AA15154" s="43"/>
      <c r="AB15154" s="43"/>
      <c r="AC15154" s="43"/>
      <c r="AD15154" s="43"/>
      <c r="AE15154" s="43"/>
      <c r="AF15154" s="43"/>
      <c r="AG15154" s="43"/>
      <c r="AH15154" s="43"/>
      <c r="AI15154" s="43"/>
      <c r="AJ15154" s="43"/>
      <c r="AK15154" s="43"/>
      <c r="AL15154" s="43"/>
      <c r="AM15154" s="43"/>
      <c r="AN15154" s="43"/>
      <c r="AO15154" s="43"/>
      <c r="AP15154" s="43"/>
      <c r="AQ15154" s="43"/>
      <c r="AR15154" s="43"/>
      <c r="AS15154" s="43"/>
      <c r="AT15154" s="43"/>
      <c r="AU15154" s="43"/>
      <c r="AV15154" s="43"/>
      <c r="AW15154" s="43"/>
      <c r="AX15154" s="43"/>
      <c r="AY15154" s="43"/>
      <c r="AZ15154" s="43"/>
      <c r="BA15154" s="43"/>
      <c r="BB15154" s="43"/>
      <c r="BC15154" s="43"/>
      <c r="BD15154" s="43"/>
      <c r="BE15154" s="43"/>
      <c r="BF15154" s="43"/>
      <c r="BG15154" s="43"/>
      <c r="BH15154" s="43"/>
      <c r="BI15154" s="43"/>
      <c r="BJ15154" s="43"/>
      <c r="BK15154" s="43"/>
      <c r="BL15154" s="43"/>
      <c r="BM15154" s="43"/>
    </row>
    <row r="15155" spans="6:65" x14ac:dyDescent="0.25">
      <c r="F15155" s="42" t="s">
        <v>731</v>
      </c>
      <c r="G15155" s="43"/>
      <c r="H15155" s="43"/>
      <c r="I15155" s="43"/>
      <c r="J15155" s="43"/>
      <c r="K15155" s="43"/>
      <c r="L15155" s="43"/>
      <c r="M15155" s="43"/>
      <c r="N15155" s="43"/>
      <c r="O15155" s="43"/>
      <c r="P15155" s="43"/>
      <c r="Q15155" s="43"/>
      <c r="R15155" s="43"/>
      <c r="S15155" s="43"/>
      <c r="T15155" s="43"/>
      <c r="U15155" s="43"/>
      <c r="V15155" s="43"/>
      <c r="W15155" s="43"/>
      <c r="X15155" s="43"/>
      <c r="Y15155" s="43"/>
      <c r="Z15155" s="43"/>
      <c r="AA15155" s="43"/>
      <c r="AB15155" s="43"/>
      <c r="AC15155" s="43"/>
      <c r="AD15155" s="43"/>
      <c r="AE15155" s="43"/>
      <c r="AF15155" s="43"/>
      <c r="AG15155" s="43"/>
      <c r="AH15155" s="43"/>
      <c r="AI15155" s="43"/>
      <c r="AJ15155" s="43"/>
      <c r="AK15155" s="43"/>
      <c r="AL15155" s="43"/>
      <c r="AM15155" s="43"/>
      <c r="AN15155" s="43"/>
      <c r="AO15155" s="43"/>
      <c r="AP15155" s="43"/>
      <c r="AQ15155" s="43"/>
      <c r="AR15155" s="43"/>
      <c r="AS15155" s="43"/>
      <c r="AT15155" s="43"/>
      <c r="AU15155" s="43"/>
      <c r="AV15155" s="43"/>
      <c r="AW15155" s="43"/>
      <c r="AX15155" s="43"/>
      <c r="AY15155" s="43"/>
      <c r="AZ15155" s="43"/>
      <c r="BA15155" s="43"/>
      <c r="BB15155" s="43"/>
      <c r="BC15155" s="43"/>
      <c r="BD15155" s="43"/>
      <c r="BE15155" s="43"/>
      <c r="BF15155" s="43"/>
      <c r="BG15155" s="43"/>
      <c r="BH15155" s="43"/>
      <c r="BI15155" s="43"/>
      <c r="BJ15155" s="43"/>
      <c r="BK15155" s="43"/>
      <c r="BL15155" s="43"/>
      <c r="BM15155" s="43"/>
    </row>
    <row r="15156" spans="6:65" x14ac:dyDescent="0.25">
      <c r="F15156" s="42" t="s">
        <v>2207</v>
      </c>
      <c r="G15156" s="43"/>
      <c r="H15156" s="43"/>
      <c r="I15156" s="43"/>
      <c r="J15156" s="43"/>
      <c r="K15156" s="43"/>
      <c r="L15156" s="43"/>
      <c r="M15156" s="43"/>
      <c r="N15156" s="43"/>
      <c r="O15156" s="43"/>
      <c r="P15156" s="43"/>
      <c r="Q15156" s="43"/>
      <c r="R15156" s="43"/>
      <c r="S15156" s="43"/>
      <c r="T15156" s="43"/>
      <c r="U15156" s="43"/>
      <c r="V15156" s="43"/>
      <c r="W15156" s="43"/>
      <c r="X15156" s="43"/>
      <c r="Y15156" s="43"/>
      <c r="Z15156" s="43"/>
      <c r="AA15156" s="43"/>
      <c r="AB15156" s="43"/>
      <c r="AC15156" s="43"/>
      <c r="AD15156" s="43"/>
      <c r="AE15156" s="43"/>
      <c r="AF15156" s="43"/>
      <c r="AG15156" s="43"/>
      <c r="AH15156" s="43"/>
      <c r="AI15156" s="43"/>
      <c r="AJ15156" s="43"/>
      <c r="AK15156" s="43"/>
      <c r="AL15156" s="43"/>
      <c r="AM15156" s="43"/>
      <c r="AN15156" s="43"/>
      <c r="AO15156" s="43"/>
      <c r="AP15156" s="43"/>
      <c r="AQ15156" s="43"/>
      <c r="AR15156" s="43"/>
      <c r="AS15156" s="43"/>
      <c r="AT15156" s="43"/>
      <c r="AU15156" s="43"/>
      <c r="AV15156" s="43"/>
      <c r="AW15156" s="43"/>
      <c r="AX15156" s="43"/>
      <c r="AY15156" s="43"/>
      <c r="AZ15156" s="43"/>
      <c r="BA15156" s="43"/>
      <c r="BB15156" s="43"/>
      <c r="BC15156" s="43"/>
      <c r="BD15156" s="43"/>
      <c r="BE15156" s="43"/>
      <c r="BF15156" s="43"/>
      <c r="BG15156" s="43"/>
      <c r="BH15156" s="43"/>
      <c r="BI15156" s="43"/>
      <c r="BJ15156" s="43"/>
      <c r="BK15156" s="43"/>
      <c r="BL15156" s="43"/>
      <c r="BM15156" s="43"/>
    </row>
    <row r="15157" spans="6:65" x14ac:dyDescent="0.25">
      <c r="F15157" s="42"/>
      <c r="G15157" s="43"/>
      <c r="H15157" s="43"/>
      <c r="I15157" s="43"/>
      <c r="J15157" s="43"/>
      <c r="K15157" s="43"/>
      <c r="L15157" s="43"/>
      <c r="M15157" s="43"/>
      <c r="N15157" s="43"/>
      <c r="O15157" s="43"/>
      <c r="P15157" s="43"/>
      <c r="Q15157" s="43"/>
      <c r="R15157" s="43"/>
      <c r="S15157" s="43"/>
      <c r="T15157" s="43"/>
      <c r="U15157" s="43"/>
      <c r="V15157" s="43"/>
      <c r="W15157" s="43"/>
      <c r="X15157" s="43"/>
      <c r="Y15157" s="43"/>
      <c r="Z15157" s="43"/>
      <c r="AA15157" s="43"/>
      <c r="AB15157" s="43"/>
      <c r="AC15157" s="43"/>
      <c r="AD15157" s="43"/>
      <c r="AE15157" s="43"/>
      <c r="AF15157" s="43"/>
      <c r="AG15157" s="43"/>
      <c r="AH15157" s="43"/>
      <c r="AI15157" s="43"/>
      <c r="AJ15157" s="43"/>
      <c r="AK15157" s="43"/>
      <c r="AL15157" s="43"/>
      <c r="AM15157" s="43"/>
      <c r="AN15157" s="43"/>
      <c r="AO15157" s="43"/>
      <c r="AP15157" s="43"/>
      <c r="AQ15157" s="43"/>
      <c r="AR15157" s="43"/>
      <c r="AS15157" s="43"/>
      <c r="AT15157" s="43"/>
      <c r="AU15157" s="43"/>
      <c r="AV15157" s="43"/>
      <c r="AW15157" s="43"/>
      <c r="AX15157" s="43"/>
      <c r="AY15157" s="43"/>
      <c r="AZ15157" s="43"/>
      <c r="BA15157" s="43"/>
      <c r="BB15157" s="43"/>
      <c r="BC15157" s="43"/>
      <c r="BD15157" s="43"/>
      <c r="BE15157" s="43"/>
      <c r="BF15157" s="43"/>
      <c r="BG15157" s="43"/>
      <c r="BH15157" s="43"/>
      <c r="BI15157" s="43"/>
      <c r="BJ15157" s="43"/>
      <c r="BK15157" s="43"/>
      <c r="BL15157" s="43"/>
      <c r="BM15157" s="43"/>
    </row>
    <row r="15158" spans="6:65" x14ac:dyDescent="0.25">
      <c r="F15158" s="42" t="s">
        <v>739</v>
      </c>
      <c r="G15158" s="43"/>
      <c r="H15158" s="43"/>
      <c r="I15158" s="43"/>
      <c r="J15158" s="43"/>
      <c r="K15158" s="43"/>
      <c r="L15158" s="43"/>
      <c r="M15158" s="43"/>
      <c r="N15158" s="43"/>
      <c r="O15158" s="43"/>
      <c r="P15158" s="43"/>
      <c r="Q15158" s="43"/>
      <c r="R15158" s="43"/>
      <c r="S15158" s="43"/>
      <c r="T15158" s="43"/>
      <c r="U15158" s="43"/>
      <c r="V15158" s="43"/>
      <c r="W15158" s="43"/>
      <c r="X15158" s="43"/>
      <c r="Y15158" s="43"/>
      <c r="Z15158" s="43"/>
      <c r="AA15158" s="43"/>
      <c r="AB15158" s="43"/>
      <c r="AC15158" s="43"/>
      <c r="AD15158" s="43"/>
      <c r="AE15158" s="43"/>
      <c r="AF15158" s="43"/>
      <c r="AG15158" s="43"/>
      <c r="AH15158" s="43"/>
      <c r="AI15158" s="43"/>
      <c r="AJ15158" s="43"/>
      <c r="AK15158" s="43"/>
      <c r="AL15158" s="43"/>
      <c r="AM15158" s="43"/>
      <c r="AN15158" s="43"/>
      <c r="AO15158" s="43"/>
      <c r="AP15158" s="43"/>
      <c r="AQ15158" s="43"/>
      <c r="AR15158" s="43"/>
      <c r="AS15158" s="43"/>
      <c r="AT15158" s="43"/>
      <c r="AU15158" s="43"/>
      <c r="AV15158" s="43"/>
      <c r="AW15158" s="43"/>
      <c r="AX15158" s="43"/>
      <c r="AY15158" s="43"/>
      <c r="AZ15158" s="43"/>
      <c r="BA15158" s="43"/>
      <c r="BB15158" s="43"/>
      <c r="BC15158" s="43"/>
      <c r="BD15158" s="43"/>
      <c r="BE15158" s="43"/>
      <c r="BF15158" s="43"/>
      <c r="BG15158" s="43"/>
      <c r="BH15158" s="43"/>
      <c r="BI15158" s="43"/>
      <c r="BJ15158" s="43"/>
      <c r="BK15158" s="43"/>
      <c r="BL15158" s="43"/>
      <c r="BM15158" s="43"/>
    </row>
    <row r="15159" spans="6:65" x14ac:dyDescent="0.25">
      <c r="F15159" s="42" t="s">
        <v>865</v>
      </c>
      <c r="G15159" s="43"/>
      <c r="H15159" s="43"/>
      <c r="I15159" s="43"/>
      <c r="J15159" s="43"/>
      <c r="K15159" s="43"/>
      <c r="L15159" s="43"/>
      <c r="M15159" s="43"/>
      <c r="N15159" s="43"/>
      <c r="O15159" s="43"/>
      <c r="P15159" s="43"/>
      <c r="Q15159" s="43"/>
      <c r="R15159" s="43"/>
      <c r="S15159" s="43"/>
      <c r="T15159" s="43"/>
      <c r="U15159" s="43"/>
      <c r="V15159" s="43"/>
      <c r="W15159" s="43"/>
      <c r="X15159" s="43"/>
      <c r="Y15159" s="43"/>
      <c r="Z15159" s="43"/>
      <c r="AA15159" s="43"/>
      <c r="AB15159" s="43"/>
      <c r="AC15159" s="43"/>
      <c r="AD15159" s="43"/>
      <c r="AE15159" s="43"/>
      <c r="AF15159" s="43"/>
      <c r="AG15159" s="43"/>
      <c r="AH15159" s="43"/>
      <c r="AI15159" s="43"/>
      <c r="AJ15159" s="43"/>
      <c r="AK15159" s="43"/>
      <c r="AL15159" s="43"/>
      <c r="AM15159" s="43"/>
      <c r="AN15159" s="43"/>
      <c r="AO15159" s="43"/>
      <c r="AP15159" s="43"/>
      <c r="AQ15159" s="43"/>
      <c r="AR15159" s="43"/>
      <c r="AS15159" s="43"/>
      <c r="AT15159" s="43"/>
      <c r="AU15159" s="43"/>
      <c r="AV15159" s="43"/>
      <c r="AW15159" s="43"/>
      <c r="AX15159" s="43"/>
      <c r="AY15159" s="43"/>
      <c r="AZ15159" s="43"/>
      <c r="BA15159" s="43"/>
      <c r="BB15159" s="43"/>
      <c r="BC15159" s="43"/>
      <c r="BD15159" s="43"/>
      <c r="BE15159" s="43"/>
      <c r="BF15159" s="43"/>
      <c r="BG15159" s="43"/>
      <c r="BH15159" s="43"/>
      <c r="BI15159" s="43"/>
      <c r="BJ15159" s="43"/>
      <c r="BK15159" s="43"/>
      <c r="BL15159" s="43"/>
      <c r="BM15159" s="43"/>
    </row>
    <row r="15160" spans="6:65" x14ac:dyDescent="0.25">
      <c r="F15160" s="42" t="s">
        <v>2585</v>
      </c>
      <c r="G15160" s="43"/>
      <c r="H15160" s="43"/>
      <c r="I15160" s="43"/>
      <c r="J15160" s="43"/>
      <c r="K15160" s="43"/>
      <c r="L15160" s="43"/>
      <c r="M15160" s="43"/>
      <c r="N15160" s="43"/>
      <c r="O15160" s="43"/>
      <c r="P15160" s="43"/>
      <c r="Q15160" s="43"/>
      <c r="R15160" s="43"/>
      <c r="S15160" s="43"/>
      <c r="T15160" s="43"/>
      <c r="U15160" s="43"/>
      <c r="V15160" s="43"/>
      <c r="W15160" s="43"/>
      <c r="X15160" s="43"/>
      <c r="Y15160" s="43"/>
      <c r="Z15160" s="43"/>
      <c r="AA15160" s="43"/>
      <c r="AB15160" s="43"/>
      <c r="AC15160" s="43"/>
      <c r="AD15160" s="43"/>
      <c r="AE15160" s="43"/>
      <c r="AF15160" s="43"/>
      <c r="AG15160" s="43"/>
      <c r="AH15160" s="43"/>
      <c r="AI15160" s="43"/>
      <c r="AJ15160" s="43"/>
      <c r="AK15160" s="43"/>
      <c r="AL15160" s="43"/>
      <c r="AM15160" s="43"/>
      <c r="AN15160" s="43"/>
      <c r="AO15160" s="43"/>
      <c r="AP15160" s="43"/>
      <c r="AQ15160" s="43"/>
      <c r="AR15160" s="43"/>
      <c r="AS15160" s="43"/>
      <c r="AT15160" s="43"/>
      <c r="AU15160" s="43"/>
      <c r="AV15160" s="43"/>
      <c r="AW15160" s="43"/>
      <c r="AX15160" s="43"/>
      <c r="AY15160" s="43"/>
      <c r="AZ15160" s="43"/>
      <c r="BA15160" s="43"/>
      <c r="BB15160" s="43"/>
      <c r="BC15160" s="43"/>
      <c r="BD15160" s="43"/>
      <c r="BE15160" s="43"/>
      <c r="BF15160" s="43"/>
      <c r="BG15160" s="43"/>
      <c r="BH15160" s="43"/>
      <c r="BI15160" s="43"/>
      <c r="BJ15160" s="43"/>
      <c r="BK15160" s="43"/>
      <c r="BL15160" s="43"/>
      <c r="BM15160" s="43"/>
    </row>
    <row r="15161" spans="6:65" x14ac:dyDescent="0.25">
      <c r="F15161" s="42" t="s">
        <v>2563</v>
      </c>
      <c r="G15161" s="43"/>
      <c r="H15161" s="43"/>
      <c r="I15161" s="43"/>
      <c r="J15161" s="43"/>
      <c r="K15161" s="43"/>
      <c r="L15161" s="43"/>
      <c r="M15161" s="43"/>
      <c r="N15161" s="43"/>
      <c r="O15161" s="43"/>
      <c r="P15161" s="43"/>
      <c r="Q15161" s="43"/>
      <c r="R15161" s="43"/>
      <c r="S15161" s="43"/>
      <c r="T15161" s="43"/>
      <c r="U15161" s="43"/>
      <c r="V15161" s="43"/>
      <c r="W15161" s="43"/>
      <c r="X15161" s="43"/>
      <c r="Y15161" s="43"/>
      <c r="Z15161" s="43"/>
      <c r="AA15161" s="43"/>
      <c r="AB15161" s="43"/>
      <c r="AC15161" s="43"/>
      <c r="AD15161" s="43"/>
      <c r="AE15161" s="43"/>
      <c r="AF15161" s="43"/>
      <c r="AG15161" s="43"/>
      <c r="AH15161" s="43"/>
      <c r="AI15161" s="43"/>
      <c r="AJ15161" s="43"/>
      <c r="AK15161" s="43"/>
      <c r="AL15161" s="43"/>
      <c r="AM15161" s="43"/>
      <c r="AN15161" s="43"/>
      <c r="AO15161" s="43"/>
      <c r="AP15161" s="43"/>
      <c r="AQ15161" s="43"/>
      <c r="AR15161" s="43"/>
      <c r="AS15161" s="43"/>
      <c r="AT15161" s="43"/>
      <c r="AU15161" s="43"/>
      <c r="AV15161" s="43"/>
      <c r="AW15161" s="43"/>
      <c r="AX15161" s="43"/>
      <c r="AY15161" s="43"/>
      <c r="AZ15161" s="43"/>
      <c r="BA15161" s="43"/>
      <c r="BB15161" s="43"/>
      <c r="BC15161" s="43"/>
      <c r="BD15161" s="43"/>
      <c r="BE15161" s="43"/>
      <c r="BF15161" s="43"/>
      <c r="BG15161" s="43"/>
      <c r="BH15161" s="43"/>
      <c r="BI15161" s="43"/>
      <c r="BJ15161" s="43"/>
      <c r="BK15161" s="43"/>
      <c r="BL15161" s="43"/>
      <c r="BM15161" s="43"/>
    </row>
    <row r="15162" spans="6:65" x14ac:dyDescent="0.25">
      <c r="F15162" s="42" t="s">
        <v>2564</v>
      </c>
      <c r="G15162" s="43"/>
      <c r="H15162" s="43"/>
      <c r="I15162" s="43"/>
      <c r="J15162" s="43"/>
      <c r="K15162" s="43"/>
      <c r="L15162" s="43"/>
      <c r="M15162" s="43"/>
      <c r="N15162" s="43"/>
      <c r="O15162" s="43"/>
      <c r="P15162" s="43"/>
      <c r="Q15162" s="43"/>
      <c r="R15162" s="43"/>
      <c r="S15162" s="43"/>
      <c r="T15162" s="43"/>
      <c r="U15162" s="43"/>
      <c r="V15162" s="43"/>
      <c r="W15162" s="43"/>
      <c r="X15162" s="43"/>
      <c r="Y15162" s="43"/>
      <c r="Z15162" s="43"/>
      <c r="AA15162" s="43"/>
      <c r="AB15162" s="43"/>
      <c r="AC15162" s="43"/>
      <c r="AD15162" s="43"/>
      <c r="AE15162" s="43"/>
      <c r="AF15162" s="43"/>
      <c r="AG15162" s="43"/>
      <c r="AH15162" s="43"/>
      <c r="AI15162" s="43"/>
      <c r="AJ15162" s="43"/>
      <c r="AK15162" s="43"/>
      <c r="AL15162" s="43"/>
      <c r="AM15162" s="43"/>
      <c r="AN15162" s="43"/>
      <c r="AO15162" s="43"/>
      <c r="AP15162" s="43"/>
      <c r="AQ15162" s="43"/>
      <c r="AR15162" s="43"/>
      <c r="AS15162" s="43"/>
      <c r="AT15162" s="43"/>
      <c r="AU15162" s="43"/>
      <c r="AV15162" s="43"/>
      <c r="AW15162" s="43"/>
      <c r="AX15162" s="43"/>
      <c r="AY15162" s="43"/>
      <c r="AZ15162" s="43"/>
      <c r="BA15162" s="43"/>
      <c r="BB15162" s="43"/>
      <c r="BC15162" s="43"/>
      <c r="BD15162" s="43"/>
      <c r="BE15162" s="43"/>
      <c r="BF15162" s="43"/>
      <c r="BG15162" s="43"/>
      <c r="BH15162" s="43"/>
      <c r="BI15162" s="43"/>
      <c r="BJ15162" s="43"/>
      <c r="BK15162" s="43"/>
      <c r="BL15162" s="43"/>
      <c r="BM15162" s="43"/>
    </row>
    <row r="15163" spans="6:65" x14ac:dyDescent="0.25">
      <c r="F15163" s="42" t="s">
        <v>2215</v>
      </c>
      <c r="G15163" s="43"/>
      <c r="H15163" s="43"/>
      <c r="I15163" s="43"/>
      <c r="J15163" s="43"/>
      <c r="K15163" s="43"/>
      <c r="L15163" s="43"/>
      <c r="M15163" s="43"/>
      <c r="N15163" s="43"/>
      <c r="O15163" s="43"/>
      <c r="P15163" s="43"/>
      <c r="Q15163" s="43"/>
      <c r="R15163" s="43"/>
      <c r="S15163" s="43"/>
      <c r="T15163" s="43"/>
      <c r="U15163" s="43"/>
      <c r="V15163" s="43"/>
      <c r="W15163" s="43"/>
      <c r="X15163" s="43"/>
      <c r="Y15163" s="43"/>
      <c r="Z15163" s="43"/>
      <c r="AA15163" s="43"/>
      <c r="AB15163" s="43"/>
      <c r="AC15163" s="43"/>
      <c r="AD15163" s="43"/>
      <c r="AE15163" s="43"/>
      <c r="AF15163" s="43"/>
      <c r="AG15163" s="43"/>
      <c r="AH15163" s="43"/>
      <c r="AI15163" s="43"/>
      <c r="AJ15163" s="43"/>
      <c r="AK15163" s="43"/>
      <c r="AL15163" s="43"/>
      <c r="AM15163" s="43"/>
      <c r="AN15163" s="43"/>
      <c r="AO15163" s="43"/>
      <c r="AP15163" s="43"/>
      <c r="AQ15163" s="43"/>
      <c r="AR15163" s="43"/>
      <c r="AS15163" s="43"/>
      <c r="AT15163" s="43"/>
      <c r="AU15163" s="43"/>
      <c r="AV15163" s="43"/>
      <c r="AW15163" s="43"/>
      <c r="AX15163" s="43"/>
      <c r="AY15163" s="43"/>
      <c r="AZ15163" s="43"/>
      <c r="BA15163" s="43"/>
      <c r="BB15163" s="43"/>
      <c r="BC15163" s="43"/>
      <c r="BD15163" s="43"/>
      <c r="BE15163" s="43"/>
      <c r="BF15163" s="43"/>
      <c r="BG15163" s="43"/>
      <c r="BH15163" s="43"/>
      <c r="BI15163" s="43"/>
      <c r="BJ15163" s="43"/>
      <c r="BK15163" s="43"/>
      <c r="BL15163" s="43"/>
      <c r="BM15163" s="43"/>
    </row>
    <row r="15164" spans="6:65" x14ac:dyDescent="0.25">
      <c r="F15164" s="42" t="s">
        <v>865</v>
      </c>
      <c r="G15164" s="43"/>
      <c r="H15164" s="43"/>
      <c r="I15164" s="43"/>
      <c r="J15164" s="43"/>
      <c r="K15164" s="43"/>
      <c r="L15164" s="43"/>
      <c r="M15164" s="43"/>
      <c r="N15164" s="43"/>
      <c r="O15164" s="43"/>
      <c r="P15164" s="43"/>
      <c r="Q15164" s="43"/>
      <c r="R15164" s="43"/>
      <c r="S15164" s="43"/>
      <c r="T15164" s="43"/>
      <c r="U15164" s="43"/>
      <c r="V15164" s="43"/>
      <c r="W15164" s="43"/>
      <c r="X15164" s="43"/>
      <c r="Y15164" s="43"/>
      <c r="Z15164" s="43"/>
      <c r="AA15164" s="43"/>
      <c r="AB15164" s="43"/>
      <c r="AC15164" s="43"/>
      <c r="AD15164" s="43"/>
      <c r="AE15164" s="43"/>
      <c r="AF15164" s="43"/>
      <c r="AG15164" s="43"/>
      <c r="AH15164" s="43"/>
      <c r="AI15164" s="43"/>
      <c r="AJ15164" s="43"/>
      <c r="AK15164" s="43"/>
      <c r="AL15164" s="43"/>
      <c r="AM15164" s="43"/>
      <c r="AN15164" s="43"/>
      <c r="AO15164" s="43"/>
      <c r="AP15164" s="43"/>
      <c r="AQ15164" s="43"/>
      <c r="AR15164" s="43"/>
      <c r="AS15164" s="43"/>
      <c r="AT15164" s="43"/>
      <c r="AU15164" s="43"/>
      <c r="AV15164" s="43"/>
      <c r="AW15164" s="43"/>
      <c r="AX15164" s="43"/>
      <c r="AY15164" s="43"/>
      <c r="AZ15164" s="43"/>
      <c r="BA15164" s="43"/>
      <c r="BB15164" s="43"/>
      <c r="BC15164" s="43"/>
      <c r="BD15164" s="43"/>
      <c r="BE15164" s="43"/>
      <c r="BF15164" s="43"/>
      <c r="BG15164" s="43"/>
      <c r="BH15164" s="43"/>
      <c r="BI15164" s="43"/>
      <c r="BJ15164" s="43"/>
      <c r="BK15164" s="43"/>
      <c r="BL15164" s="43"/>
      <c r="BM15164" s="43"/>
    </row>
    <row r="15165" spans="6:65" x14ac:dyDescent="0.25">
      <c r="F15165" s="42" t="s">
        <v>1650</v>
      </c>
      <c r="G15165" s="43"/>
      <c r="H15165" s="43"/>
      <c r="I15165" s="43"/>
      <c r="J15165" s="43"/>
      <c r="K15165" s="43"/>
      <c r="L15165" s="43"/>
      <c r="M15165" s="43"/>
      <c r="N15165" s="43"/>
      <c r="O15165" s="43"/>
      <c r="P15165" s="43"/>
      <c r="Q15165" s="43"/>
      <c r="R15165" s="43"/>
      <c r="S15165" s="43"/>
      <c r="T15165" s="43"/>
      <c r="U15165" s="43"/>
      <c r="V15165" s="43"/>
      <c r="W15165" s="43"/>
      <c r="X15165" s="43"/>
      <c r="Y15165" s="43"/>
      <c r="Z15165" s="43"/>
      <c r="AA15165" s="43"/>
      <c r="AB15165" s="43"/>
      <c r="AC15165" s="43"/>
      <c r="AD15165" s="43"/>
      <c r="AE15165" s="43"/>
      <c r="AF15165" s="43"/>
      <c r="AG15165" s="43"/>
      <c r="AH15165" s="43"/>
      <c r="AI15165" s="43"/>
      <c r="AJ15165" s="43"/>
      <c r="AK15165" s="43"/>
      <c r="AL15165" s="43"/>
      <c r="AM15165" s="43"/>
      <c r="AN15165" s="43"/>
      <c r="AO15165" s="43"/>
      <c r="AP15165" s="43"/>
      <c r="AQ15165" s="43"/>
      <c r="AR15165" s="43"/>
      <c r="AS15165" s="43"/>
      <c r="AT15165" s="43"/>
      <c r="AU15165" s="43"/>
      <c r="AV15165" s="43"/>
      <c r="AW15165" s="43"/>
      <c r="AX15165" s="43"/>
      <c r="AY15165" s="43"/>
      <c r="AZ15165" s="43"/>
      <c r="BA15165" s="43"/>
      <c r="BB15165" s="43"/>
      <c r="BC15165" s="43"/>
      <c r="BD15165" s="43"/>
      <c r="BE15165" s="43"/>
      <c r="BF15165" s="43"/>
      <c r="BG15165" s="43"/>
      <c r="BH15165" s="43"/>
      <c r="BI15165" s="43"/>
      <c r="BJ15165" s="43"/>
      <c r="BK15165" s="43"/>
      <c r="BL15165" s="43"/>
      <c r="BM15165" s="43"/>
    </row>
    <row r="15167" spans="6:65" x14ac:dyDescent="0.25">
      <c r="F15167" s="1" t="s">
        <v>2745</v>
      </c>
    </row>
    <row r="15197" spans="3:4" x14ac:dyDescent="0.25">
      <c r="C15197" s="1" t="s">
        <v>2588</v>
      </c>
    </row>
    <row r="15199" spans="3:4" x14ac:dyDescent="0.25">
      <c r="D15199" s="13">
        <v>0</v>
      </c>
    </row>
    <row r="15217" spans="4:112" x14ac:dyDescent="0.25">
      <c r="D15217" s="13">
        <v>0</v>
      </c>
      <c r="F15217" s="4" t="s">
        <v>2590</v>
      </c>
    </row>
    <row r="15218" spans="4:112" x14ac:dyDescent="0.25">
      <c r="F15218" s="1" t="s">
        <v>2591</v>
      </c>
    </row>
    <row r="15220" spans="4:112" x14ac:dyDescent="0.25">
      <c r="F15220" s="1" t="s">
        <v>326</v>
      </c>
      <c r="O15220" s="1" t="s">
        <v>2593</v>
      </c>
      <c r="U15220" s="1" t="s">
        <v>1816</v>
      </c>
    </row>
    <row r="15221" spans="4:112" x14ac:dyDescent="0.25">
      <c r="F15221" s="4" t="s">
        <v>2594</v>
      </c>
      <c r="O15221" s="39" t="s">
        <v>2601</v>
      </c>
      <c r="U15221" s="4" t="s">
        <v>2606</v>
      </c>
      <c r="AD15221" s="4" t="str">
        <f>"select '" &amp; TRIM(U15221) &amp; "' AGREEMENT_NO, " &amp; O15221 &amp; " PPH union all"</f>
        <v>select '0000869/4/08/12/2022' AGREEMENT_NO, 3597000 PPH union all</v>
      </c>
    </row>
    <row r="15222" spans="4:112" x14ac:dyDescent="0.25">
      <c r="F15222" s="4" t="s">
        <v>2595</v>
      </c>
      <c r="O15222" s="39" t="s">
        <v>2601</v>
      </c>
      <c r="U15222" s="4" t="s">
        <v>2612</v>
      </c>
      <c r="AD15222" s="4" t="str">
        <f t="shared" ref="AD15222:AD15227" si="7">"select '" &amp; TRIM(U15222) &amp; "' AGREEMENT_NO, " &amp; O15222 &amp; " PPH union all"</f>
        <v>select '0001101/4/08/08/2023' AGREEMENT_NO, 3597000 PPH union all</v>
      </c>
    </row>
    <row r="15223" spans="4:112" x14ac:dyDescent="0.25">
      <c r="F15223" s="4" t="s">
        <v>2596</v>
      </c>
      <c r="O15223" s="39" t="s">
        <v>2602</v>
      </c>
      <c r="U15223" s="4" t="s">
        <v>2611</v>
      </c>
      <c r="AD15223" s="4" t="str">
        <f t="shared" si="7"/>
        <v>select '0001063/4/08/07/2023' AGREEMENT_NO, 3488000 PPH union all</v>
      </c>
    </row>
    <row r="15224" spans="4:112" x14ac:dyDescent="0.25">
      <c r="F15224" s="4" t="s">
        <v>2597</v>
      </c>
      <c r="O15224" s="39" t="s">
        <v>2603</v>
      </c>
      <c r="U15224" s="4" t="s">
        <v>2608</v>
      </c>
      <c r="AD15224" s="4" t="str">
        <f t="shared" si="7"/>
        <v>select '0000908/4/08/12/2022' AGREEMENT_NO, 3760500 PPH union all</v>
      </c>
    </row>
    <row r="15225" spans="4:112" x14ac:dyDescent="0.25">
      <c r="F15225" s="4" t="s">
        <v>2598</v>
      </c>
      <c r="O15225" s="39" t="s">
        <v>2604</v>
      </c>
      <c r="U15225" s="4" t="s">
        <v>2609</v>
      </c>
      <c r="AD15225" s="4" t="str">
        <f t="shared" si="7"/>
        <v>select '0001040/4/08/06/2023' AGREEMENT_NO, 31392000 PPH union all</v>
      </c>
    </row>
    <row r="15226" spans="4:112" x14ac:dyDescent="0.25">
      <c r="F15226" s="4" t="s">
        <v>2599</v>
      </c>
      <c r="O15226" s="39" t="s">
        <v>2601</v>
      </c>
      <c r="U15226" s="4" t="s">
        <v>2610</v>
      </c>
      <c r="AD15226" s="4" t="str">
        <f t="shared" si="7"/>
        <v>select '0001051/4/08/06/2023' AGREEMENT_NO, 3597000 PPH union all</v>
      </c>
    </row>
    <row r="15227" spans="4:112" x14ac:dyDescent="0.25">
      <c r="F15227" s="4" t="s">
        <v>2600</v>
      </c>
      <c r="O15227" s="39" t="s">
        <v>2605</v>
      </c>
      <c r="U15227" s="4" t="s">
        <v>2607</v>
      </c>
      <c r="AD15227" s="4" t="str">
        <f t="shared" si="7"/>
        <v>select '0000907/4/08/12/2022' AGREEMENT_NO, 7521000 PPH union all</v>
      </c>
      <c r="BX15227" s="1" t="s">
        <v>2144</v>
      </c>
      <c r="CH15227" s="1" t="s">
        <v>1816</v>
      </c>
      <c r="CQ15227" s="1" t="s">
        <v>2642</v>
      </c>
      <c r="CU15227" s="1" t="s">
        <v>2643</v>
      </c>
      <c r="CY15227" s="1" t="s">
        <v>2644</v>
      </c>
      <c r="DB15227" s="1" t="s">
        <v>2645</v>
      </c>
    </row>
    <row r="15229" spans="4:112" x14ac:dyDescent="0.25">
      <c r="G15229"/>
      <c r="BX15229" s="4" t="s">
        <v>2613</v>
      </c>
      <c r="CH15229" s="4" t="s">
        <v>2620</v>
      </c>
      <c r="CQ15229" s="39" t="s">
        <v>2623</v>
      </c>
      <c r="CU15229" s="39" t="s">
        <v>2627</v>
      </c>
      <c r="CY15229" s="39" t="s">
        <v>2630</v>
      </c>
      <c r="DB15229" s="39" t="s">
        <v>2634</v>
      </c>
      <c r="DH15229" s="4" t="str">
        <f>"select '" &amp; TRIM(CH15229) &amp; "' AGREEMENT_NO, '" &amp; TRIM(BX15229) &amp; "' INVOICE_NO, " &amp; CQ15229 &amp; " INVOICE_AMOUNT, " &amp; CU15229 &amp; " PPN, " &amp; CY15229 &amp; " PPH, " &amp; DB15229 &amp; " AMOUNT union all"</f>
        <v>select '0001103/4/08/08/2023' AGREEMENT_NO, '01200/INV/2008/11/2023' INVOICE_NO, 3300000 INVOICE_AMOUNT, 363000 PPN, 66000 PPH, 3663000 AMOUNT union all</v>
      </c>
    </row>
    <row r="15237" spans="7:112" x14ac:dyDescent="0.25">
      <c r="BX15237" s="4" t="s">
        <v>2614</v>
      </c>
      <c r="CH15237" s="4" t="s">
        <v>2611</v>
      </c>
      <c r="CQ15237" s="39" t="s">
        <v>2624</v>
      </c>
      <c r="CU15237" s="39" t="s">
        <v>2628</v>
      </c>
      <c r="CY15237" s="39" t="s">
        <v>2631</v>
      </c>
      <c r="DB15237" s="39" t="s">
        <v>2635</v>
      </c>
      <c r="DH15237" s="4" t="str">
        <f>"select '" &amp; TRIM(CH15237) &amp; "' AGREEMENT_NO, '" &amp; TRIM(BX15237) &amp; "' INVOICE_NO, " &amp; CQ15237 &amp; " INVOICE_AMOUNT, " &amp; CU15237 &amp; " PPN, " &amp; CY15237 &amp; " PPH, " &amp; DB15237 &amp; " AMOUNT union all"</f>
        <v>select '0001063/4/08/07/2023' AGREEMENT_NO, '01073/INV/2007/11/2023' INVOICE_NO, 3200000 INVOICE_AMOUNT, 352000 PPN, 64000 PPH, 3552000 AMOUNT union all</v>
      </c>
    </row>
    <row r="15246" spans="7:112" x14ac:dyDescent="0.25">
      <c r="G15246"/>
      <c r="BX15246" s="4" t="s">
        <v>2615</v>
      </c>
      <c r="CH15246" s="4" t="s">
        <v>2608</v>
      </c>
      <c r="CQ15246" s="39" t="s">
        <v>2625</v>
      </c>
      <c r="CU15246" s="39" t="s">
        <v>2629</v>
      </c>
      <c r="CY15246" s="39" t="s">
        <v>2632</v>
      </c>
      <c r="DB15246" s="39" t="s">
        <v>2636</v>
      </c>
      <c r="DH15246" s="4" t="str">
        <f>"select '" &amp; TRIM(CH15246) &amp; "' AGREEMENT_NO, '" &amp; TRIM(BX15246) &amp; "' INVOICE_NO, " &amp; CQ15246 &amp; " INVOICE_AMOUNT, " &amp; CU15246 &amp; " PPN, " &amp; CY15246 &amp; " PPH, " &amp; DB15246 &amp; " AMOUNT union all"</f>
        <v>select '0000908/4/08/12/2022' AGREEMENT_NO, '01246/INV/2008/11/2023' INVOICE_NO, 3450000 INVOICE_AMOUNT, 379500 PPN, 69000 PPH, 3829500 AMOUNT union all</v>
      </c>
    </row>
    <row r="15255" spans="76:112" x14ac:dyDescent="0.25">
      <c r="BX15255" s="4" t="s">
        <v>2616</v>
      </c>
      <c r="CH15255" s="4" t="s">
        <v>2609</v>
      </c>
      <c r="CQ15255" s="39" t="s">
        <v>2626</v>
      </c>
      <c r="CU15255" s="39" t="s">
        <v>2719</v>
      </c>
      <c r="CY15255" s="39" t="s">
        <v>2633</v>
      </c>
      <c r="DB15255" s="39" t="s">
        <v>2637</v>
      </c>
      <c r="DH15255" s="4" t="str">
        <f>"select '" &amp; TRIM(CH15255) &amp; "' AGREEMENT_NO, '" &amp; TRIM(BX15255) &amp; "' INVOICE_NO, " &amp; CQ15255 &amp; " INVOICE_AMOUNT, " &amp; CU15255 &amp; " PPN, " &amp; CY15255 &amp; " PPH, " &amp; DB15255 &amp; " AMOUNT union all"</f>
        <v>select '0001040/4/08/06/2023' AGREEMENT_NO, '02897/INV/2008/12/2023' INVOICE_NO, 28800000 INVOICE_AMOUNT, 3168000 PPN, 576000 PPH, 31968000 AMOUNT union all</v>
      </c>
    </row>
    <row r="15263" spans="76:112" x14ac:dyDescent="0.25">
      <c r="BX15263" s="4" t="s">
        <v>2617</v>
      </c>
      <c r="CH15263" s="4" t="s">
        <v>2610</v>
      </c>
      <c r="CQ15263" s="39" t="s">
        <v>2623</v>
      </c>
      <c r="CU15263" s="39" t="s">
        <v>2627</v>
      </c>
      <c r="CY15263" s="39" t="s">
        <v>2630</v>
      </c>
      <c r="DB15263" s="39" t="s">
        <v>2634</v>
      </c>
      <c r="DH15263" s="4" t="str">
        <f>"select '" &amp; TRIM(CH15263) &amp; "' AGREEMENT_NO, '" &amp; TRIM(BX15263) &amp; "' INVOICE_NO, " &amp; CQ15263 &amp; " INVOICE_AMOUNT, " &amp; CU15263 &amp; " PPN, " &amp; CY15263 &amp; " PPH, " &amp; DB15263 &amp; " AMOUNT union all"</f>
        <v>select '0001051/4/08/06/2023' AGREEMENT_NO, '01611/INV/2008/11/2023' INVOICE_NO, 3300000 INVOICE_AMOUNT, 363000 PPN, 66000 PPH, 3663000 AMOUNT union all</v>
      </c>
    </row>
    <row r="15271" spans="76:112" x14ac:dyDescent="0.25">
      <c r="BX15271" s="4" t="s">
        <v>2618</v>
      </c>
      <c r="CH15271" s="4" t="s">
        <v>2621</v>
      </c>
      <c r="CQ15271" s="39" t="s">
        <v>2624</v>
      </c>
      <c r="CU15271" s="39" t="s">
        <v>2628</v>
      </c>
      <c r="CY15271" s="39" t="s">
        <v>2631</v>
      </c>
      <c r="DB15271" s="39" t="s">
        <v>2635</v>
      </c>
      <c r="DH15271" s="4" t="str">
        <f>"select '" &amp; TRIM(CH15271) &amp; "' AGREEMENT_NO, '" &amp; TRIM(BX15271) &amp; "' INVOICE_NO, " &amp; CQ15271 &amp; " INVOICE_AMOUNT, " &amp; CU15271 &amp; " PPN, " &amp; CY15271 &amp; " PPH, " &amp; DB15271 &amp; " AMOUNT union all"</f>
        <v>select '0000867/4/08/12/2022' AGREEMENT_NO, '01605/INV/2008/11/2023' INVOICE_NO, 3200000 INVOICE_AMOUNT, 352000 PPN, 64000 PPH, 3552000 AMOUNT union all</v>
      </c>
    </row>
    <row r="15279" spans="76:112" x14ac:dyDescent="0.25">
      <c r="BX15279" s="4" t="s">
        <v>2619</v>
      </c>
      <c r="CH15279" s="4" t="s">
        <v>2607</v>
      </c>
      <c r="CQ15279" s="39" t="s">
        <v>2638</v>
      </c>
      <c r="CU15279" s="39" t="s">
        <v>2639</v>
      </c>
      <c r="CY15279" s="39" t="s">
        <v>2640</v>
      </c>
      <c r="DB15279" s="39" t="s">
        <v>2641</v>
      </c>
      <c r="DH15279" s="4" t="str">
        <f>"select '" &amp; TRIM(CH15279) &amp; "' AGREEMENT_NO, '" &amp; TRIM(BX15279) &amp; "' INVOICE_NO, " &amp; CQ15279 &amp; " INVOICE_AMOUNT, " &amp; CU15279 &amp; " PPN, " &amp; CY15279 &amp; " PPH, " &amp; DB15279 &amp; " AMOUNT union all"</f>
        <v>select '0000907/4/08/12/2022' AGREEMENT_NO, '02350/INV/2008/11/2023' INVOICE_NO, 6900000 INVOICE_AMOUNT, 759000 PPN, 138000 PPH, 7659000 AMOUNT union all</v>
      </c>
    </row>
    <row r="15287" spans="76:112" x14ac:dyDescent="0.25">
      <c r="BX15287" s="4" t="s">
        <v>2622</v>
      </c>
      <c r="CH15287" s="4" t="s">
        <v>2606</v>
      </c>
      <c r="CQ15287" s="39" t="s">
        <v>2623</v>
      </c>
      <c r="CU15287" s="39" t="s">
        <v>2627</v>
      </c>
      <c r="CY15287" s="39" t="s">
        <v>2630</v>
      </c>
      <c r="DB15287" s="39" t="s">
        <v>2634</v>
      </c>
      <c r="DH15287" s="4" t="str">
        <f>"select '" &amp; TRIM(CH15287) &amp; "' AGREEMENT_NO, '" &amp; TRIM(BX15287) &amp; "' INVOICE_NO, " &amp; CQ15287 &amp; " INVOICE_AMOUNT, " &amp; CU15287 &amp; " PPN, " &amp; CY15287 &amp; " PPH, " &amp; DB15287 &amp; " AMOUNT union all"</f>
        <v>select '0000869/4/08/12/2022' AGREEMENT_NO, '01056/INV/2008/11/2023' INVOICE_NO, 3300000 INVOICE_AMOUNT, 363000 PPN, 66000 PPH, 3663000 AMOUNT union all</v>
      </c>
    </row>
    <row r="15297" spans="6:89" x14ac:dyDescent="0.25">
      <c r="F15297" s="4" t="s">
        <v>2647</v>
      </c>
    </row>
    <row r="15298" spans="6:89" x14ac:dyDescent="0.25">
      <c r="F15298" s="4" t="s">
        <v>2648</v>
      </c>
    </row>
    <row r="15299" spans="6:89" x14ac:dyDescent="0.25">
      <c r="F15299" s="4" t="s">
        <v>2649</v>
      </c>
    </row>
    <row r="15300" spans="6:89" x14ac:dyDescent="0.25">
      <c r="F15300" s="4" t="s">
        <v>2650</v>
      </c>
    </row>
    <row r="15301" spans="6:89" x14ac:dyDescent="0.25">
      <c r="F15301" s="4" t="s">
        <v>2720</v>
      </c>
    </row>
    <row r="15302" spans="6:89" x14ac:dyDescent="0.25">
      <c r="F15302" s="4" t="s">
        <v>2651</v>
      </c>
    </row>
    <row r="15303" spans="6:89" x14ac:dyDescent="0.25">
      <c r="F15303" s="4" t="s">
        <v>2652</v>
      </c>
    </row>
    <row r="15304" spans="6:89" x14ac:dyDescent="0.25">
      <c r="F15304" s="4" t="s">
        <v>2653</v>
      </c>
    </row>
    <row r="15306" spans="6:89" x14ac:dyDescent="0.25">
      <c r="F15306" s="1" t="s">
        <v>2654</v>
      </c>
      <c r="M15306" s="1" t="s">
        <v>2655</v>
      </c>
      <c r="U15306" s="1" t="s">
        <v>759</v>
      </c>
      <c r="AG15306" s="1" t="s">
        <v>2656</v>
      </c>
      <c r="AL15306" s="1" t="s">
        <v>2657</v>
      </c>
      <c r="AP15306" s="1" t="s">
        <v>2658</v>
      </c>
      <c r="AU15306" s="1" t="s">
        <v>2659</v>
      </c>
      <c r="AY15306" s="1" t="s">
        <v>2660</v>
      </c>
      <c r="BG15306" s="1" t="s">
        <v>2661</v>
      </c>
      <c r="BT15306" s="1" t="s">
        <v>2662</v>
      </c>
    </row>
    <row r="15308" spans="6:89" x14ac:dyDescent="0.25">
      <c r="F15308" s="65" t="s">
        <v>2717</v>
      </c>
      <c r="M15308" s="4" t="s">
        <v>2606</v>
      </c>
      <c r="U15308" s="4" t="s">
        <v>2663</v>
      </c>
      <c r="AG15308" s="4" t="s">
        <v>2664</v>
      </c>
      <c r="AL15308" s="4" t="s">
        <v>2665</v>
      </c>
      <c r="AP15308" s="4" t="s">
        <v>2666</v>
      </c>
      <c r="AU15308" s="4" t="s">
        <v>2667</v>
      </c>
      <c r="AY15308" s="4" t="s">
        <v>2668</v>
      </c>
      <c r="BG15308" s="4" t="s">
        <v>2669</v>
      </c>
      <c r="BT15308" s="4" t="s">
        <v>2622</v>
      </c>
      <c r="CC15308" s="4" t="str">
        <f>SUBSTITUTE(BT15308, "/", ".")</f>
        <v>01056.INV.2008.11.2023</v>
      </c>
      <c r="CK15308" s="4" t="str">
        <f t="shared" ref="CK15308:CK15318" si="8">"select '" &amp; TRIM(M15308) &amp; "' AGREEMENT_NO, '" &amp; TRIM(BT15308) &amp; "' INVOICE_NO, " &amp; SUBSTITUTE(TRIM(AG15308), ".", "") &amp; " INVOICE_AMOUNT, " &amp; SUBSTITUTE(TRIM(AL15308), ".", "") &amp; " PPN, " &amp; SUBSTITUTE(TRIM(AU15308), ".", "") &amp; " PPH union all"</f>
        <v>select '0000869/4/08/12/2022' AGREEMENT_NO, '01056/INV/2008/11/2023' INVOICE_NO, 3300000  INVOICE_AMOUNT, 363000  PPN, 66000  PPH union all</v>
      </c>
    </row>
    <row r="15309" spans="6:89" x14ac:dyDescent="0.25">
      <c r="F15309" s="65" t="s">
        <v>2717</v>
      </c>
      <c r="M15309" s="4" t="s">
        <v>2620</v>
      </c>
      <c r="U15309" s="4" t="s">
        <v>2663</v>
      </c>
      <c r="AG15309" s="4" t="s">
        <v>2664</v>
      </c>
      <c r="AL15309" s="4" t="s">
        <v>2665</v>
      </c>
      <c r="AP15309" s="4" t="s">
        <v>2666</v>
      </c>
      <c r="AU15309" s="4" t="s">
        <v>2667</v>
      </c>
      <c r="AY15309" s="4" t="s">
        <v>2668</v>
      </c>
      <c r="BG15309" s="4" t="s">
        <v>2669</v>
      </c>
      <c r="BT15309" s="4" t="s">
        <v>2613</v>
      </c>
      <c r="CC15309" s="4" t="str">
        <f t="shared" ref="CC15309:CC15326" si="9">SUBSTITUTE(BT15309, "/", ".")</f>
        <v>01200.INV.2008.11.2023</v>
      </c>
      <c r="CK15309" s="4" t="str">
        <f t="shared" si="8"/>
        <v>select '0001103/4/08/08/2023' AGREEMENT_NO, '01200/INV/2008/11/2023' INVOICE_NO, 3300000  INVOICE_AMOUNT, 363000  PPN, 66000  PPH union all</v>
      </c>
    </row>
    <row r="15310" spans="6:89" x14ac:dyDescent="0.25">
      <c r="F15310" s="65" t="s">
        <v>2717</v>
      </c>
      <c r="M15310" s="4" t="s">
        <v>2611</v>
      </c>
      <c r="U15310" s="4" t="s">
        <v>2663</v>
      </c>
      <c r="AG15310" s="4" t="s">
        <v>2670</v>
      </c>
      <c r="AL15310" s="4" t="s">
        <v>2671</v>
      </c>
      <c r="AP15310" s="4" t="s">
        <v>2672</v>
      </c>
      <c r="AU15310" s="4" t="s">
        <v>2673</v>
      </c>
      <c r="AY15310" s="4" t="s">
        <v>2674</v>
      </c>
      <c r="BG15310" s="4" t="s">
        <v>2669</v>
      </c>
      <c r="BT15310" s="4" t="s">
        <v>2675</v>
      </c>
      <c r="CC15310" s="4" t="str">
        <f t="shared" si="9"/>
        <v>01073.INV.2008.11.2023</v>
      </c>
      <c r="CK15310" s="4" t="str">
        <f t="shared" si="8"/>
        <v>select '0001063/4/08/07/2023' AGREEMENT_NO, '01073/INV/2008/11/2023' INVOICE_NO, 3200000  INVOICE_AMOUNT, 352000  PPN, 64000  PPH union all</v>
      </c>
    </row>
    <row r="15311" spans="6:89" x14ac:dyDescent="0.25">
      <c r="F15311" s="65" t="s">
        <v>2717</v>
      </c>
      <c r="M15311" s="4" t="s">
        <v>2608</v>
      </c>
      <c r="U15311" s="4" t="s">
        <v>2663</v>
      </c>
      <c r="AG15311" s="4" t="s">
        <v>2676</v>
      </c>
      <c r="AL15311" s="4" t="s">
        <v>2677</v>
      </c>
      <c r="AP15311" s="4" t="s">
        <v>2678</v>
      </c>
      <c r="AU15311" s="4" t="s">
        <v>2679</v>
      </c>
      <c r="AY15311" s="4" t="s">
        <v>2680</v>
      </c>
      <c r="BG15311" s="4" t="s">
        <v>2669</v>
      </c>
      <c r="BT15311" s="4" t="s">
        <v>2615</v>
      </c>
      <c r="CC15311" s="4" t="str">
        <f t="shared" si="9"/>
        <v>01246.INV.2008.11.2023</v>
      </c>
      <c r="CK15311" s="4" t="str">
        <f t="shared" si="8"/>
        <v>select '0000908/4/08/12/2022' AGREEMENT_NO, '01246/INV/2008/11/2023' INVOICE_NO, 3450000  INVOICE_AMOUNT, 379500  PPN, 69000  PPH union all</v>
      </c>
    </row>
    <row r="15312" spans="6:89" x14ac:dyDescent="0.25">
      <c r="F15312" s="65" t="s">
        <v>2717</v>
      </c>
      <c r="M15312" s="4" t="s">
        <v>2609</v>
      </c>
      <c r="U15312" s="4" t="s">
        <v>2663</v>
      </c>
      <c r="AG15312" s="4" t="s">
        <v>2681</v>
      </c>
      <c r="AL15312" s="4" t="s">
        <v>2682</v>
      </c>
      <c r="AP15312" s="4" t="s">
        <v>2683</v>
      </c>
      <c r="AU15312" s="4" t="s">
        <v>2684</v>
      </c>
      <c r="AY15312" s="4" t="s">
        <v>2685</v>
      </c>
      <c r="BG15312" s="4" t="s">
        <v>2669</v>
      </c>
      <c r="BT15312" s="4" t="s">
        <v>2616</v>
      </c>
      <c r="CC15312" s="4" t="str">
        <f t="shared" si="9"/>
        <v>02897.INV.2008.12.2023</v>
      </c>
      <c r="CK15312" s="4" t="str">
        <f t="shared" si="8"/>
        <v>select '0001040/4/08/06/2023' AGREEMENT_NO, '02897/INV/2008/12/2023' INVOICE_NO, 28800000  INVOICE_AMOUNT, 3168000  PPN, 576000  PPH union all</v>
      </c>
    </row>
    <row r="15313" spans="6:89" x14ac:dyDescent="0.25">
      <c r="F15313" s="65" t="s">
        <v>2717</v>
      </c>
      <c r="M15313" s="4" t="s">
        <v>2610</v>
      </c>
      <c r="U15313" s="4" t="s">
        <v>2663</v>
      </c>
      <c r="AG15313" s="4" t="s">
        <v>2664</v>
      </c>
      <c r="AL15313" s="4" t="s">
        <v>2665</v>
      </c>
      <c r="AP15313" s="4" t="s">
        <v>2666</v>
      </c>
      <c r="AU15313" s="4" t="s">
        <v>2667</v>
      </c>
      <c r="AY15313" s="4" t="s">
        <v>2668</v>
      </c>
      <c r="BG15313" s="4" t="s">
        <v>2669</v>
      </c>
      <c r="BT15313" s="4" t="s">
        <v>2617</v>
      </c>
      <c r="CC15313" s="4" t="str">
        <f t="shared" si="9"/>
        <v>01611.INV.2008.11.2023</v>
      </c>
      <c r="CK15313" s="4" t="str">
        <f t="shared" si="8"/>
        <v>select '0001051/4/08/06/2023' AGREEMENT_NO, '01611/INV/2008/11/2023' INVOICE_NO, 3300000  INVOICE_AMOUNT, 363000  PPN, 66000  PPH union all</v>
      </c>
    </row>
    <row r="15314" spans="6:89" x14ac:dyDescent="0.25">
      <c r="F15314" s="65" t="s">
        <v>2717</v>
      </c>
      <c r="M15314" s="4" t="s">
        <v>2621</v>
      </c>
      <c r="U15314" s="4" t="s">
        <v>2663</v>
      </c>
      <c r="AG15314" s="4" t="s">
        <v>2670</v>
      </c>
      <c r="AL15314" s="4" t="s">
        <v>2671</v>
      </c>
      <c r="AP15314" s="4" t="s">
        <v>2672</v>
      </c>
      <c r="AU15314" s="4" t="s">
        <v>2673</v>
      </c>
      <c r="AY15314" s="4" t="s">
        <v>2674</v>
      </c>
      <c r="BG15314" s="4" t="s">
        <v>2669</v>
      </c>
      <c r="BT15314" s="4" t="s">
        <v>2618</v>
      </c>
      <c r="CC15314" s="4" t="str">
        <f t="shared" si="9"/>
        <v>01605.INV.2008.11.2023</v>
      </c>
      <c r="CK15314" s="4" t="str">
        <f t="shared" si="8"/>
        <v>select '0000867/4/08/12/2022' AGREEMENT_NO, '01605/INV/2008/11/2023' INVOICE_NO, 3200000  INVOICE_AMOUNT, 352000  PPN, 64000  PPH union all</v>
      </c>
    </row>
    <row r="15315" spans="6:89" x14ac:dyDescent="0.25">
      <c r="F15315" s="65" t="s">
        <v>2717</v>
      </c>
      <c r="M15315" s="4" t="s">
        <v>2607</v>
      </c>
      <c r="U15315" s="4" t="s">
        <v>2663</v>
      </c>
      <c r="AG15315" s="4" t="s">
        <v>2686</v>
      </c>
      <c r="AL15315" s="4" t="s">
        <v>2687</v>
      </c>
      <c r="AP15315" s="4" t="s">
        <v>2688</v>
      </c>
      <c r="AU15315" s="4" t="s">
        <v>2689</v>
      </c>
      <c r="AY15315" s="4" t="s">
        <v>2690</v>
      </c>
      <c r="BG15315" s="4" t="s">
        <v>2669</v>
      </c>
      <c r="BT15315" s="4" t="s">
        <v>2619</v>
      </c>
      <c r="CC15315" s="4" t="str">
        <f t="shared" si="9"/>
        <v>02350.INV.2008.11.2023</v>
      </c>
      <c r="CK15315" s="4" t="str">
        <f t="shared" si="8"/>
        <v>select '0000907/4/08/12/2022' AGREEMENT_NO, '02350/INV/2008/11/2023' INVOICE_NO, 6900000  INVOICE_AMOUNT, 759000  PPN, 138000  PPH union all</v>
      </c>
    </row>
    <row r="15316" spans="6:89" x14ac:dyDescent="0.25">
      <c r="F15316" s="65" t="s">
        <v>2717</v>
      </c>
      <c r="M15316" s="4" t="s">
        <v>2691</v>
      </c>
      <c r="U15316" s="4" t="s">
        <v>2692</v>
      </c>
      <c r="AG15316" s="4" t="s">
        <v>2693</v>
      </c>
      <c r="AL15316" s="4" t="s">
        <v>2694</v>
      </c>
      <c r="AP15316" s="4" t="s">
        <v>2695</v>
      </c>
      <c r="AU15316" s="4" t="s">
        <v>2696</v>
      </c>
      <c r="AY15316" s="4" t="s">
        <v>2697</v>
      </c>
      <c r="BG15316" s="4" t="s">
        <v>2698</v>
      </c>
      <c r="BT15316" s="4" t="s">
        <v>2699</v>
      </c>
      <c r="CC15316" s="43" t="str">
        <f t="shared" si="9"/>
        <v>04602.INV.2010.12.2023</v>
      </c>
      <c r="CK15316" s="4" t="str">
        <f t="shared" si="8"/>
        <v>select '0000609/4/10/12/2022' AGREEMENT_NO, '04602/INV/2010/12/2023' INVOICE_NO, 11500000  INVOICE_AMOUNT, 1265000  PPN, 230000  PPH union all</v>
      </c>
    </row>
    <row r="15317" spans="6:89" x14ac:dyDescent="0.25">
      <c r="F15317" s="65" t="s">
        <v>2717</v>
      </c>
      <c r="M15317" s="4" t="s">
        <v>2700</v>
      </c>
      <c r="U15317" s="4" t="s">
        <v>2701</v>
      </c>
      <c r="AG15317" s="4" t="s">
        <v>2702</v>
      </c>
      <c r="AL15317" s="4" t="s">
        <v>2703</v>
      </c>
      <c r="AP15317" s="4" t="s">
        <v>2704</v>
      </c>
      <c r="AU15317" s="4" t="s">
        <v>2705</v>
      </c>
      <c r="AY15317" s="4" t="s">
        <v>2706</v>
      </c>
      <c r="BG15317" s="4" t="s">
        <v>2707</v>
      </c>
      <c r="BT15317" s="4" t="s">
        <v>2708</v>
      </c>
      <c r="CC15317" s="43" t="str">
        <f t="shared" si="9"/>
        <v>04780.INV.2008.12.2023</v>
      </c>
      <c r="CK15317" s="4" t="str">
        <f t="shared" si="8"/>
        <v>select '0001693/4/08/11/2023' AGREEMENT_NO, '04780/INV/2008/12/2023' INVOICE_NO, 4100000  INVOICE_AMOUNT, 451000  PPN, 82000  PPH union all</v>
      </c>
    </row>
    <row r="15318" spans="6:89" x14ac:dyDescent="0.25">
      <c r="F15318" s="65" t="s">
        <v>2717</v>
      </c>
      <c r="M15318" s="4" t="s">
        <v>2709</v>
      </c>
      <c r="U15318" s="4" t="s">
        <v>2710</v>
      </c>
      <c r="AG15318" s="4" t="s">
        <v>2711</v>
      </c>
      <c r="AL15318" s="4" t="s">
        <v>2712</v>
      </c>
      <c r="AP15318" s="4" t="s">
        <v>2713</v>
      </c>
      <c r="AU15318" s="39" t="s">
        <v>2718</v>
      </c>
      <c r="AY15318" s="4" t="s">
        <v>2714</v>
      </c>
      <c r="BG15318" s="4" t="s">
        <v>2715</v>
      </c>
      <c r="BT15318" s="4" t="s">
        <v>2716</v>
      </c>
      <c r="CC15318" s="43" t="str">
        <f t="shared" si="9"/>
        <v>00171.INV.2008.01.2024</v>
      </c>
      <c r="CK15318" s="4" t="str">
        <f t="shared" si="8"/>
        <v>select '0001575/4/08/12/2023' AGREEMENT_NO, '00171/INV/2008/01/2024' INVOICE_NO, 19170000  INVOICE_AMOUNT, 2108700  PPN, 0 PPH union all</v>
      </c>
    </row>
    <row r="15320" spans="6:89" x14ac:dyDescent="0.25">
      <c r="M15320" s="4" t="s">
        <v>2727</v>
      </c>
      <c r="U15320" s="4" t="s">
        <v>2663</v>
      </c>
      <c r="AG15320" s="39" t="s">
        <v>2718</v>
      </c>
      <c r="AL15320" s="39" t="s">
        <v>2718</v>
      </c>
      <c r="AP15320" s="39" t="s">
        <v>2718</v>
      </c>
      <c r="AU15320" s="39" t="s">
        <v>2718</v>
      </c>
      <c r="AY15320" s="66" t="s">
        <v>2741</v>
      </c>
      <c r="BT15320" s="4" t="s">
        <v>2728</v>
      </c>
      <c r="CC15320" s="4" t="str">
        <f t="shared" si="9"/>
        <v>02970.INV.2008.12.2023</v>
      </c>
      <c r="CK15320" s="4" t="str">
        <f t="shared" ref="CK15320:CK15326" si="10">"select '" &amp; TRIM(M15320) &amp; "' AGREEMENT_NO, '" &amp; TRIM(BT15320) &amp; "' INVOICE_NO, " &amp; SUBSTITUTE(TRIM(AG15320), ".", "") &amp; " INVOICE_AMOUNT, " &amp; SUBSTITUTE(TRIM(AL15320), ".", "") &amp; " PPN, " &amp; SUBSTITUTE(TRIM(AU15320), ".", "") &amp; " PPH union all"</f>
        <v>select '0000962/4/08/02/2023' AGREEMENT_NO, '02970/INV/2008/12/2023' INVOICE_NO, 0 INVOICE_AMOUNT, 0 PPN, 0 PPH union all</v>
      </c>
    </row>
    <row r="15321" spans="6:89" x14ac:dyDescent="0.25">
      <c r="M15321" s="4" t="s">
        <v>2729</v>
      </c>
      <c r="U15321" s="4" t="s">
        <v>2663</v>
      </c>
      <c r="AG15321" s="39" t="s">
        <v>2718</v>
      </c>
      <c r="AL15321" s="39" t="s">
        <v>2718</v>
      </c>
      <c r="AP15321" s="39" t="s">
        <v>2718</v>
      </c>
      <c r="AU15321" s="39" t="s">
        <v>2718</v>
      </c>
      <c r="AY15321" s="66" t="s">
        <v>2742</v>
      </c>
      <c r="BT15321" s="4" t="s">
        <v>2730</v>
      </c>
      <c r="CC15321" s="4" t="str">
        <f t="shared" si="9"/>
        <v>00753.INV.2008.11.2023</v>
      </c>
      <c r="CK15321" s="4" t="str">
        <f t="shared" si="10"/>
        <v>select '0000839/4/08/11/2022' AGREEMENT_NO, '00753/INV/2008/11/2023' INVOICE_NO, 0 INVOICE_AMOUNT, 0 PPN, 0 PPH union all</v>
      </c>
    </row>
    <row r="15322" spans="6:89" x14ac:dyDescent="0.25">
      <c r="M15322" s="4" t="s">
        <v>2731</v>
      </c>
      <c r="U15322" s="4" t="s">
        <v>2663</v>
      </c>
      <c r="AG15322" s="39" t="s">
        <v>2718</v>
      </c>
      <c r="AL15322" s="39" t="s">
        <v>2718</v>
      </c>
      <c r="AP15322" s="39" t="s">
        <v>2718</v>
      </c>
      <c r="AU15322" s="39" t="s">
        <v>2718</v>
      </c>
      <c r="AY15322" s="66" t="s">
        <v>2601</v>
      </c>
      <c r="BT15322" s="4" t="s">
        <v>2732</v>
      </c>
      <c r="CC15322" s="4" t="str">
        <f t="shared" si="9"/>
        <v>00844.INV.2008.11.2023</v>
      </c>
      <c r="CK15322" s="4" t="str">
        <f t="shared" si="10"/>
        <v>select '0001069/4/08/07/2023' AGREEMENT_NO, '00844/INV/2008/11/2023' INVOICE_NO, 0 INVOICE_AMOUNT, 0 PPN, 0 PPH union all</v>
      </c>
    </row>
    <row r="15323" spans="6:89" x14ac:dyDescent="0.25">
      <c r="M15323" s="4" t="s">
        <v>2733</v>
      </c>
      <c r="U15323" s="4" t="s">
        <v>2663</v>
      </c>
      <c r="AG15323" s="39" t="s">
        <v>2718</v>
      </c>
      <c r="AL15323" s="39" t="s">
        <v>2718</v>
      </c>
      <c r="AP15323" s="39" t="s">
        <v>2718</v>
      </c>
      <c r="AU15323" s="39" t="s">
        <v>2718</v>
      </c>
      <c r="AY15323" s="66" t="s">
        <v>2743</v>
      </c>
      <c r="BT15323" s="4" t="s">
        <v>2734</v>
      </c>
      <c r="CC15323" s="4" t="str">
        <f t="shared" si="9"/>
        <v>03312.INV.2008.12.2023</v>
      </c>
      <c r="CK15323" s="4" t="str">
        <f t="shared" si="10"/>
        <v>select '0001181/4/08/10/2023' AGREEMENT_NO, '03312/INV/2008/12/2023' INVOICE_NO, 0 INVOICE_AMOUNT, 0 PPN, 0 PPH union all</v>
      </c>
    </row>
    <row r="15324" spans="6:89" x14ac:dyDescent="0.25">
      <c r="M15324" s="4" t="s">
        <v>2735</v>
      </c>
      <c r="U15324" s="4" t="s">
        <v>2663</v>
      </c>
      <c r="AG15324" s="39" t="s">
        <v>2718</v>
      </c>
      <c r="AL15324" s="39" t="s">
        <v>2718</v>
      </c>
      <c r="AP15324" s="39" t="s">
        <v>2718</v>
      </c>
      <c r="AU15324" s="39" t="s">
        <v>2718</v>
      </c>
      <c r="AY15324" s="66" t="s">
        <v>2601</v>
      </c>
      <c r="BT15324" s="4" t="s">
        <v>2736</v>
      </c>
      <c r="CC15324" s="4" t="str">
        <f t="shared" si="9"/>
        <v>00895.INV.2008.11.2023</v>
      </c>
      <c r="CK15324" s="4" t="str">
        <f t="shared" si="10"/>
        <v>select '0001067/4/08/07/2023' AGREEMENT_NO, '00895/INV/2008/11/2023' INVOICE_NO, 0 INVOICE_AMOUNT, 0 PPN, 0 PPH union all</v>
      </c>
    </row>
    <row r="15325" spans="6:89" x14ac:dyDescent="0.25">
      <c r="M15325" s="4" t="s">
        <v>2737</v>
      </c>
      <c r="U15325" s="4" t="s">
        <v>2663</v>
      </c>
      <c r="AG15325" s="39" t="s">
        <v>2718</v>
      </c>
      <c r="AL15325" s="39" t="s">
        <v>2718</v>
      </c>
      <c r="AP15325" s="39" t="s">
        <v>2718</v>
      </c>
      <c r="AU15325" s="39" t="s">
        <v>2718</v>
      </c>
      <c r="AY15325" s="66" t="s">
        <v>2602</v>
      </c>
      <c r="BT15325" s="4" t="s">
        <v>2738</v>
      </c>
      <c r="CC15325" s="4" t="str">
        <f t="shared" si="9"/>
        <v>00891.INV.2008.11.2023</v>
      </c>
      <c r="CK15325" s="4" t="str">
        <f t="shared" si="10"/>
        <v>select '0001003/4/08/04/2023' AGREEMENT_NO, '00891/INV/2008/11/2023' INVOICE_NO, 0 INVOICE_AMOUNT, 0 PPN, 0 PPH union all</v>
      </c>
    </row>
    <row r="15326" spans="6:89" x14ac:dyDescent="0.25">
      <c r="M15326" s="4" t="s">
        <v>2739</v>
      </c>
      <c r="U15326" s="4" t="s">
        <v>2663</v>
      </c>
      <c r="AG15326" s="39" t="s">
        <v>2718</v>
      </c>
      <c r="AL15326" s="39" t="s">
        <v>2718</v>
      </c>
      <c r="AP15326" s="39" t="s">
        <v>2718</v>
      </c>
      <c r="AU15326" s="39" t="s">
        <v>2718</v>
      </c>
      <c r="AY15326" s="66" t="s">
        <v>2744</v>
      </c>
      <c r="BT15326" s="4" t="s">
        <v>2740</v>
      </c>
      <c r="CC15326" s="4" t="str">
        <f t="shared" si="9"/>
        <v>00889.INV.2008.11.2023</v>
      </c>
      <c r="CK15326" s="4" t="str">
        <f t="shared" si="10"/>
        <v>select '0000919/4/08/01/2023' AGREEMENT_NO, '00889/INV/2008/11/2023' INVOICE_NO, 0 INVOICE_AMOUNT, 0 PPN, 0 PPH union all</v>
      </c>
    </row>
    <row r="15333" spans="6:6" x14ac:dyDescent="0.25">
      <c r="F15333" s="1" t="s">
        <v>2721</v>
      </c>
    </row>
    <row r="15362" spans="6:65" x14ac:dyDescent="0.25">
      <c r="F15362" s="42" t="s">
        <v>1649</v>
      </c>
      <c r="G15362" s="43"/>
      <c r="H15362" s="43"/>
      <c r="I15362" s="43"/>
      <c r="J15362" s="43"/>
      <c r="K15362" s="43"/>
      <c r="L15362" s="43"/>
      <c r="M15362" s="43"/>
      <c r="N15362" s="43"/>
      <c r="O15362" s="43"/>
      <c r="P15362" s="43"/>
      <c r="Q15362" s="43"/>
      <c r="R15362" s="43"/>
      <c r="S15362" s="43"/>
      <c r="T15362" s="43"/>
      <c r="U15362" s="43"/>
      <c r="V15362" s="43"/>
      <c r="W15362" s="43"/>
      <c r="X15362" s="43"/>
      <c r="Y15362" s="43"/>
      <c r="Z15362" s="43"/>
      <c r="AA15362" s="43"/>
      <c r="AB15362" s="43"/>
      <c r="AC15362" s="43"/>
      <c r="AD15362" s="43"/>
      <c r="AE15362" s="43"/>
      <c r="AF15362" s="43"/>
      <c r="AG15362" s="43"/>
      <c r="AH15362" s="43"/>
      <c r="AI15362" s="43"/>
      <c r="AJ15362" s="43"/>
      <c r="AK15362" s="43"/>
      <c r="AL15362" s="43"/>
      <c r="AM15362" s="43"/>
      <c r="AN15362" s="43"/>
      <c r="AO15362" s="43"/>
      <c r="AP15362" s="43"/>
      <c r="AQ15362" s="43"/>
      <c r="AR15362" s="43"/>
      <c r="AS15362" s="43"/>
      <c r="AT15362" s="43"/>
      <c r="AU15362" s="43"/>
      <c r="AV15362" s="43"/>
      <c r="AW15362" s="43"/>
      <c r="AX15362" s="43"/>
      <c r="AY15362" s="43"/>
      <c r="AZ15362" s="43"/>
      <c r="BA15362" s="43"/>
      <c r="BB15362" s="43"/>
      <c r="BC15362" s="43"/>
      <c r="BD15362" s="43"/>
      <c r="BE15362" s="43"/>
      <c r="BF15362" s="43"/>
      <c r="BG15362" s="43"/>
      <c r="BH15362" s="43"/>
      <c r="BI15362" s="43"/>
      <c r="BJ15362" s="43"/>
      <c r="BK15362" s="43"/>
      <c r="BL15362" s="43"/>
      <c r="BM15362" s="43"/>
    </row>
    <row r="15363" spans="6:65" x14ac:dyDescent="0.25">
      <c r="F15363" s="42" t="s">
        <v>865</v>
      </c>
      <c r="G15363" s="43"/>
      <c r="H15363" s="43"/>
      <c r="I15363" s="43"/>
      <c r="J15363" s="43"/>
      <c r="K15363" s="43"/>
      <c r="L15363" s="43"/>
      <c r="M15363" s="43"/>
      <c r="N15363" s="43"/>
      <c r="O15363" s="43"/>
      <c r="P15363" s="43"/>
      <c r="Q15363" s="43"/>
      <c r="R15363" s="43"/>
      <c r="S15363" s="43"/>
      <c r="T15363" s="43"/>
      <c r="U15363" s="43"/>
      <c r="V15363" s="43"/>
      <c r="W15363" s="43"/>
      <c r="X15363" s="43"/>
      <c r="Y15363" s="43"/>
      <c r="Z15363" s="43"/>
      <c r="AA15363" s="43"/>
      <c r="AB15363" s="43"/>
      <c r="AC15363" s="43"/>
      <c r="AD15363" s="43"/>
      <c r="AE15363" s="43"/>
      <c r="AF15363" s="43"/>
      <c r="AG15363" s="43"/>
      <c r="AH15363" s="43"/>
      <c r="AI15363" s="43"/>
      <c r="AJ15363" s="43"/>
      <c r="AK15363" s="43"/>
      <c r="AL15363" s="43"/>
      <c r="AM15363" s="43"/>
      <c r="AN15363" s="43"/>
      <c r="AO15363" s="43"/>
      <c r="AP15363" s="43"/>
      <c r="AQ15363" s="43"/>
      <c r="AR15363" s="43"/>
      <c r="AS15363" s="43"/>
      <c r="AT15363" s="43"/>
      <c r="AU15363" s="43"/>
      <c r="AV15363" s="43"/>
      <c r="AW15363" s="43"/>
      <c r="AX15363" s="43"/>
      <c r="AY15363" s="43"/>
      <c r="AZ15363" s="43"/>
      <c r="BA15363" s="43"/>
      <c r="BB15363" s="43"/>
      <c r="BC15363" s="43"/>
      <c r="BD15363" s="43"/>
      <c r="BE15363" s="43"/>
      <c r="BF15363" s="43"/>
      <c r="BG15363" s="43"/>
      <c r="BH15363" s="43"/>
      <c r="BI15363" s="43"/>
      <c r="BJ15363" s="43"/>
      <c r="BK15363" s="43"/>
      <c r="BL15363" s="43"/>
      <c r="BM15363" s="43"/>
    </row>
    <row r="15364" spans="6:65" x14ac:dyDescent="0.25">
      <c r="F15364" s="46" t="s">
        <v>1104</v>
      </c>
      <c r="G15364" s="43"/>
      <c r="H15364" s="43"/>
      <c r="I15364" s="43"/>
      <c r="J15364" s="43"/>
      <c r="K15364" s="43"/>
      <c r="L15364" s="43"/>
      <c r="M15364" s="43"/>
      <c r="N15364" s="43"/>
      <c r="O15364" s="43"/>
      <c r="P15364" s="43"/>
      <c r="Q15364" s="43"/>
      <c r="R15364" s="43"/>
      <c r="S15364" s="43"/>
      <c r="T15364" s="43"/>
      <c r="U15364" s="43"/>
      <c r="V15364" s="43"/>
      <c r="W15364" s="43"/>
      <c r="X15364" s="43"/>
      <c r="Y15364" s="43"/>
      <c r="Z15364" s="43"/>
      <c r="AA15364" s="43"/>
      <c r="AB15364" s="43"/>
      <c r="AC15364" s="43"/>
      <c r="AD15364" s="43"/>
      <c r="AE15364" s="43"/>
      <c r="AF15364" s="43"/>
      <c r="AG15364" s="43"/>
      <c r="AH15364" s="43"/>
      <c r="AI15364" s="43"/>
      <c r="AJ15364" s="43"/>
      <c r="AK15364" s="43"/>
      <c r="AL15364" s="43"/>
      <c r="AM15364" s="43"/>
      <c r="AN15364" s="43"/>
      <c r="AO15364" s="43"/>
      <c r="AP15364" s="43"/>
      <c r="AQ15364" s="43"/>
      <c r="AR15364" s="43"/>
      <c r="AS15364" s="43"/>
      <c r="AT15364" s="43"/>
      <c r="AU15364" s="43"/>
      <c r="AV15364" s="43"/>
      <c r="AW15364" s="43"/>
      <c r="AX15364" s="43"/>
      <c r="AY15364" s="43"/>
      <c r="AZ15364" s="43"/>
      <c r="BA15364" s="43"/>
      <c r="BB15364" s="43"/>
      <c r="BC15364" s="43"/>
      <c r="BD15364" s="43"/>
      <c r="BE15364" s="43"/>
      <c r="BF15364" s="43"/>
      <c r="BG15364" s="43"/>
      <c r="BH15364" s="43"/>
      <c r="BI15364" s="43"/>
      <c r="BJ15364" s="43"/>
      <c r="BK15364" s="43"/>
      <c r="BL15364" s="43"/>
      <c r="BM15364" s="43"/>
    </row>
    <row r="15365" spans="6:65" x14ac:dyDescent="0.25">
      <c r="F15365" s="46" t="s">
        <v>2208</v>
      </c>
      <c r="G15365" s="43"/>
      <c r="H15365" s="43"/>
      <c r="I15365" s="43"/>
      <c r="J15365" s="43"/>
      <c r="K15365" s="43"/>
      <c r="L15365" s="43"/>
      <c r="M15365" s="43"/>
      <c r="N15365" s="43"/>
      <c r="O15365" s="43"/>
      <c r="P15365" s="43"/>
      <c r="Q15365" s="43"/>
      <c r="R15365" s="43"/>
      <c r="S15365" s="43"/>
      <c r="T15365" s="43"/>
      <c r="U15365" s="43"/>
      <c r="V15365" s="43"/>
      <c r="W15365" s="43"/>
      <c r="X15365" s="43"/>
      <c r="Y15365" s="43"/>
      <c r="Z15365" s="43"/>
      <c r="AA15365" s="43"/>
      <c r="AB15365" s="43"/>
      <c r="AC15365" s="43"/>
      <c r="AD15365" s="43"/>
      <c r="AE15365" s="43"/>
      <c r="AF15365" s="43"/>
      <c r="AG15365" s="43"/>
      <c r="AH15365" s="43"/>
      <c r="AI15365" s="43"/>
      <c r="AJ15365" s="43"/>
      <c r="AK15365" s="43"/>
      <c r="AL15365" s="43"/>
      <c r="AM15365" s="43"/>
      <c r="AN15365" s="43"/>
      <c r="AO15365" s="43"/>
      <c r="AP15365" s="43"/>
      <c r="AQ15365" s="43"/>
      <c r="AR15365" s="43"/>
      <c r="AS15365" s="43"/>
      <c r="AT15365" s="43"/>
      <c r="AU15365" s="43"/>
      <c r="AV15365" s="43"/>
      <c r="AW15365" s="43"/>
      <c r="AX15365" s="43"/>
      <c r="AY15365" s="43"/>
      <c r="AZ15365" s="43"/>
      <c r="BA15365" s="43"/>
      <c r="BB15365" s="43"/>
      <c r="BC15365" s="43"/>
      <c r="BD15365" s="43"/>
      <c r="BE15365" s="43"/>
      <c r="BF15365" s="43"/>
      <c r="BG15365" s="43"/>
      <c r="BH15365" s="43"/>
      <c r="BI15365" s="43"/>
      <c r="BJ15365" s="43"/>
      <c r="BK15365" s="43"/>
      <c r="BL15365" s="43"/>
      <c r="BM15365" s="43"/>
    </row>
    <row r="15366" spans="6:65" x14ac:dyDescent="0.25">
      <c r="F15366" s="46" t="s">
        <v>2206</v>
      </c>
      <c r="G15366" s="43"/>
      <c r="H15366" s="43"/>
      <c r="I15366" s="43"/>
      <c r="J15366" s="43"/>
      <c r="K15366" s="43"/>
      <c r="L15366" s="43"/>
      <c r="M15366" s="43"/>
      <c r="N15366" s="43"/>
      <c r="O15366" s="43"/>
      <c r="P15366" s="43"/>
      <c r="Q15366" s="43"/>
      <c r="R15366" s="43"/>
      <c r="S15366" s="43"/>
      <c r="T15366" s="43"/>
      <c r="U15366" s="43"/>
      <c r="V15366" s="43"/>
      <c r="W15366" s="43"/>
      <c r="X15366" s="43"/>
      <c r="Y15366" s="43"/>
      <c r="Z15366" s="43"/>
      <c r="AA15366" s="43"/>
      <c r="AB15366" s="43"/>
      <c r="AC15366" s="43"/>
      <c r="AD15366" s="43"/>
      <c r="AE15366" s="43"/>
      <c r="AF15366" s="43"/>
      <c r="AG15366" s="43"/>
      <c r="AH15366" s="43"/>
      <c r="AI15366" s="43"/>
      <c r="AJ15366" s="43"/>
      <c r="AK15366" s="43"/>
      <c r="AL15366" s="43"/>
      <c r="AM15366" s="43"/>
      <c r="AN15366" s="43"/>
      <c r="AO15366" s="43"/>
      <c r="AP15366" s="43"/>
      <c r="AQ15366" s="43"/>
      <c r="AR15366" s="43"/>
      <c r="AS15366" s="43"/>
      <c r="AT15366" s="43"/>
      <c r="AU15366" s="43"/>
      <c r="AV15366" s="43"/>
      <c r="AW15366" s="43"/>
      <c r="AX15366" s="43"/>
      <c r="AY15366" s="43"/>
      <c r="AZ15366" s="43"/>
      <c r="BA15366" s="43"/>
      <c r="BB15366" s="43"/>
      <c r="BC15366" s="43"/>
      <c r="BD15366" s="43"/>
      <c r="BE15366" s="43"/>
      <c r="BF15366" s="43"/>
      <c r="BG15366" s="43"/>
      <c r="BH15366" s="43"/>
      <c r="BI15366" s="43"/>
      <c r="BJ15366" s="43"/>
      <c r="BK15366" s="43"/>
      <c r="BL15366" s="43"/>
      <c r="BM15366" s="43"/>
    </row>
    <row r="15367" spans="6:65" x14ac:dyDescent="0.25">
      <c r="F15367" s="42"/>
      <c r="G15367" s="43"/>
      <c r="H15367" s="43"/>
      <c r="I15367" s="43"/>
      <c r="J15367" s="43"/>
      <c r="K15367" s="43"/>
      <c r="L15367" s="43"/>
      <c r="M15367" s="43"/>
      <c r="N15367" s="43"/>
      <c r="O15367" s="43"/>
      <c r="P15367" s="43"/>
      <c r="Q15367" s="43"/>
      <c r="R15367" s="43"/>
      <c r="S15367" s="43"/>
      <c r="T15367" s="43"/>
      <c r="U15367" s="43"/>
      <c r="V15367" s="43"/>
      <c r="W15367" s="43"/>
      <c r="X15367" s="43"/>
      <c r="Y15367" s="43"/>
      <c r="Z15367" s="43"/>
      <c r="AA15367" s="43"/>
      <c r="AB15367" s="43"/>
      <c r="AC15367" s="43"/>
      <c r="AD15367" s="43"/>
      <c r="AE15367" s="43"/>
      <c r="AF15367" s="43"/>
      <c r="AG15367" s="43"/>
      <c r="AH15367" s="43"/>
      <c r="AI15367" s="43"/>
      <c r="AJ15367" s="43"/>
      <c r="AK15367" s="43"/>
      <c r="AL15367" s="43"/>
      <c r="AM15367" s="43"/>
      <c r="AN15367" s="43"/>
      <c r="AO15367" s="43"/>
      <c r="AP15367" s="43"/>
      <c r="AQ15367" s="43"/>
      <c r="AR15367" s="43"/>
      <c r="AS15367" s="43"/>
      <c r="AT15367" s="43"/>
      <c r="AU15367" s="43"/>
      <c r="AV15367" s="43"/>
      <c r="AW15367" s="43"/>
      <c r="AX15367" s="43"/>
      <c r="AY15367" s="43"/>
      <c r="AZ15367" s="43"/>
      <c r="BA15367" s="43"/>
      <c r="BB15367" s="43"/>
      <c r="BC15367" s="43"/>
      <c r="BD15367" s="43"/>
      <c r="BE15367" s="43"/>
      <c r="BF15367" s="43"/>
      <c r="BG15367" s="43"/>
      <c r="BH15367" s="43"/>
      <c r="BI15367" s="43"/>
      <c r="BJ15367" s="43"/>
      <c r="BK15367" s="43"/>
      <c r="BL15367" s="43"/>
      <c r="BM15367" s="43"/>
    </row>
    <row r="15368" spans="6:65" x14ac:dyDescent="0.25">
      <c r="F15368" s="42" t="s">
        <v>731</v>
      </c>
      <c r="G15368" s="43"/>
      <c r="H15368" s="43"/>
      <c r="I15368" s="43"/>
      <c r="J15368" s="43"/>
      <c r="K15368" s="43"/>
      <c r="L15368" s="43"/>
      <c r="M15368" s="43"/>
      <c r="N15368" s="43"/>
      <c r="O15368" s="43"/>
      <c r="P15368" s="43"/>
      <c r="Q15368" s="43"/>
      <c r="R15368" s="43"/>
      <c r="S15368" s="43"/>
      <c r="T15368" s="43"/>
      <c r="U15368" s="43"/>
      <c r="V15368" s="43"/>
      <c r="W15368" s="43"/>
      <c r="X15368" s="43"/>
      <c r="Y15368" s="43"/>
      <c r="Z15368" s="43"/>
      <c r="AA15368" s="43"/>
      <c r="AB15368" s="43"/>
      <c r="AC15368" s="43"/>
      <c r="AD15368" s="43"/>
      <c r="AE15368" s="43"/>
      <c r="AF15368" s="43"/>
      <c r="AG15368" s="43"/>
      <c r="AH15368" s="43"/>
      <c r="AI15368" s="43"/>
      <c r="AJ15368" s="43"/>
      <c r="AK15368" s="43"/>
      <c r="AL15368" s="43"/>
      <c r="AM15368" s="43"/>
      <c r="AN15368" s="43"/>
      <c r="AO15368" s="43"/>
      <c r="AP15368" s="43"/>
      <c r="AQ15368" s="43"/>
      <c r="AR15368" s="43"/>
      <c r="AS15368" s="43"/>
      <c r="AT15368" s="43"/>
      <c r="AU15368" s="43"/>
      <c r="AV15368" s="43"/>
      <c r="AW15368" s="43"/>
      <c r="AX15368" s="43"/>
      <c r="AY15368" s="43"/>
      <c r="AZ15368" s="43"/>
      <c r="BA15368" s="43"/>
      <c r="BB15368" s="43"/>
      <c r="BC15368" s="43"/>
      <c r="BD15368" s="43"/>
      <c r="BE15368" s="43"/>
      <c r="BF15368" s="43"/>
      <c r="BG15368" s="43"/>
      <c r="BH15368" s="43"/>
      <c r="BI15368" s="43"/>
      <c r="BJ15368" s="43"/>
      <c r="BK15368" s="43"/>
      <c r="BL15368" s="43"/>
      <c r="BM15368" s="43"/>
    </row>
    <row r="15369" spans="6:65" x14ac:dyDescent="0.25">
      <c r="F15369" s="42" t="s">
        <v>2207</v>
      </c>
      <c r="G15369" s="43"/>
      <c r="H15369" s="43"/>
      <c r="I15369" s="43"/>
      <c r="J15369" s="43"/>
      <c r="K15369" s="43"/>
      <c r="L15369" s="43"/>
      <c r="M15369" s="43"/>
      <c r="N15369" s="43"/>
      <c r="O15369" s="43"/>
      <c r="P15369" s="43"/>
      <c r="Q15369" s="43"/>
      <c r="R15369" s="43"/>
      <c r="S15369" s="43"/>
      <c r="T15369" s="43"/>
      <c r="U15369" s="43"/>
      <c r="V15369" s="43"/>
      <c r="W15369" s="43"/>
      <c r="X15369" s="43"/>
      <c r="Y15369" s="43"/>
      <c r="Z15369" s="43"/>
      <c r="AA15369" s="43"/>
      <c r="AB15369" s="43"/>
      <c r="AC15369" s="43"/>
      <c r="AD15369" s="43"/>
      <c r="AE15369" s="43"/>
      <c r="AF15369" s="43"/>
      <c r="AG15369" s="43"/>
      <c r="AH15369" s="43"/>
      <c r="AI15369" s="43"/>
      <c r="AJ15369" s="43"/>
      <c r="AK15369" s="43"/>
      <c r="AL15369" s="43"/>
      <c r="AM15369" s="43"/>
      <c r="AN15369" s="43"/>
      <c r="AO15369" s="43"/>
      <c r="AP15369" s="43"/>
      <c r="AQ15369" s="43"/>
      <c r="AR15369" s="43"/>
      <c r="AS15369" s="43"/>
      <c r="AT15369" s="43"/>
      <c r="AU15369" s="43"/>
      <c r="AV15369" s="43"/>
      <c r="AW15369" s="43"/>
      <c r="AX15369" s="43"/>
      <c r="AY15369" s="43"/>
      <c r="AZ15369" s="43"/>
      <c r="BA15369" s="43"/>
      <c r="BB15369" s="43"/>
      <c r="BC15369" s="43"/>
      <c r="BD15369" s="43"/>
      <c r="BE15369" s="43"/>
      <c r="BF15369" s="43"/>
      <c r="BG15369" s="43"/>
      <c r="BH15369" s="43"/>
      <c r="BI15369" s="43"/>
      <c r="BJ15369" s="43"/>
      <c r="BK15369" s="43"/>
      <c r="BL15369" s="43"/>
      <c r="BM15369" s="43"/>
    </row>
    <row r="15370" spans="6:65" x14ac:dyDescent="0.25">
      <c r="F15370" s="42"/>
      <c r="G15370" s="43"/>
      <c r="H15370" s="43"/>
      <c r="I15370" s="43"/>
      <c r="J15370" s="43"/>
      <c r="K15370" s="43"/>
      <c r="L15370" s="43"/>
      <c r="M15370" s="43"/>
      <c r="N15370" s="43"/>
      <c r="O15370" s="43"/>
      <c r="P15370" s="43"/>
      <c r="Q15370" s="43"/>
      <c r="R15370" s="43"/>
      <c r="S15370" s="43"/>
      <c r="T15370" s="43"/>
      <c r="U15370" s="43"/>
      <c r="V15370" s="43"/>
      <c r="W15370" s="43"/>
      <c r="X15370" s="43"/>
      <c r="Y15370" s="43"/>
      <c r="Z15370" s="43"/>
      <c r="AA15370" s="43"/>
      <c r="AB15370" s="43"/>
      <c r="AC15370" s="43"/>
      <c r="AD15370" s="43"/>
      <c r="AE15370" s="43"/>
      <c r="AF15370" s="43"/>
      <c r="AG15370" s="43"/>
      <c r="AH15370" s="43"/>
      <c r="AI15370" s="43"/>
      <c r="AJ15370" s="43"/>
      <c r="AK15370" s="43"/>
      <c r="AL15370" s="43"/>
      <c r="AM15370" s="43"/>
      <c r="AN15370" s="43"/>
      <c r="AO15370" s="43"/>
      <c r="AP15370" s="43"/>
      <c r="AQ15370" s="43"/>
      <c r="AR15370" s="43"/>
      <c r="AS15370" s="43"/>
      <c r="AT15370" s="43"/>
      <c r="AU15370" s="43"/>
      <c r="AV15370" s="43"/>
      <c r="AW15370" s="43"/>
      <c r="AX15370" s="43"/>
      <c r="AY15370" s="43"/>
      <c r="AZ15370" s="43"/>
      <c r="BA15370" s="43"/>
      <c r="BB15370" s="43"/>
      <c r="BC15370" s="43"/>
      <c r="BD15370" s="43"/>
      <c r="BE15370" s="43"/>
      <c r="BF15370" s="43"/>
      <c r="BG15370" s="43"/>
      <c r="BH15370" s="43"/>
      <c r="BI15370" s="43"/>
      <c r="BJ15370" s="43"/>
      <c r="BK15370" s="43"/>
      <c r="BL15370" s="43"/>
      <c r="BM15370" s="43"/>
    </row>
    <row r="15371" spans="6:65" x14ac:dyDescent="0.25">
      <c r="F15371" s="42" t="s">
        <v>739</v>
      </c>
      <c r="G15371" s="43"/>
      <c r="H15371" s="43"/>
      <c r="I15371" s="43"/>
      <c r="J15371" s="43"/>
      <c r="K15371" s="43"/>
      <c r="L15371" s="43"/>
      <c r="M15371" s="43"/>
      <c r="N15371" s="43"/>
      <c r="O15371" s="43"/>
      <c r="P15371" s="43"/>
      <c r="Q15371" s="43"/>
      <c r="R15371" s="43"/>
      <c r="S15371" s="43"/>
      <c r="T15371" s="43"/>
      <c r="U15371" s="43"/>
      <c r="V15371" s="43"/>
      <c r="W15371" s="43"/>
      <c r="X15371" s="43"/>
      <c r="Y15371" s="43"/>
      <c r="Z15371" s="43"/>
      <c r="AA15371" s="43"/>
      <c r="AB15371" s="43"/>
      <c r="AC15371" s="43"/>
      <c r="AD15371" s="43"/>
      <c r="AE15371" s="43"/>
      <c r="AF15371" s="43"/>
      <c r="AG15371" s="43"/>
      <c r="AH15371" s="43"/>
      <c r="AI15371" s="43"/>
      <c r="AJ15371" s="43"/>
      <c r="AK15371" s="43"/>
      <c r="AL15371" s="43"/>
      <c r="AM15371" s="43"/>
      <c r="AN15371" s="43"/>
      <c r="AO15371" s="43"/>
      <c r="AP15371" s="43"/>
      <c r="AQ15371" s="43"/>
      <c r="AR15371" s="43"/>
      <c r="AS15371" s="43"/>
      <c r="AT15371" s="43"/>
      <c r="AU15371" s="43"/>
      <c r="AV15371" s="43"/>
      <c r="AW15371" s="43"/>
      <c r="AX15371" s="43"/>
      <c r="AY15371" s="43"/>
      <c r="AZ15371" s="43"/>
      <c r="BA15371" s="43"/>
      <c r="BB15371" s="43"/>
      <c r="BC15371" s="43"/>
      <c r="BD15371" s="43"/>
      <c r="BE15371" s="43"/>
      <c r="BF15371" s="43"/>
      <c r="BG15371" s="43"/>
      <c r="BH15371" s="43"/>
      <c r="BI15371" s="43"/>
      <c r="BJ15371" s="43"/>
      <c r="BK15371" s="43"/>
      <c r="BL15371" s="43"/>
      <c r="BM15371" s="43"/>
    </row>
    <row r="15372" spans="6:65" x14ac:dyDescent="0.25">
      <c r="F15372" s="42" t="s">
        <v>865</v>
      </c>
      <c r="G15372" s="43"/>
      <c r="H15372" s="43"/>
      <c r="I15372" s="43"/>
      <c r="J15372" s="43"/>
      <c r="K15372" s="43"/>
      <c r="L15372" s="43"/>
      <c r="M15372" s="43"/>
      <c r="N15372" s="43"/>
      <c r="O15372" s="43"/>
      <c r="P15372" s="43"/>
      <c r="Q15372" s="43"/>
      <c r="R15372" s="43"/>
      <c r="S15372" s="43"/>
      <c r="T15372" s="43"/>
      <c r="U15372" s="43"/>
      <c r="V15372" s="43"/>
      <c r="W15372" s="43"/>
      <c r="X15372" s="43"/>
      <c r="Y15372" s="43"/>
      <c r="Z15372" s="43"/>
      <c r="AA15372" s="43"/>
      <c r="AB15372" s="43"/>
      <c r="AC15372" s="43"/>
      <c r="AD15372" s="43"/>
      <c r="AE15372" s="43"/>
      <c r="AF15372" s="43"/>
      <c r="AG15372" s="43"/>
      <c r="AH15372" s="43"/>
      <c r="AI15372" s="43"/>
      <c r="AJ15372" s="43"/>
      <c r="AK15372" s="43"/>
      <c r="AL15372" s="43"/>
      <c r="AM15372" s="43"/>
      <c r="AN15372" s="43"/>
      <c r="AO15372" s="43"/>
      <c r="AP15372" s="43"/>
      <c r="AQ15372" s="43"/>
      <c r="AR15372" s="43"/>
      <c r="AS15372" s="43"/>
      <c r="AT15372" s="43"/>
      <c r="AU15372" s="43"/>
      <c r="AV15372" s="43"/>
      <c r="AW15372" s="43"/>
      <c r="AX15372" s="43"/>
      <c r="AY15372" s="43"/>
      <c r="AZ15372" s="43"/>
      <c r="BA15372" s="43"/>
      <c r="BB15372" s="43"/>
      <c r="BC15372" s="43"/>
      <c r="BD15372" s="43"/>
      <c r="BE15372" s="43"/>
      <c r="BF15372" s="43"/>
      <c r="BG15372" s="43"/>
      <c r="BH15372" s="43"/>
      <c r="BI15372" s="43"/>
      <c r="BJ15372" s="43"/>
      <c r="BK15372" s="43"/>
      <c r="BL15372" s="43"/>
      <c r="BM15372" s="43"/>
    </row>
    <row r="15373" spans="6:65" x14ac:dyDescent="0.25">
      <c r="F15373" s="42" t="s">
        <v>2585</v>
      </c>
      <c r="G15373" s="43"/>
      <c r="H15373" s="43"/>
      <c r="I15373" s="43"/>
      <c r="J15373" s="43"/>
      <c r="K15373" s="43"/>
      <c r="L15373" s="43"/>
      <c r="M15373" s="43"/>
      <c r="N15373" s="43"/>
      <c r="O15373" s="43"/>
      <c r="P15373" s="43"/>
      <c r="Q15373" s="43"/>
      <c r="R15373" s="43"/>
      <c r="S15373" s="43"/>
      <c r="T15373" s="43"/>
      <c r="U15373" s="43"/>
      <c r="V15373" s="43"/>
      <c r="W15373" s="43"/>
      <c r="X15373" s="43"/>
      <c r="Y15373" s="43"/>
      <c r="Z15373" s="43"/>
      <c r="AA15373" s="43"/>
      <c r="AB15373" s="43"/>
      <c r="AC15373" s="43"/>
      <c r="AD15373" s="43"/>
      <c r="AE15373" s="43"/>
      <c r="AF15373" s="43"/>
      <c r="AG15373" s="43"/>
      <c r="AH15373" s="43"/>
      <c r="AI15373" s="43"/>
      <c r="AJ15373" s="43"/>
      <c r="AK15373" s="43"/>
      <c r="AL15373" s="43"/>
      <c r="AM15373" s="43"/>
      <c r="AN15373" s="43"/>
      <c r="AO15373" s="43"/>
      <c r="AP15373" s="43"/>
      <c r="AQ15373" s="43"/>
      <c r="AR15373" s="43"/>
      <c r="AS15373" s="43"/>
      <c r="AT15373" s="43"/>
      <c r="AU15373" s="43"/>
      <c r="AV15373" s="43"/>
      <c r="AW15373" s="43"/>
      <c r="AX15373" s="43"/>
      <c r="AY15373" s="43"/>
      <c r="AZ15373" s="43"/>
      <c r="BA15373" s="43"/>
      <c r="BB15373" s="43"/>
      <c r="BC15373" s="43"/>
      <c r="BD15373" s="43"/>
      <c r="BE15373" s="43"/>
      <c r="BF15373" s="43"/>
      <c r="BG15373" s="43"/>
      <c r="BH15373" s="43"/>
      <c r="BI15373" s="43"/>
      <c r="BJ15373" s="43"/>
      <c r="BK15373" s="43"/>
      <c r="BL15373" s="43"/>
      <c r="BM15373" s="43"/>
    </row>
    <row r="15374" spans="6:65" x14ac:dyDescent="0.25">
      <c r="F15374" s="42" t="s">
        <v>2563</v>
      </c>
      <c r="G15374" s="43"/>
      <c r="H15374" s="43"/>
      <c r="I15374" s="43"/>
      <c r="J15374" s="43"/>
      <c r="K15374" s="43"/>
      <c r="L15374" s="43"/>
      <c r="M15374" s="43"/>
      <c r="N15374" s="43"/>
      <c r="O15374" s="43"/>
      <c r="P15374" s="43"/>
      <c r="Q15374" s="43"/>
      <c r="R15374" s="43"/>
      <c r="S15374" s="43"/>
      <c r="T15374" s="43"/>
      <c r="U15374" s="43"/>
      <c r="V15374" s="43"/>
      <c r="W15374" s="43"/>
      <c r="X15374" s="43"/>
      <c r="Y15374" s="43"/>
      <c r="Z15374" s="43"/>
      <c r="AA15374" s="43"/>
      <c r="AB15374" s="43"/>
      <c r="AC15374" s="43"/>
      <c r="AD15374" s="43"/>
      <c r="AE15374" s="43"/>
      <c r="AF15374" s="43"/>
      <c r="AG15374" s="43"/>
      <c r="AH15374" s="43"/>
      <c r="AI15374" s="43"/>
      <c r="AJ15374" s="43"/>
      <c r="AK15374" s="43"/>
      <c r="AL15374" s="43"/>
      <c r="AM15374" s="43"/>
      <c r="AN15374" s="43"/>
      <c r="AO15374" s="43"/>
      <c r="AP15374" s="43"/>
      <c r="AQ15374" s="43"/>
      <c r="AR15374" s="43"/>
      <c r="AS15374" s="43"/>
      <c r="AT15374" s="43"/>
      <c r="AU15374" s="43"/>
      <c r="AV15374" s="43"/>
      <c r="AW15374" s="43"/>
      <c r="AX15374" s="43"/>
      <c r="AY15374" s="43"/>
      <c r="AZ15374" s="43"/>
      <c r="BA15374" s="43"/>
      <c r="BB15374" s="43"/>
      <c r="BC15374" s="43"/>
      <c r="BD15374" s="43"/>
      <c r="BE15374" s="43"/>
      <c r="BF15374" s="43"/>
      <c r="BG15374" s="43"/>
      <c r="BH15374" s="43"/>
      <c r="BI15374" s="43"/>
      <c r="BJ15374" s="43"/>
      <c r="BK15374" s="43"/>
      <c r="BL15374" s="43"/>
      <c r="BM15374" s="43"/>
    </row>
    <row r="15375" spans="6:65" x14ac:dyDescent="0.25">
      <c r="F15375" s="42" t="s">
        <v>2564</v>
      </c>
      <c r="G15375" s="43"/>
      <c r="H15375" s="43"/>
      <c r="I15375" s="43"/>
      <c r="J15375" s="43"/>
      <c r="K15375" s="43"/>
      <c r="L15375" s="43"/>
      <c r="M15375" s="43"/>
      <c r="N15375" s="43"/>
      <c r="O15375" s="43"/>
      <c r="P15375" s="43"/>
      <c r="Q15375" s="43"/>
      <c r="R15375" s="43"/>
      <c r="S15375" s="43"/>
      <c r="T15375" s="43"/>
      <c r="U15375" s="43"/>
      <c r="V15375" s="43"/>
      <c r="W15375" s="43"/>
      <c r="X15375" s="43"/>
      <c r="Y15375" s="43"/>
      <c r="Z15375" s="43"/>
      <c r="AA15375" s="43"/>
      <c r="AB15375" s="43"/>
      <c r="AC15375" s="43"/>
      <c r="AD15375" s="43"/>
      <c r="AE15375" s="43"/>
      <c r="AF15375" s="43"/>
      <c r="AG15375" s="43"/>
      <c r="AH15375" s="43"/>
      <c r="AI15375" s="43"/>
      <c r="AJ15375" s="43"/>
      <c r="AK15375" s="43"/>
      <c r="AL15375" s="43"/>
      <c r="AM15375" s="43"/>
      <c r="AN15375" s="43"/>
      <c r="AO15375" s="43"/>
      <c r="AP15375" s="43"/>
      <c r="AQ15375" s="43"/>
      <c r="AR15375" s="43"/>
      <c r="AS15375" s="43"/>
      <c r="AT15375" s="43"/>
      <c r="AU15375" s="43"/>
      <c r="AV15375" s="43"/>
      <c r="AW15375" s="43"/>
      <c r="AX15375" s="43"/>
      <c r="AY15375" s="43"/>
      <c r="AZ15375" s="43"/>
      <c r="BA15375" s="43"/>
      <c r="BB15375" s="43"/>
      <c r="BC15375" s="43"/>
      <c r="BD15375" s="43"/>
      <c r="BE15375" s="43"/>
      <c r="BF15375" s="43"/>
      <c r="BG15375" s="43"/>
      <c r="BH15375" s="43"/>
      <c r="BI15375" s="43"/>
      <c r="BJ15375" s="43"/>
      <c r="BK15375" s="43"/>
      <c r="BL15375" s="43"/>
      <c r="BM15375" s="43"/>
    </row>
    <row r="15376" spans="6:65" x14ac:dyDescent="0.25">
      <c r="F15376" s="42" t="s">
        <v>2215</v>
      </c>
      <c r="G15376" s="43"/>
      <c r="H15376" s="43"/>
      <c r="I15376" s="43"/>
      <c r="J15376" s="43"/>
      <c r="K15376" s="43"/>
      <c r="L15376" s="43"/>
      <c r="M15376" s="43"/>
      <c r="N15376" s="43"/>
      <c r="O15376" s="43"/>
      <c r="P15376" s="43"/>
      <c r="Q15376" s="43"/>
      <c r="R15376" s="43"/>
      <c r="S15376" s="43"/>
      <c r="T15376" s="43"/>
      <c r="U15376" s="43"/>
      <c r="V15376" s="43"/>
      <c r="W15376" s="43"/>
      <c r="X15376" s="43"/>
      <c r="Y15376" s="43"/>
      <c r="Z15376" s="43"/>
      <c r="AA15376" s="43"/>
      <c r="AB15376" s="43"/>
      <c r="AC15376" s="43"/>
      <c r="AD15376" s="43"/>
      <c r="AE15376" s="43"/>
      <c r="AF15376" s="43"/>
      <c r="AG15376" s="43"/>
      <c r="AH15376" s="43"/>
      <c r="AI15376" s="43"/>
      <c r="AJ15376" s="43"/>
      <c r="AK15376" s="43"/>
      <c r="AL15376" s="43"/>
      <c r="AM15376" s="43"/>
      <c r="AN15376" s="43"/>
      <c r="AO15376" s="43"/>
      <c r="AP15376" s="43"/>
      <c r="AQ15376" s="43"/>
      <c r="AR15376" s="43"/>
      <c r="AS15376" s="43"/>
      <c r="AT15376" s="43"/>
      <c r="AU15376" s="43"/>
      <c r="AV15376" s="43"/>
      <c r="AW15376" s="43"/>
      <c r="AX15376" s="43"/>
      <c r="AY15376" s="43"/>
      <c r="AZ15376" s="43"/>
      <c r="BA15376" s="43"/>
      <c r="BB15376" s="43"/>
      <c r="BC15376" s="43"/>
      <c r="BD15376" s="43"/>
      <c r="BE15376" s="43"/>
      <c r="BF15376" s="43"/>
      <c r="BG15376" s="43"/>
      <c r="BH15376" s="43"/>
      <c r="BI15376" s="43"/>
      <c r="BJ15376" s="43"/>
      <c r="BK15376" s="43"/>
      <c r="BL15376" s="43"/>
      <c r="BM15376" s="43"/>
    </row>
    <row r="15377" spans="6:65" x14ac:dyDescent="0.25">
      <c r="F15377" s="42" t="s">
        <v>865</v>
      </c>
      <c r="G15377" s="43"/>
      <c r="H15377" s="43"/>
      <c r="I15377" s="43"/>
      <c r="J15377" s="43"/>
      <c r="K15377" s="43"/>
      <c r="L15377" s="43"/>
      <c r="M15377" s="43"/>
      <c r="N15377" s="43"/>
      <c r="O15377" s="43"/>
      <c r="P15377" s="43"/>
      <c r="Q15377" s="43"/>
      <c r="R15377" s="43"/>
      <c r="S15377" s="43"/>
      <c r="T15377" s="43"/>
      <c r="U15377" s="43"/>
      <c r="V15377" s="43"/>
      <c r="W15377" s="43"/>
      <c r="X15377" s="43"/>
      <c r="Y15377" s="43"/>
      <c r="Z15377" s="43"/>
      <c r="AA15377" s="43"/>
      <c r="AB15377" s="43"/>
      <c r="AC15377" s="43"/>
      <c r="AD15377" s="43"/>
      <c r="AE15377" s="43"/>
      <c r="AF15377" s="43"/>
      <c r="AG15377" s="43"/>
      <c r="AH15377" s="43"/>
      <c r="AI15377" s="43"/>
      <c r="AJ15377" s="43"/>
      <c r="AK15377" s="43"/>
      <c r="AL15377" s="43"/>
      <c r="AM15377" s="43"/>
      <c r="AN15377" s="43"/>
      <c r="AO15377" s="43"/>
      <c r="AP15377" s="43"/>
      <c r="AQ15377" s="43"/>
      <c r="AR15377" s="43"/>
      <c r="AS15377" s="43"/>
      <c r="AT15377" s="43"/>
      <c r="AU15377" s="43"/>
      <c r="AV15377" s="43"/>
      <c r="AW15377" s="43"/>
      <c r="AX15377" s="43"/>
      <c r="AY15377" s="43"/>
      <c r="AZ15377" s="43"/>
      <c r="BA15377" s="43"/>
      <c r="BB15377" s="43"/>
      <c r="BC15377" s="43"/>
      <c r="BD15377" s="43"/>
      <c r="BE15377" s="43"/>
      <c r="BF15377" s="43"/>
      <c r="BG15377" s="43"/>
      <c r="BH15377" s="43"/>
      <c r="BI15377" s="43"/>
      <c r="BJ15377" s="43"/>
      <c r="BK15377" s="43"/>
      <c r="BL15377" s="43"/>
      <c r="BM15377" s="43"/>
    </row>
    <row r="15378" spans="6:65" x14ac:dyDescent="0.25">
      <c r="F15378" s="42" t="s">
        <v>1650</v>
      </c>
      <c r="G15378" s="43"/>
      <c r="H15378" s="43"/>
      <c r="I15378" s="43"/>
      <c r="J15378" s="43"/>
      <c r="K15378" s="43"/>
      <c r="L15378" s="43"/>
      <c r="M15378" s="43"/>
      <c r="N15378" s="43"/>
      <c r="O15378" s="43"/>
      <c r="P15378" s="43"/>
      <c r="Q15378" s="43"/>
      <c r="R15378" s="43"/>
      <c r="S15378" s="43"/>
      <c r="T15378" s="43"/>
      <c r="U15378" s="43"/>
      <c r="V15378" s="43"/>
      <c r="W15378" s="43"/>
      <c r="X15378" s="43"/>
      <c r="Y15378" s="43"/>
      <c r="Z15378" s="43"/>
      <c r="AA15378" s="43"/>
      <c r="AB15378" s="43"/>
      <c r="AC15378" s="43"/>
      <c r="AD15378" s="43"/>
      <c r="AE15378" s="43"/>
      <c r="AF15378" s="43"/>
      <c r="AG15378" s="43"/>
      <c r="AH15378" s="43"/>
      <c r="AI15378" s="43"/>
      <c r="AJ15378" s="43"/>
      <c r="AK15378" s="43"/>
      <c r="AL15378" s="43"/>
      <c r="AM15378" s="43"/>
      <c r="AN15378" s="43"/>
      <c r="AO15378" s="43"/>
      <c r="AP15378" s="43"/>
      <c r="AQ15378" s="43"/>
      <c r="AR15378" s="43"/>
      <c r="AS15378" s="43"/>
      <c r="AT15378" s="43"/>
      <c r="AU15378" s="43"/>
      <c r="AV15378" s="43"/>
      <c r="AW15378" s="43"/>
      <c r="AX15378" s="43"/>
      <c r="AY15378" s="43"/>
      <c r="AZ15378" s="43"/>
      <c r="BA15378" s="43"/>
      <c r="BB15378" s="43"/>
      <c r="BC15378" s="43"/>
      <c r="BD15378" s="43"/>
      <c r="BE15378" s="43"/>
      <c r="BF15378" s="43"/>
      <c r="BG15378" s="43"/>
      <c r="BH15378" s="43"/>
      <c r="BI15378" s="43"/>
      <c r="BJ15378" s="43"/>
      <c r="BK15378" s="43"/>
      <c r="BL15378" s="43"/>
      <c r="BM15378" s="43"/>
    </row>
    <row r="15398" spans="4:6" x14ac:dyDescent="0.25">
      <c r="D15398" s="13">
        <v>0</v>
      </c>
      <c r="F15398" s="4" t="s">
        <v>2646</v>
      </c>
    </row>
    <row r="15433" spans="4:6" x14ac:dyDescent="0.25">
      <c r="D15433" s="13">
        <v>0</v>
      </c>
      <c r="F15433" s="4" t="s">
        <v>2334</v>
      </c>
    </row>
    <row r="15456" spans="4:4" x14ac:dyDescent="0.25">
      <c r="D15456" s="13">
        <v>0</v>
      </c>
    </row>
    <row r="15461" spans="39:62" x14ac:dyDescent="0.25">
      <c r="AM15461" s="4" t="s">
        <v>1696</v>
      </c>
      <c r="AQ15461" s="4" t="s">
        <v>2724</v>
      </c>
      <c r="AW15461" s="4" t="s">
        <v>2725</v>
      </c>
      <c r="BB15461" s="4" t="s">
        <v>1816</v>
      </c>
      <c r="BJ15461" s="4" t="s">
        <v>816</v>
      </c>
    </row>
    <row r="15462" spans="39:62" x14ac:dyDescent="0.25">
      <c r="AM15462" s="3" t="s">
        <v>2722</v>
      </c>
      <c r="AQ15462" s="3" t="s">
        <v>2723</v>
      </c>
      <c r="AW15462" s="1" t="s">
        <v>2339</v>
      </c>
      <c r="BB15462" s="3" t="s">
        <v>2726</v>
      </c>
      <c r="BJ15462" s="1" t="s">
        <v>1071</v>
      </c>
    </row>
    <row r="15485" spans="7:7" x14ac:dyDescent="0.25">
      <c r="G15485"/>
    </row>
    <row r="15524" spans="6:33" x14ac:dyDescent="0.25">
      <c r="F15524" s="40" t="s">
        <v>2223</v>
      </c>
      <c r="G15524" s="41"/>
      <c r="H15524" s="41"/>
      <c r="I15524" s="41"/>
      <c r="J15524" s="41"/>
      <c r="K15524" s="41"/>
      <c r="L15524" s="41"/>
      <c r="M15524" s="41"/>
      <c r="N15524" s="41"/>
      <c r="O15524" s="41"/>
      <c r="P15524" s="41"/>
      <c r="Q15524" s="41"/>
      <c r="R15524" s="41"/>
      <c r="S15524" s="41"/>
      <c r="T15524" s="41"/>
      <c r="U15524" s="41"/>
      <c r="V15524" s="41"/>
      <c r="W15524" s="41"/>
      <c r="X15524" s="41"/>
      <c r="Y15524" s="41"/>
      <c r="Z15524" s="41"/>
      <c r="AA15524" s="41"/>
      <c r="AB15524" s="41"/>
      <c r="AC15524" s="41"/>
      <c r="AD15524" s="41"/>
      <c r="AE15524" s="41"/>
      <c r="AF15524" s="41"/>
      <c r="AG15524" s="41"/>
    </row>
    <row r="15525" spans="6:33" x14ac:dyDescent="0.25">
      <c r="F15525" s="40" t="s">
        <v>2224</v>
      </c>
      <c r="G15525" s="41"/>
      <c r="H15525" s="41"/>
      <c r="I15525" s="41"/>
      <c r="J15525" s="41"/>
      <c r="K15525" s="41"/>
      <c r="L15525" s="41"/>
      <c r="M15525" s="41"/>
      <c r="N15525" s="41"/>
      <c r="O15525" s="41"/>
      <c r="P15525" s="41"/>
      <c r="Q15525" s="41"/>
      <c r="R15525" s="41"/>
      <c r="S15525" s="41"/>
      <c r="T15525" s="41"/>
      <c r="U15525" s="41"/>
      <c r="V15525" s="41"/>
      <c r="W15525" s="41"/>
      <c r="X15525" s="41"/>
      <c r="Y15525" s="41"/>
      <c r="Z15525" s="41"/>
      <c r="AA15525" s="41"/>
      <c r="AB15525" s="41"/>
      <c r="AC15525" s="41"/>
      <c r="AD15525" s="41"/>
      <c r="AE15525" s="41"/>
      <c r="AF15525" s="41"/>
      <c r="AG15525" s="41"/>
    </row>
    <row r="15526" spans="6:33" x14ac:dyDescent="0.25">
      <c r="F15526" s="40" t="s">
        <v>2225</v>
      </c>
      <c r="G15526" s="41"/>
      <c r="H15526" s="41"/>
      <c r="I15526" s="41"/>
      <c r="J15526" s="41"/>
      <c r="K15526" s="41"/>
      <c r="L15526" s="41"/>
      <c r="M15526" s="41"/>
      <c r="N15526" s="41"/>
      <c r="O15526" s="41"/>
      <c r="P15526" s="41"/>
      <c r="Q15526" s="41"/>
      <c r="R15526" s="41"/>
      <c r="S15526" s="41"/>
      <c r="T15526" s="41"/>
      <c r="U15526" s="41"/>
      <c r="V15526" s="41"/>
      <c r="W15526" s="41"/>
      <c r="X15526" s="41"/>
      <c r="Y15526" s="41"/>
      <c r="Z15526" s="41"/>
      <c r="AA15526" s="41"/>
      <c r="AB15526" s="41"/>
      <c r="AC15526" s="41"/>
      <c r="AD15526" s="41"/>
      <c r="AE15526" s="41"/>
      <c r="AF15526" s="41"/>
      <c r="AG15526" s="41"/>
    </row>
    <row r="15527" spans="6:33" x14ac:dyDescent="0.25">
      <c r="F15527" s="40" t="s">
        <v>2230</v>
      </c>
      <c r="G15527" s="41"/>
      <c r="H15527" s="41"/>
      <c r="I15527" s="41"/>
      <c r="J15527" s="41"/>
      <c r="K15527" s="41"/>
      <c r="L15527" s="41"/>
      <c r="M15527" s="41"/>
      <c r="N15527" s="41"/>
      <c r="O15527" s="41"/>
      <c r="P15527" s="41"/>
      <c r="Q15527" s="41"/>
      <c r="R15527" s="41"/>
      <c r="S15527" s="41"/>
      <c r="T15527" s="41"/>
      <c r="U15527" s="41"/>
      <c r="V15527" s="41"/>
      <c r="W15527" s="41"/>
      <c r="X15527" s="41"/>
      <c r="Y15527" s="41"/>
      <c r="Z15527" s="41"/>
      <c r="AA15527" s="41"/>
      <c r="AB15527" s="41"/>
      <c r="AC15527" s="41"/>
      <c r="AD15527" s="41"/>
      <c r="AE15527" s="41"/>
      <c r="AF15527" s="41"/>
      <c r="AG15527" s="41"/>
    </row>
    <row r="15528" spans="6:33" x14ac:dyDescent="0.25">
      <c r="F15528" s="40" t="s">
        <v>2253</v>
      </c>
      <c r="G15528" s="41"/>
      <c r="H15528" s="41"/>
      <c r="I15528" s="41"/>
      <c r="J15528" s="41"/>
      <c r="K15528" s="41"/>
      <c r="L15528" s="41"/>
      <c r="M15528" s="41"/>
      <c r="N15528" s="41"/>
      <c r="O15528" s="41"/>
      <c r="P15528" s="41"/>
      <c r="Q15528" s="41"/>
      <c r="R15528" s="41"/>
      <c r="S15528" s="41"/>
      <c r="T15528" s="41"/>
      <c r="U15528" s="41"/>
      <c r="V15528" s="41"/>
      <c r="W15528" s="41"/>
      <c r="X15528" s="41"/>
      <c r="Y15528" s="41"/>
      <c r="Z15528" s="41"/>
      <c r="AA15528" s="41"/>
      <c r="AB15528" s="41"/>
      <c r="AC15528" s="41"/>
      <c r="AD15528" s="41"/>
      <c r="AE15528" s="41"/>
      <c r="AF15528" s="41"/>
      <c r="AG15528" s="41"/>
    </row>
    <row r="15529" spans="6:33" x14ac:dyDescent="0.25">
      <c r="F15529" s="40"/>
      <c r="G15529" s="41"/>
      <c r="H15529" s="41"/>
      <c r="I15529" s="41"/>
      <c r="J15529" s="41"/>
      <c r="K15529" s="41"/>
      <c r="L15529" s="41"/>
      <c r="M15529" s="41"/>
      <c r="N15529" s="41"/>
      <c r="O15529" s="41"/>
      <c r="P15529" s="41"/>
      <c r="Q15529" s="41"/>
      <c r="R15529" s="41"/>
      <c r="S15529" s="41"/>
      <c r="T15529" s="41"/>
      <c r="U15529" s="41"/>
      <c r="V15529" s="41"/>
      <c r="W15529" s="41"/>
      <c r="X15529" s="41"/>
      <c r="Y15529" s="41"/>
      <c r="Z15529" s="41"/>
      <c r="AA15529" s="41"/>
      <c r="AB15529" s="41"/>
      <c r="AC15529" s="41"/>
      <c r="AD15529" s="41"/>
      <c r="AE15529" s="41"/>
      <c r="AF15529" s="41"/>
      <c r="AG15529" s="41"/>
    </row>
    <row r="15530" spans="6:33" x14ac:dyDescent="0.25">
      <c r="F15530" s="40" t="s">
        <v>1808</v>
      </c>
      <c r="G15530" s="41"/>
      <c r="H15530" s="41"/>
      <c r="I15530" s="41"/>
      <c r="J15530" s="41"/>
      <c r="K15530" s="41"/>
      <c r="L15530" s="41"/>
      <c r="M15530" s="41"/>
      <c r="N15530" s="41"/>
      <c r="O15530" s="41"/>
      <c r="P15530" s="41"/>
      <c r="Q15530" s="41"/>
      <c r="R15530" s="41"/>
      <c r="S15530" s="41"/>
      <c r="T15530" s="41"/>
      <c r="U15530" s="41"/>
      <c r="V15530" s="41"/>
      <c r="W15530" s="41"/>
      <c r="X15530" s="41"/>
      <c r="Y15530" s="41"/>
      <c r="Z15530" s="41"/>
      <c r="AA15530" s="41"/>
      <c r="AB15530" s="41"/>
      <c r="AC15530" s="41"/>
      <c r="AD15530" s="41"/>
      <c r="AE15530" s="41"/>
      <c r="AF15530" s="41"/>
      <c r="AG15530" s="41"/>
    </row>
    <row r="15531" spans="6:33" x14ac:dyDescent="0.25">
      <c r="F15531" s="40"/>
      <c r="G15531" s="41"/>
      <c r="H15531" s="41"/>
      <c r="I15531" s="41"/>
      <c r="J15531" s="41"/>
      <c r="K15531" s="41"/>
      <c r="L15531" s="41"/>
      <c r="M15531" s="41"/>
      <c r="N15531" s="41"/>
      <c r="O15531" s="41"/>
      <c r="P15531" s="41"/>
      <c r="Q15531" s="41"/>
      <c r="R15531" s="41"/>
      <c r="S15531" s="41"/>
      <c r="T15531" s="41"/>
      <c r="U15531" s="41"/>
      <c r="V15531" s="41"/>
      <c r="W15531" s="41"/>
      <c r="X15531" s="41"/>
      <c r="Y15531" s="41"/>
      <c r="Z15531" s="41"/>
      <c r="AA15531" s="41"/>
      <c r="AB15531" s="41"/>
      <c r="AC15531" s="41"/>
      <c r="AD15531" s="41"/>
      <c r="AE15531" s="41"/>
      <c r="AF15531" s="41"/>
      <c r="AG15531" s="41"/>
    </row>
    <row r="15532" spans="6:33" x14ac:dyDescent="0.25">
      <c r="F15532" s="40" t="s">
        <v>2226</v>
      </c>
      <c r="G15532" s="41"/>
      <c r="H15532" s="41"/>
      <c r="I15532" s="41"/>
      <c r="J15532" s="41"/>
      <c r="K15532" s="41"/>
      <c r="L15532" s="41"/>
      <c r="M15532" s="41"/>
      <c r="N15532" s="41"/>
      <c r="O15532" s="41"/>
      <c r="P15532" s="41"/>
      <c r="Q15532" s="41"/>
      <c r="R15532" s="41"/>
      <c r="S15532" s="41"/>
      <c r="T15532" s="41"/>
      <c r="U15532" s="41"/>
      <c r="V15532" s="41"/>
      <c r="W15532" s="41"/>
      <c r="X15532" s="41"/>
      <c r="Y15532" s="41"/>
      <c r="Z15532" s="41"/>
      <c r="AA15532" s="41"/>
      <c r="AB15532" s="41"/>
      <c r="AC15532" s="41"/>
      <c r="AD15532" s="41"/>
      <c r="AE15532" s="41"/>
      <c r="AF15532" s="41"/>
      <c r="AG15532" s="41"/>
    </row>
    <row r="15533" spans="6:33" x14ac:dyDescent="0.25">
      <c r="F15533" s="40" t="s">
        <v>1810</v>
      </c>
      <c r="G15533" s="41"/>
      <c r="H15533" s="41"/>
      <c r="I15533" s="41"/>
      <c r="J15533" s="41"/>
      <c r="K15533" s="41"/>
      <c r="L15533" s="41"/>
      <c r="M15533" s="41"/>
      <c r="N15533" s="41"/>
      <c r="O15533" s="41"/>
      <c r="P15533" s="41"/>
      <c r="Q15533" s="41"/>
      <c r="R15533" s="41"/>
      <c r="S15533" s="41"/>
      <c r="T15533" s="41"/>
      <c r="U15533" s="41"/>
      <c r="V15533" s="41"/>
      <c r="W15533" s="41"/>
      <c r="X15533" s="41"/>
      <c r="Y15533" s="41"/>
      <c r="Z15533" s="41"/>
      <c r="AA15533" s="41"/>
      <c r="AB15533" s="41"/>
      <c r="AC15533" s="41"/>
      <c r="AD15533" s="41"/>
      <c r="AE15533" s="41"/>
      <c r="AF15533" s="41"/>
      <c r="AG15533" s="41"/>
    </row>
    <row r="15534" spans="6:33" x14ac:dyDescent="0.25">
      <c r="F15534" s="40"/>
      <c r="G15534" s="41"/>
      <c r="H15534" s="41"/>
      <c r="I15534" s="41"/>
      <c r="J15534" s="41"/>
      <c r="K15534" s="41"/>
      <c r="L15534" s="41"/>
      <c r="M15534" s="41"/>
      <c r="N15534" s="41"/>
      <c r="O15534" s="41"/>
      <c r="P15534" s="41"/>
      <c r="Q15534" s="41"/>
      <c r="R15534" s="41"/>
      <c r="S15534" s="41"/>
      <c r="T15534" s="41"/>
      <c r="U15534" s="41"/>
      <c r="V15534" s="41"/>
      <c r="W15534" s="41"/>
      <c r="X15534" s="41"/>
      <c r="Y15534" s="41"/>
      <c r="Z15534" s="41"/>
      <c r="AA15534" s="41"/>
      <c r="AB15534" s="41"/>
      <c r="AC15534" s="41"/>
      <c r="AD15534" s="41"/>
      <c r="AE15534" s="41"/>
      <c r="AF15534" s="41"/>
      <c r="AG15534" s="41"/>
    </row>
    <row r="15535" spans="6:33" x14ac:dyDescent="0.25">
      <c r="F15535" s="40" t="s">
        <v>2227</v>
      </c>
      <c r="G15535" s="41"/>
      <c r="H15535" s="41"/>
      <c r="I15535" s="41"/>
      <c r="J15535" s="41"/>
      <c r="K15535" s="41"/>
      <c r="L15535" s="41"/>
      <c r="M15535" s="41"/>
      <c r="N15535" s="41"/>
      <c r="O15535" s="41"/>
      <c r="P15535" s="41"/>
      <c r="Q15535" s="41"/>
      <c r="R15535" s="41"/>
      <c r="S15535" s="41"/>
      <c r="T15535" s="41"/>
      <c r="U15535" s="41"/>
      <c r="V15535" s="41"/>
      <c r="W15535" s="41"/>
      <c r="X15535" s="41"/>
      <c r="Y15535" s="41"/>
      <c r="Z15535" s="41"/>
      <c r="AA15535" s="41"/>
      <c r="AB15535" s="41"/>
      <c r="AC15535" s="41"/>
      <c r="AD15535" s="41"/>
      <c r="AE15535" s="41"/>
      <c r="AF15535" s="41"/>
      <c r="AG15535" s="41"/>
    </row>
    <row r="15536" spans="6:33" x14ac:dyDescent="0.25">
      <c r="F15536" s="40" t="s">
        <v>1366</v>
      </c>
      <c r="G15536" s="41"/>
      <c r="H15536" s="41"/>
      <c r="I15536" s="41"/>
      <c r="J15536" s="41"/>
      <c r="K15536" s="41"/>
      <c r="L15536" s="41"/>
      <c r="M15536" s="41"/>
      <c r="N15536" s="41"/>
      <c r="O15536" s="41"/>
      <c r="P15536" s="41"/>
      <c r="Q15536" s="41"/>
      <c r="R15536" s="41"/>
      <c r="S15536" s="41"/>
      <c r="T15536" s="41"/>
      <c r="U15536" s="41"/>
      <c r="V15536" s="41"/>
      <c r="W15536" s="41"/>
      <c r="X15536" s="41"/>
      <c r="Y15536" s="41"/>
      <c r="Z15536" s="41"/>
      <c r="AA15536" s="41"/>
      <c r="AB15536" s="41"/>
      <c r="AC15536" s="41"/>
      <c r="AD15536" s="41"/>
      <c r="AE15536" s="41"/>
      <c r="AF15536" s="41"/>
      <c r="AG15536" s="41"/>
    </row>
    <row r="15537" spans="3:33" x14ac:dyDescent="0.25">
      <c r="F15537" s="40"/>
      <c r="G15537" s="41"/>
      <c r="H15537" s="41"/>
      <c r="I15537" s="41"/>
      <c r="J15537" s="41"/>
      <c r="K15537" s="41"/>
      <c r="L15537" s="41"/>
      <c r="M15537" s="41"/>
      <c r="N15537" s="41"/>
      <c r="O15537" s="41"/>
      <c r="P15537" s="41"/>
      <c r="Q15537" s="41"/>
      <c r="R15537" s="41"/>
      <c r="S15537" s="41"/>
      <c r="T15537" s="41"/>
      <c r="U15537" s="41"/>
      <c r="V15537" s="41"/>
      <c r="W15537" s="41"/>
      <c r="X15537" s="41"/>
      <c r="Y15537" s="41"/>
      <c r="Z15537" s="41"/>
      <c r="AA15537" s="41"/>
      <c r="AB15537" s="41"/>
      <c r="AC15537" s="41"/>
      <c r="AD15537" s="41"/>
      <c r="AE15537" s="41"/>
      <c r="AF15537" s="41"/>
      <c r="AG15537" s="41"/>
    </row>
    <row r="15538" spans="3:33" x14ac:dyDescent="0.25">
      <c r="F15538" s="40" t="s">
        <v>2228</v>
      </c>
      <c r="G15538" s="41"/>
      <c r="H15538" s="41"/>
      <c r="I15538" s="41"/>
      <c r="J15538" s="41"/>
      <c r="K15538" s="41"/>
      <c r="L15538" s="41"/>
      <c r="M15538" s="41"/>
      <c r="N15538" s="41"/>
      <c r="O15538" s="41"/>
      <c r="P15538" s="41"/>
      <c r="Q15538" s="41"/>
      <c r="R15538" s="41"/>
      <c r="S15538" s="41"/>
      <c r="T15538" s="41"/>
      <c r="U15538" s="41"/>
      <c r="V15538" s="41"/>
      <c r="W15538" s="41"/>
      <c r="X15538" s="41"/>
      <c r="Y15538" s="41"/>
      <c r="Z15538" s="41"/>
      <c r="AA15538" s="41"/>
      <c r="AB15538" s="41"/>
      <c r="AC15538" s="41"/>
      <c r="AD15538" s="41"/>
      <c r="AE15538" s="41"/>
      <c r="AF15538" s="41"/>
      <c r="AG15538" s="41"/>
    </row>
    <row r="15539" spans="3:33" x14ac:dyDescent="0.25">
      <c r="F15539" s="40" t="s">
        <v>2229</v>
      </c>
      <c r="G15539" s="41"/>
      <c r="H15539" s="41"/>
      <c r="I15539" s="41"/>
      <c r="J15539" s="41"/>
      <c r="K15539" s="41"/>
      <c r="L15539" s="41"/>
      <c r="M15539" s="41"/>
      <c r="N15539" s="41"/>
      <c r="O15539" s="41"/>
      <c r="P15539" s="41"/>
      <c r="Q15539" s="41"/>
      <c r="R15539" s="41"/>
      <c r="S15539" s="41"/>
      <c r="T15539" s="41"/>
      <c r="U15539" s="41"/>
      <c r="V15539" s="41"/>
      <c r="W15539" s="41"/>
      <c r="X15539" s="41"/>
      <c r="Y15539" s="41"/>
      <c r="Z15539" s="41"/>
      <c r="AA15539" s="41"/>
      <c r="AB15539" s="41"/>
      <c r="AC15539" s="41"/>
      <c r="AD15539" s="41"/>
      <c r="AE15539" s="41"/>
      <c r="AF15539" s="41"/>
      <c r="AG15539" s="41"/>
    </row>
    <row r="15540" spans="3:33" x14ac:dyDescent="0.25">
      <c r="F15540" s="40"/>
      <c r="G15540" s="41"/>
      <c r="H15540" s="41"/>
      <c r="I15540" s="41"/>
      <c r="J15540" s="41"/>
      <c r="K15540" s="41"/>
      <c r="L15540" s="41"/>
      <c r="M15540" s="41"/>
      <c r="N15540" s="41"/>
      <c r="O15540" s="41"/>
      <c r="P15540" s="41"/>
      <c r="Q15540" s="41"/>
      <c r="R15540" s="41"/>
      <c r="S15540" s="41"/>
      <c r="T15540" s="41"/>
      <c r="U15540" s="41"/>
      <c r="V15540" s="41"/>
      <c r="W15540" s="41"/>
      <c r="X15540" s="41"/>
      <c r="Y15540" s="41"/>
      <c r="Z15540" s="41"/>
      <c r="AA15540" s="41"/>
      <c r="AB15540" s="41"/>
      <c r="AC15540" s="41"/>
      <c r="AD15540" s="41"/>
      <c r="AE15540" s="41"/>
      <c r="AF15540" s="41"/>
      <c r="AG15540" s="41"/>
    </row>
    <row r="15541" spans="3:33" x14ac:dyDescent="0.25">
      <c r="F15541" s="62" t="s">
        <v>2240</v>
      </c>
      <c r="G15541" s="63"/>
      <c r="H15541" s="63"/>
      <c r="I15541" s="63"/>
      <c r="J15541" s="63"/>
      <c r="K15541" s="63"/>
      <c r="L15541" s="63"/>
      <c r="M15541" s="63"/>
      <c r="N15541" s="63"/>
      <c r="O15541" s="63"/>
      <c r="P15541" s="63"/>
      <c r="Q15541" s="63"/>
      <c r="R15541" s="63"/>
      <c r="S15541" s="63"/>
      <c r="T15541" s="63"/>
      <c r="U15541" s="63"/>
      <c r="V15541" s="63"/>
      <c r="W15541" s="63"/>
      <c r="X15541" s="63"/>
      <c r="Y15541" s="63"/>
      <c r="Z15541" s="63"/>
      <c r="AA15541" s="63"/>
      <c r="AB15541" s="63"/>
      <c r="AC15541" s="63"/>
      <c r="AD15541" s="63"/>
      <c r="AE15541" s="63"/>
      <c r="AF15541" s="63"/>
      <c r="AG15541" s="63"/>
    </row>
    <row r="15542" spans="3:33" x14ac:dyDescent="0.25">
      <c r="F15542" s="40" t="s">
        <v>2241</v>
      </c>
      <c r="G15542" s="41"/>
      <c r="H15542" s="41"/>
      <c r="I15542" s="41"/>
      <c r="J15542" s="41"/>
      <c r="K15542" s="41"/>
      <c r="L15542" s="41"/>
      <c r="M15542" s="41"/>
      <c r="N15542" s="41"/>
      <c r="O15542" s="41"/>
      <c r="P15542" s="41"/>
      <c r="Q15542" s="41"/>
      <c r="R15542" s="41"/>
      <c r="S15542" s="41"/>
      <c r="T15542" s="41"/>
      <c r="U15542" s="41"/>
      <c r="V15542" s="41"/>
      <c r="W15542" s="41"/>
      <c r="X15542" s="41"/>
      <c r="Y15542" s="41"/>
      <c r="Z15542" s="41"/>
      <c r="AA15542" s="41"/>
      <c r="AB15542" s="41"/>
      <c r="AC15542" s="41"/>
      <c r="AD15542" s="41"/>
      <c r="AE15542" s="41"/>
      <c r="AF15542" s="41"/>
      <c r="AG15542" s="41"/>
    </row>
    <row r="15543" spans="3:33" x14ac:dyDescent="0.25">
      <c r="F15543" s="40"/>
      <c r="G15543" s="41"/>
      <c r="H15543" s="41"/>
      <c r="I15543" s="41"/>
      <c r="J15543" s="41"/>
      <c r="K15543" s="41"/>
      <c r="L15543" s="41"/>
      <c r="M15543" s="41"/>
      <c r="N15543" s="41"/>
      <c r="O15543" s="41"/>
      <c r="P15543" s="41"/>
      <c r="Q15543" s="41"/>
      <c r="R15543" s="41"/>
      <c r="S15543" s="41"/>
      <c r="T15543" s="41"/>
      <c r="U15543" s="41"/>
      <c r="V15543" s="41"/>
      <c r="W15543" s="41"/>
      <c r="X15543" s="41"/>
      <c r="Y15543" s="41"/>
      <c r="Z15543" s="41"/>
      <c r="AA15543" s="41"/>
      <c r="AB15543" s="41"/>
      <c r="AC15543" s="41"/>
      <c r="AD15543" s="41"/>
      <c r="AE15543" s="41"/>
      <c r="AF15543" s="41"/>
      <c r="AG15543" s="41"/>
    </row>
    <row r="15544" spans="3:33" x14ac:dyDescent="0.25">
      <c r="F15544" s="40" t="s">
        <v>2132</v>
      </c>
      <c r="G15544" s="41"/>
      <c r="H15544" s="41"/>
      <c r="I15544" s="41"/>
      <c r="J15544" s="41"/>
      <c r="K15544" s="41"/>
      <c r="L15544" s="41"/>
      <c r="M15544" s="41"/>
      <c r="N15544" s="41"/>
      <c r="O15544" s="41"/>
      <c r="P15544" s="41"/>
      <c r="Q15544" s="41"/>
      <c r="R15544" s="41"/>
      <c r="S15544" s="41"/>
      <c r="T15544" s="41"/>
      <c r="U15544" s="41"/>
      <c r="V15544" s="41"/>
      <c r="W15544" s="41"/>
      <c r="X15544" s="41"/>
      <c r="Y15544" s="41"/>
      <c r="Z15544" s="41"/>
      <c r="AA15544" s="41"/>
      <c r="AB15544" s="41"/>
      <c r="AC15544" s="41"/>
      <c r="AD15544" s="41"/>
      <c r="AE15544" s="41"/>
      <c r="AF15544" s="41"/>
      <c r="AG15544" s="41"/>
    </row>
    <row r="15551" spans="3:33" x14ac:dyDescent="0.25">
      <c r="C15551" s="1" t="s">
        <v>2745</v>
      </c>
    </row>
    <row r="15553" spans="4:34" x14ac:dyDescent="0.25">
      <c r="D15553" s="13">
        <v>0</v>
      </c>
      <c r="F15553" s="4" t="s">
        <v>2754</v>
      </c>
    </row>
    <row r="15555" spans="4:34" x14ac:dyDescent="0.25">
      <c r="AH15555" s="4" t="s">
        <v>816</v>
      </c>
    </row>
    <row r="15556" spans="4:34" x14ac:dyDescent="0.25">
      <c r="AH15556" s="1" t="s">
        <v>2105</v>
      </c>
    </row>
    <row r="15558" spans="4:34" x14ac:dyDescent="0.25">
      <c r="AH15558" s="4" t="s">
        <v>2747</v>
      </c>
    </row>
    <row r="15559" spans="4:34" x14ac:dyDescent="0.25">
      <c r="AH15559" s="4" t="s">
        <v>2746</v>
      </c>
    </row>
    <row r="15561" spans="4:34" x14ac:dyDescent="0.25">
      <c r="AH15561" s="4" t="s">
        <v>2748</v>
      </c>
    </row>
    <row r="15562" spans="4:34" x14ac:dyDescent="0.25">
      <c r="AH15562" s="1" t="s">
        <v>2149</v>
      </c>
    </row>
    <row r="15642" spans="6:33" x14ac:dyDescent="0.25">
      <c r="F15642" s="67" t="s">
        <v>706</v>
      </c>
      <c r="G15642" s="68"/>
      <c r="H15642" s="68"/>
      <c r="I15642" s="68"/>
      <c r="J15642" s="68"/>
      <c r="K15642" s="68"/>
      <c r="L15642" s="68"/>
      <c r="M15642" s="68"/>
      <c r="N15642" s="68"/>
      <c r="O15642" s="68"/>
      <c r="P15642" s="68"/>
      <c r="Q15642" s="68"/>
      <c r="R15642" s="68"/>
      <c r="S15642" s="68"/>
      <c r="T15642" s="68"/>
      <c r="U15642" s="68"/>
      <c r="V15642" s="68"/>
      <c r="W15642" s="68"/>
      <c r="X15642" s="68"/>
      <c r="Y15642" s="68"/>
      <c r="Z15642" s="68"/>
      <c r="AA15642" s="68"/>
      <c r="AB15642" s="68"/>
      <c r="AC15642" s="68"/>
      <c r="AD15642" s="68"/>
      <c r="AE15642" s="68"/>
      <c r="AF15642" s="68"/>
    </row>
    <row r="15643" spans="6:33" x14ac:dyDescent="0.25">
      <c r="F15643" s="67" t="s">
        <v>745</v>
      </c>
      <c r="G15643" s="68"/>
      <c r="H15643" s="68"/>
      <c r="I15643" s="68"/>
      <c r="J15643" s="68"/>
      <c r="K15643" s="68"/>
      <c r="L15643" s="68"/>
      <c r="M15643" s="68"/>
      <c r="N15643" s="68"/>
      <c r="O15643" s="68"/>
      <c r="P15643" s="68"/>
      <c r="Q15643" s="68"/>
      <c r="R15643" s="68"/>
      <c r="S15643" s="68"/>
      <c r="T15643" s="68"/>
      <c r="U15643" s="68"/>
      <c r="V15643" s="68"/>
      <c r="W15643" s="68"/>
      <c r="X15643" s="68"/>
      <c r="Y15643" s="68"/>
      <c r="Z15643" s="68"/>
      <c r="AA15643" s="68"/>
      <c r="AB15643" s="68"/>
      <c r="AC15643" s="68"/>
      <c r="AD15643" s="68"/>
      <c r="AE15643" s="68"/>
      <c r="AF15643" s="68"/>
    </row>
    <row r="15644" spans="6:33" x14ac:dyDescent="0.25">
      <c r="F15644" s="67" t="s">
        <v>2749</v>
      </c>
      <c r="G15644" s="68"/>
      <c r="H15644" s="68"/>
      <c r="I15644" s="68"/>
      <c r="J15644" s="68"/>
      <c r="K15644" s="68"/>
      <c r="L15644" s="68"/>
      <c r="M15644" s="68"/>
      <c r="N15644" s="68"/>
      <c r="O15644" s="68"/>
      <c r="P15644" s="68"/>
      <c r="Q15644" s="68"/>
      <c r="R15644" s="68"/>
      <c r="S15644" s="68"/>
      <c r="T15644" s="68"/>
      <c r="U15644" s="68"/>
      <c r="V15644" s="68"/>
      <c r="W15644" s="68"/>
      <c r="X15644" s="68"/>
      <c r="Y15644" s="68"/>
      <c r="Z15644" s="68"/>
      <c r="AA15644" s="68"/>
      <c r="AB15644" s="68"/>
      <c r="AC15644" s="68"/>
      <c r="AD15644" s="68"/>
      <c r="AE15644" s="68"/>
      <c r="AF15644" s="68"/>
    </row>
    <row r="15646" spans="6:33" x14ac:dyDescent="0.25">
      <c r="F15646" s="40" t="s">
        <v>2751</v>
      </c>
      <c r="G15646" s="41"/>
      <c r="H15646" s="41"/>
      <c r="I15646" s="41"/>
      <c r="J15646" s="41"/>
      <c r="K15646" s="41"/>
      <c r="L15646" s="41"/>
      <c r="M15646" s="41"/>
      <c r="N15646" s="41"/>
      <c r="O15646" s="41"/>
      <c r="P15646" s="41"/>
      <c r="Q15646" s="41"/>
      <c r="R15646" s="41"/>
      <c r="S15646" s="41"/>
      <c r="T15646" s="41"/>
      <c r="U15646" s="41"/>
      <c r="V15646" s="41"/>
      <c r="W15646" s="41"/>
      <c r="X15646" s="41"/>
      <c r="Y15646" s="41"/>
      <c r="Z15646" s="41"/>
      <c r="AA15646" s="41"/>
      <c r="AB15646" s="41"/>
      <c r="AC15646" s="41"/>
      <c r="AD15646" s="41"/>
      <c r="AE15646" s="41"/>
      <c r="AF15646" s="41"/>
      <c r="AG15646" s="41"/>
    </row>
    <row r="15647" spans="6:33" x14ac:dyDescent="0.25">
      <c r="F15647" s="40" t="s">
        <v>745</v>
      </c>
      <c r="G15647" s="41"/>
      <c r="H15647" s="41"/>
      <c r="I15647" s="41"/>
      <c r="J15647" s="41"/>
      <c r="K15647" s="41"/>
      <c r="L15647" s="41"/>
      <c r="M15647" s="41"/>
      <c r="N15647" s="41"/>
      <c r="O15647" s="41"/>
      <c r="P15647" s="41"/>
      <c r="Q15647" s="41"/>
      <c r="R15647" s="41"/>
      <c r="S15647" s="41"/>
      <c r="T15647" s="41"/>
      <c r="U15647" s="41"/>
      <c r="V15647" s="41"/>
      <c r="W15647" s="41"/>
      <c r="X15647" s="41"/>
      <c r="Y15647" s="41"/>
      <c r="Z15647" s="41"/>
      <c r="AA15647" s="41"/>
      <c r="AB15647" s="41"/>
      <c r="AC15647" s="41"/>
      <c r="AD15647" s="41"/>
      <c r="AE15647" s="41"/>
      <c r="AF15647" s="41"/>
      <c r="AG15647" s="41"/>
    </row>
    <row r="15648" spans="6:33" x14ac:dyDescent="0.25">
      <c r="F15648" s="40" t="s">
        <v>2286</v>
      </c>
      <c r="G15648" s="41"/>
      <c r="H15648" s="41"/>
      <c r="I15648" s="41"/>
      <c r="J15648" s="41"/>
      <c r="K15648" s="41"/>
      <c r="L15648" s="41"/>
      <c r="M15648" s="41"/>
      <c r="N15648" s="41"/>
      <c r="O15648" s="41"/>
      <c r="P15648" s="41"/>
      <c r="Q15648" s="41"/>
      <c r="R15648" s="41"/>
      <c r="S15648" s="41"/>
      <c r="T15648" s="41"/>
      <c r="U15648" s="41"/>
      <c r="V15648" s="41"/>
      <c r="W15648" s="41"/>
      <c r="X15648" s="41"/>
      <c r="Y15648" s="41"/>
      <c r="Z15648" s="41"/>
      <c r="AA15648" s="41"/>
      <c r="AB15648" s="41"/>
      <c r="AC15648" s="41"/>
      <c r="AD15648" s="41"/>
      <c r="AE15648" s="41"/>
      <c r="AF15648" s="41"/>
      <c r="AG15648" s="41"/>
    </row>
    <row r="15650" spans="6:49" x14ac:dyDescent="0.25">
      <c r="F15650" s="67" t="s">
        <v>706</v>
      </c>
      <c r="G15650" s="68"/>
      <c r="H15650" s="68"/>
      <c r="I15650" s="68"/>
      <c r="J15650" s="68"/>
      <c r="K15650" s="68"/>
      <c r="L15650" s="68"/>
      <c r="M15650" s="68"/>
      <c r="N15650" s="68"/>
      <c r="O15650" s="68"/>
      <c r="P15650" s="68"/>
      <c r="Q15650" s="68"/>
      <c r="R15650" s="68"/>
      <c r="S15650" s="68"/>
      <c r="T15650" s="68"/>
      <c r="U15650" s="68"/>
      <c r="V15650" s="68"/>
      <c r="W15650" s="68"/>
      <c r="X15650" s="68"/>
      <c r="Y15650" s="68"/>
      <c r="Z15650" s="68"/>
      <c r="AA15650" s="68"/>
    </row>
    <row r="15651" spans="6:49" x14ac:dyDescent="0.25">
      <c r="F15651" s="67" t="s">
        <v>746</v>
      </c>
      <c r="G15651" s="68"/>
      <c r="H15651" s="68"/>
      <c r="I15651" s="68"/>
      <c r="J15651" s="68"/>
      <c r="K15651" s="68"/>
      <c r="L15651" s="68"/>
      <c r="M15651" s="68"/>
      <c r="N15651" s="68"/>
      <c r="O15651" s="68"/>
      <c r="P15651" s="68"/>
      <c r="Q15651" s="68"/>
      <c r="R15651" s="68"/>
      <c r="S15651" s="68"/>
      <c r="T15651" s="68"/>
      <c r="U15651" s="68"/>
      <c r="V15651" s="68"/>
      <c r="W15651" s="68"/>
      <c r="X15651" s="68"/>
      <c r="Y15651" s="68"/>
      <c r="Z15651" s="68"/>
      <c r="AA15651" s="68"/>
    </row>
    <row r="15652" spans="6:49" x14ac:dyDescent="0.25">
      <c r="F15652" s="67" t="s">
        <v>750</v>
      </c>
      <c r="G15652" s="68"/>
      <c r="H15652" s="68"/>
      <c r="I15652" s="68"/>
      <c r="J15652" s="68"/>
      <c r="K15652" s="68"/>
      <c r="L15652" s="68"/>
      <c r="M15652" s="68"/>
      <c r="N15652" s="68"/>
      <c r="O15652" s="68"/>
      <c r="P15652" s="68"/>
      <c r="Q15652" s="68"/>
      <c r="R15652" s="68"/>
      <c r="S15652" s="68"/>
      <c r="T15652" s="68"/>
      <c r="U15652" s="68"/>
      <c r="V15652" s="68"/>
      <c r="W15652" s="68"/>
      <c r="X15652" s="68"/>
      <c r="Y15652" s="68"/>
      <c r="Z15652" s="68"/>
      <c r="AA15652" s="68"/>
    </row>
    <row r="15654" spans="6:49" x14ac:dyDescent="0.25">
      <c r="F15654" s="42" t="s">
        <v>732</v>
      </c>
      <c r="G15654" s="43"/>
      <c r="H15654" s="43"/>
      <c r="I15654" s="43"/>
      <c r="J15654" s="43"/>
      <c r="K15654" s="43"/>
      <c r="L15654" s="43"/>
      <c r="M15654" s="43"/>
      <c r="N15654" s="43"/>
      <c r="O15654" s="43"/>
      <c r="P15654" s="43"/>
      <c r="Q15654" s="43"/>
      <c r="R15654" s="43"/>
      <c r="S15654" s="43"/>
      <c r="T15654" s="43"/>
      <c r="U15654" s="43"/>
      <c r="V15654" s="43"/>
      <c r="W15654" s="43"/>
      <c r="X15654" s="43"/>
      <c r="Y15654" s="43"/>
      <c r="Z15654" s="43"/>
      <c r="AA15654" s="43"/>
      <c r="AB15654" s="43"/>
      <c r="AC15654" s="43"/>
      <c r="AD15654" s="43"/>
      <c r="AE15654" s="43"/>
      <c r="AF15654" s="43"/>
      <c r="AG15654" s="43"/>
      <c r="AH15654" s="43"/>
      <c r="AI15654" s="43"/>
      <c r="AJ15654" s="43"/>
      <c r="AK15654" s="43"/>
      <c r="AL15654" s="43"/>
      <c r="AM15654" s="43"/>
      <c r="AN15654" s="43"/>
      <c r="AO15654" s="43"/>
      <c r="AP15654" s="43"/>
      <c r="AQ15654" s="43"/>
      <c r="AR15654" s="43"/>
      <c r="AS15654" s="43"/>
      <c r="AT15654" s="43"/>
      <c r="AU15654" s="43"/>
      <c r="AV15654" s="43"/>
      <c r="AW15654" s="43"/>
    </row>
    <row r="15655" spans="6:49" x14ac:dyDescent="0.25">
      <c r="F15655" s="42"/>
      <c r="G15655" s="43"/>
      <c r="H15655" s="43"/>
      <c r="I15655" s="43"/>
      <c r="J15655" s="43"/>
      <c r="K15655" s="43"/>
      <c r="L15655" s="43"/>
      <c r="M15655" s="43"/>
      <c r="N15655" s="43"/>
      <c r="O15655" s="43"/>
      <c r="P15655" s="43"/>
      <c r="Q15655" s="43"/>
      <c r="R15655" s="43"/>
      <c r="S15655" s="43"/>
      <c r="T15655" s="43"/>
      <c r="U15655" s="43"/>
      <c r="V15655" s="43"/>
      <c r="W15655" s="43"/>
      <c r="X15655" s="43"/>
      <c r="Y15655" s="43"/>
      <c r="Z15655" s="43"/>
      <c r="AA15655" s="43"/>
      <c r="AB15655" s="43"/>
      <c r="AC15655" s="43"/>
      <c r="AD15655" s="43"/>
      <c r="AE15655" s="43"/>
      <c r="AF15655" s="43"/>
      <c r="AG15655" s="43"/>
      <c r="AH15655" s="43"/>
      <c r="AI15655" s="43"/>
      <c r="AJ15655" s="43"/>
      <c r="AK15655" s="43"/>
      <c r="AL15655" s="43"/>
      <c r="AM15655" s="43"/>
      <c r="AN15655" s="43"/>
      <c r="AO15655" s="43"/>
      <c r="AP15655" s="43"/>
      <c r="AQ15655" s="43"/>
      <c r="AR15655" s="43"/>
      <c r="AS15655" s="43"/>
      <c r="AT15655" s="43"/>
      <c r="AU15655" s="43"/>
      <c r="AV15655" s="43"/>
      <c r="AW15655" s="43"/>
    </row>
    <row r="15656" spans="6:49" x14ac:dyDescent="0.25">
      <c r="F15656" s="42" t="s">
        <v>977</v>
      </c>
      <c r="G15656" s="43"/>
      <c r="H15656" s="43"/>
      <c r="I15656" s="43"/>
      <c r="J15656" s="43"/>
      <c r="K15656" s="43"/>
      <c r="L15656" s="43"/>
      <c r="M15656" s="43"/>
      <c r="N15656" s="43"/>
      <c r="O15656" s="43"/>
      <c r="P15656" s="43"/>
      <c r="Q15656" s="43"/>
      <c r="R15656" s="43"/>
      <c r="S15656" s="43"/>
      <c r="T15656" s="43"/>
      <c r="U15656" s="43"/>
      <c r="V15656" s="43"/>
      <c r="W15656" s="43"/>
      <c r="X15656" s="43"/>
      <c r="Y15656" s="43"/>
      <c r="Z15656" s="43"/>
      <c r="AA15656" s="43"/>
      <c r="AB15656" s="43"/>
      <c r="AC15656" s="43"/>
      <c r="AD15656" s="43"/>
      <c r="AE15656" s="43"/>
      <c r="AF15656" s="43"/>
      <c r="AG15656" s="43"/>
      <c r="AH15656" s="43"/>
      <c r="AI15656" s="43"/>
      <c r="AJ15656" s="43"/>
      <c r="AK15656" s="43"/>
      <c r="AL15656" s="43"/>
      <c r="AM15656" s="43"/>
      <c r="AN15656" s="43"/>
      <c r="AO15656" s="43"/>
      <c r="AP15656" s="43"/>
      <c r="AQ15656" s="43"/>
      <c r="AR15656" s="43"/>
      <c r="AS15656" s="43"/>
      <c r="AT15656" s="43"/>
      <c r="AU15656" s="43"/>
      <c r="AV15656" s="43"/>
      <c r="AW15656" s="43"/>
    </row>
    <row r="15657" spans="6:49" x14ac:dyDescent="0.25">
      <c r="F15657" s="42" t="s">
        <v>734</v>
      </c>
      <c r="G15657" s="43"/>
      <c r="H15657" s="43"/>
      <c r="I15657" s="43"/>
      <c r="J15657" s="43"/>
      <c r="K15657" s="43"/>
      <c r="L15657" s="43"/>
      <c r="M15657" s="43"/>
      <c r="N15657" s="43"/>
      <c r="O15657" s="43"/>
      <c r="P15657" s="43"/>
      <c r="Q15657" s="43"/>
      <c r="R15657" s="43"/>
      <c r="S15657" s="43"/>
      <c r="T15657" s="43"/>
      <c r="U15657" s="43"/>
      <c r="V15657" s="43"/>
      <c r="W15657" s="43"/>
      <c r="X15657" s="43"/>
      <c r="Y15657" s="43"/>
      <c r="Z15657" s="43"/>
      <c r="AA15657" s="43"/>
      <c r="AB15657" s="43"/>
      <c r="AC15657" s="43"/>
      <c r="AD15657" s="43"/>
      <c r="AE15657" s="43"/>
      <c r="AF15657" s="43"/>
      <c r="AG15657" s="43"/>
      <c r="AH15657" s="43"/>
      <c r="AI15657" s="43"/>
      <c r="AJ15657" s="43"/>
      <c r="AK15657" s="43"/>
      <c r="AL15657" s="43"/>
      <c r="AM15657" s="43"/>
      <c r="AN15657" s="43"/>
      <c r="AO15657" s="43"/>
      <c r="AP15657" s="43"/>
      <c r="AQ15657" s="43"/>
      <c r="AR15657" s="43"/>
      <c r="AS15657" s="43"/>
      <c r="AT15657" s="43"/>
      <c r="AU15657" s="43"/>
      <c r="AV15657" s="43"/>
      <c r="AW15657" s="43"/>
    </row>
    <row r="15658" spans="6:49" x14ac:dyDescent="0.25">
      <c r="F15658" s="42" t="s">
        <v>2752</v>
      </c>
      <c r="G15658" s="43"/>
      <c r="H15658" s="43"/>
      <c r="I15658" s="43"/>
      <c r="J15658" s="43"/>
      <c r="K15658" s="43"/>
      <c r="L15658" s="43"/>
      <c r="M15658" s="43"/>
      <c r="N15658" s="43"/>
      <c r="O15658" s="43"/>
      <c r="P15658" s="43"/>
      <c r="Q15658" s="43"/>
      <c r="R15658" s="43"/>
      <c r="S15658" s="43"/>
      <c r="T15658" s="43"/>
      <c r="U15658" s="43"/>
      <c r="V15658" s="43"/>
      <c r="W15658" s="43"/>
      <c r="X15658" s="43"/>
      <c r="Y15658" s="43"/>
      <c r="Z15658" s="43"/>
      <c r="AA15658" s="43"/>
      <c r="AB15658" s="43"/>
      <c r="AC15658" s="43"/>
      <c r="AD15658" s="43"/>
      <c r="AE15658" s="43"/>
      <c r="AF15658" s="43"/>
      <c r="AG15658" s="43"/>
      <c r="AH15658" s="43"/>
      <c r="AI15658" s="43"/>
      <c r="AJ15658" s="43"/>
      <c r="AK15658" s="43"/>
      <c r="AL15658" s="43"/>
      <c r="AM15658" s="43"/>
      <c r="AN15658" s="43"/>
      <c r="AO15658" s="43"/>
      <c r="AP15658" s="43"/>
      <c r="AQ15658" s="43"/>
      <c r="AR15658" s="43"/>
      <c r="AS15658" s="43"/>
      <c r="AT15658" s="43"/>
      <c r="AU15658" s="43"/>
      <c r="AV15658" s="43"/>
      <c r="AW15658" s="43"/>
    </row>
    <row r="15659" spans="6:49" x14ac:dyDescent="0.25">
      <c r="F15659" s="42" t="s">
        <v>2753</v>
      </c>
      <c r="G15659" s="43"/>
      <c r="H15659" s="43"/>
      <c r="I15659" s="43"/>
      <c r="J15659" s="43"/>
      <c r="K15659" s="43"/>
      <c r="L15659" s="43"/>
      <c r="M15659" s="43"/>
      <c r="N15659" s="43"/>
      <c r="O15659" s="43"/>
      <c r="P15659" s="43"/>
      <c r="Q15659" s="43"/>
      <c r="R15659" s="43"/>
      <c r="S15659" s="43"/>
      <c r="T15659" s="43"/>
      <c r="U15659" s="43"/>
      <c r="V15659" s="43"/>
      <c r="W15659" s="43"/>
      <c r="X15659" s="43"/>
      <c r="Y15659" s="43"/>
      <c r="Z15659" s="43"/>
      <c r="AA15659" s="43"/>
      <c r="AB15659" s="43"/>
      <c r="AC15659" s="43"/>
      <c r="AD15659" s="43"/>
      <c r="AE15659" s="43"/>
      <c r="AF15659" s="43"/>
      <c r="AG15659" s="43"/>
      <c r="AH15659" s="43"/>
      <c r="AI15659" s="43"/>
      <c r="AJ15659" s="43"/>
      <c r="AK15659" s="43"/>
      <c r="AL15659" s="43"/>
      <c r="AM15659" s="43"/>
      <c r="AN15659" s="43"/>
      <c r="AO15659" s="43"/>
      <c r="AP15659" s="43"/>
      <c r="AQ15659" s="43"/>
      <c r="AR15659" s="43"/>
      <c r="AS15659" s="43"/>
      <c r="AT15659" s="43"/>
      <c r="AU15659" s="43"/>
      <c r="AV15659" s="43"/>
      <c r="AW15659" s="43"/>
    </row>
    <row r="15660" spans="6:49" x14ac:dyDescent="0.25">
      <c r="F15660" s="42" t="s">
        <v>2195</v>
      </c>
      <c r="G15660" s="43"/>
      <c r="H15660" s="43"/>
      <c r="I15660" s="43"/>
      <c r="J15660" s="43"/>
      <c r="K15660" s="43"/>
      <c r="L15660" s="43"/>
      <c r="M15660" s="43"/>
      <c r="N15660" s="43"/>
      <c r="O15660" s="43"/>
      <c r="P15660" s="43"/>
      <c r="Q15660" s="43"/>
      <c r="R15660" s="43"/>
      <c r="S15660" s="43"/>
      <c r="T15660" s="43"/>
      <c r="U15660" s="43"/>
      <c r="V15660" s="43"/>
      <c r="W15660" s="43"/>
      <c r="X15660" s="43"/>
      <c r="Y15660" s="43"/>
      <c r="Z15660" s="43"/>
      <c r="AA15660" s="43"/>
      <c r="AB15660" s="43"/>
      <c r="AC15660" s="43"/>
      <c r="AD15660" s="43"/>
      <c r="AE15660" s="43"/>
      <c r="AF15660" s="43"/>
      <c r="AG15660" s="43"/>
      <c r="AH15660" s="43"/>
      <c r="AI15660" s="43"/>
      <c r="AJ15660" s="43"/>
      <c r="AK15660" s="43"/>
      <c r="AL15660" s="43"/>
      <c r="AM15660" s="43"/>
      <c r="AN15660" s="43"/>
      <c r="AO15660" s="43"/>
      <c r="AP15660" s="43"/>
      <c r="AQ15660" s="43"/>
      <c r="AR15660" s="43"/>
      <c r="AS15660" s="43"/>
      <c r="AT15660" s="43"/>
      <c r="AU15660" s="43"/>
      <c r="AV15660" s="43"/>
      <c r="AW15660" s="43"/>
    </row>
    <row r="15661" spans="6:49" x14ac:dyDescent="0.25">
      <c r="F15661" s="42"/>
      <c r="G15661" s="43"/>
      <c r="H15661" s="43"/>
      <c r="I15661" s="43"/>
      <c r="J15661" s="43"/>
      <c r="K15661" s="43"/>
      <c r="L15661" s="43"/>
      <c r="M15661" s="43"/>
      <c r="N15661" s="43"/>
      <c r="O15661" s="43"/>
      <c r="P15661" s="43"/>
      <c r="Q15661" s="43"/>
      <c r="R15661" s="43"/>
      <c r="S15661" s="43"/>
      <c r="T15661" s="43"/>
      <c r="U15661" s="43"/>
      <c r="V15661" s="43"/>
      <c r="W15661" s="43"/>
      <c r="X15661" s="43"/>
      <c r="Y15661" s="43"/>
      <c r="Z15661" s="43"/>
      <c r="AA15661" s="43"/>
      <c r="AB15661" s="43"/>
      <c r="AC15661" s="43"/>
      <c r="AD15661" s="43"/>
      <c r="AE15661" s="43"/>
      <c r="AF15661" s="43"/>
      <c r="AG15661" s="43"/>
      <c r="AH15661" s="43"/>
      <c r="AI15661" s="43"/>
      <c r="AJ15661" s="43"/>
      <c r="AK15661" s="43"/>
      <c r="AL15661" s="43"/>
      <c r="AM15661" s="43"/>
      <c r="AN15661" s="43"/>
      <c r="AO15661" s="43"/>
      <c r="AP15661" s="43"/>
      <c r="AQ15661" s="43"/>
      <c r="AR15661" s="43"/>
      <c r="AS15661" s="43"/>
      <c r="AT15661" s="43"/>
      <c r="AU15661" s="43"/>
      <c r="AV15661" s="43"/>
      <c r="AW15661" s="43"/>
    </row>
    <row r="15662" spans="6:49" x14ac:dyDescent="0.25">
      <c r="F15662" s="42" t="s">
        <v>2751</v>
      </c>
      <c r="G15662" s="43"/>
      <c r="H15662" s="43"/>
      <c r="I15662" s="43"/>
      <c r="J15662" s="43"/>
      <c r="K15662" s="43"/>
      <c r="L15662" s="43"/>
      <c r="M15662" s="43"/>
      <c r="N15662" s="43"/>
      <c r="O15662" s="43"/>
      <c r="P15662" s="43"/>
      <c r="Q15662" s="43"/>
      <c r="R15662" s="43"/>
      <c r="S15662" s="43"/>
      <c r="T15662" s="43"/>
      <c r="U15662" s="43"/>
      <c r="V15662" s="43"/>
      <c r="W15662" s="43"/>
      <c r="X15662" s="43"/>
      <c r="Y15662" s="43"/>
      <c r="Z15662" s="43"/>
      <c r="AA15662" s="43"/>
      <c r="AB15662" s="43"/>
      <c r="AC15662" s="43"/>
      <c r="AD15662" s="43"/>
      <c r="AE15662" s="43"/>
      <c r="AF15662" s="43"/>
      <c r="AG15662" s="43"/>
      <c r="AH15662" s="43"/>
      <c r="AI15662" s="43"/>
      <c r="AJ15662" s="43"/>
      <c r="AK15662" s="43"/>
      <c r="AL15662" s="43"/>
      <c r="AM15662" s="43"/>
      <c r="AN15662" s="43"/>
      <c r="AO15662" s="43"/>
      <c r="AP15662" s="43"/>
      <c r="AQ15662" s="43"/>
      <c r="AR15662" s="43"/>
      <c r="AS15662" s="43"/>
      <c r="AT15662" s="43"/>
      <c r="AU15662" s="43"/>
      <c r="AV15662" s="43"/>
      <c r="AW15662" s="43"/>
    </row>
    <row r="15663" spans="6:49" x14ac:dyDescent="0.25">
      <c r="F15663" s="42" t="s">
        <v>745</v>
      </c>
      <c r="G15663" s="43"/>
      <c r="H15663" s="43"/>
      <c r="I15663" s="43"/>
      <c r="J15663" s="43"/>
      <c r="K15663" s="43"/>
      <c r="L15663" s="43"/>
      <c r="M15663" s="43"/>
      <c r="N15663" s="43"/>
      <c r="O15663" s="43"/>
      <c r="P15663" s="43"/>
      <c r="Q15663" s="43"/>
      <c r="R15663" s="43"/>
      <c r="S15663" s="43"/>
      <c r="T15663" s="43"/>
      <c r="U15663" s="43"/>
      <c r="V15663" s="43"/>
      <c r="W15663" s="43"/>
      <c r="X15663" s="43"/>
      <c r="Y15663" s="43"/>
      <c r="Z15663" s="43"/>
      <c r="AA15663" s="43"/>
      <c r="AB15663" s="43"/>
      <c r="AC15663" s="43"/>
      <c r="AD15663" s="43"/>
      <c r="AE15663" s="43"/>
      <c r="AF15663" s="43"/>
      <c r="AG15663" s="43"/>
      <c r="AH15663" s="43"/>
      <c r="AI15663" s="43"/>
      <c r="AJ15663" s="43"/>
      <c r="AK15663" s="43"/>
      <c r="AL15663" s="43"/>
      <c r="AM15663" s="43"/>
      <c r="AN15663" s="43"/>
      <c r="AO15663" s="43"/>
      <c r="AP15663" s="43"/>
      <c r="AQ15663" s="43"/>
      <c r="AR15663" s="43"/>
      <c r="AS15663" s="43"/>
      <c r="AT15663" s="43"/>
      <c r="AU15663" s="43"/>
      <c r="AV15663" s="43"/>
      <c r="AW15663" s="43"/>
    </row>
    <row r="15664" spans="6:49" x14ac:dyDescent="0.25">
      <c r="F15664" s="42" t="s">
        <v>2193</v>
      </c>
      <c r="G15664" s="43"/>
      <c r="H15664" s="43"/>
      <c r="I15664" s="43"/>
      <c r="J15664" s="43"/>
      <c r="K15664" s="43"/>
      <c r="L15664" s="43"/>
      <c r="M15664" s="43"/>
      <c r="N15664" s="43"/>
      <c r="O15664" s="43"/>
      <c r="P15664" s="43"/>
      <c r="Q15664" s="43"/>
      <c r="R15664" s="43"/>
      <c r="S15664" s="43"/>
      <c r="T15664" s="43"/>
      <c r="U15664" s="43"/>
      <c r="V15664" s="43"/>
      <c r="W15664" s="43"/>
      <c r="X15664" s="43"/>
      <c r="Y15664" s="43"/>
      <c r="Z15664" s="43"/>
      <c r="AA15664" s="43"/>
      <c r="AB15664" s="43"/>
      <c r="AC15664" s="43"/>
      <c r="AD15664" s="43"/>
      <c r="AE15664" s="43"/>
      <c r="AF15664" s="43"/>
      <c r="AG15664" s="43"/>
      <c r="AH15664" s="43"/>
      <c r="AI15664" s="43"/>
      <c r="AJ15664" s="43"/>
      <c r="AK15664" s="43"/>
      <c r="AL15664" s="43"/>
      <c r="AM15664" s="43"/>
      <c r="AN15664" s="43"/>
      <c r="AO15664" s="43"/>
      <c r="AP15664" s="43"/>
      <c r="AQ15664" s="43"/>
      <c r="AR15664" s="43"/>
      <c r="AS15664" s="43"/>
      <c r="AT15664" s="43"/>
      <c r="AU15664" s="43"/>
      <c r="AV15664" s="43"/>
      <c r="AW15664" s="43"/>
    </row>
    <row r="15665" spans="6:49" x14ac:dyDescent="0.25">
      <c r="F15665" s="42"/>
      <c r="G15665" s="43"/>
      <c r="H15665" s="43"/>
      <c r="I15665" s="43"/>
      <c r="J15665" s="43"/>
      <c r="K15665" s="43"/>
      <c r="L15665" s="43"/>
      <c r="M15665" s="43"/>
      <c r="N15665" s="43"/>
      <c r="O15665" s="43"/>
      <c r="P15665" s="43"/>
      <c r="Q15665" s="43"/>
      <c r="R15665" s="43"/>
      <c r="S15665" s="43"/>
      <c r="T15665" s="43"/>
      <c r="U15665" s="43"/>
      <c r="V15665" s="43"/>
      <c r="W15665" s="43"/>
      <c r="X15665" s="43"/>
      <c r="Y15665" s="43"/>
      <c r="Z15665" s="43"/>
      <c r="AA15665" s="43"/>
      <c r="AB15665" s="43"/>
      <c r="AC15665" s="43"/>
      <c r="AD15665" s="43"/>
      <c r="AE15665" s="43"/>
      <c r="AF15665" s="43"/>
      <c r="AG15665" s="43"/>
      <c r="AH15665" s="43"/>
      <c r="AI15665" s="43"/>
      <c r="AJ15665" s="43"/>
      <c r="AK15665" s="43"/>
      <c r="AL15665" s="43"/>
      <c r="AM15665" s="43"/>
      <c r="AN15665" s="43"/>
      <c r="AO15665" s="43"/>
      <c r="AP15665" s="43"/>
      <c r="AQ15665" s="43"/>
      <c r="AR15665" s="43"/>
      <c r="AS15665" s="43"/>
      <c r="AT15665" s="43"/>
      <c r="AU15665" s="43"/>
      <c r="AV15665" s="43"/>
      <c r="AW15665" s="43"/>
    </row>
    <row r="15666" spans="6:49" x14ac:dyDescent="0.25">
      <c r="F15666" s="42" t="s">
        <v>956</v>
      </c>
      <c r="G15666" s="43"/>
      <c r="H15666" s="43"/>
      <c r="I15666" s="43"/>
      <c r="J15666" s="43"/>
      <c r="K15666" s="43"/>
      <c r="L15666" s="43"/>
      <c r="M15666" s="43"/>
      <c r="N15666" s="43"/>
      <c r="O15666" s="43"/>
      <c r="P15666" s="43"/>
      <c r="Q15666" s="43"/>
      <c r="R15666" s="43"/>
      <c r="S15666" s="43"/>
      <c r="T15666" s="43"/>
      <c r="U15666" s="43"/>
      <c r="V15666" s="43"/>
      <c r="W15666" s="43"/>
      <c r="X15666" s="43"/>
      <c r="Y15666" s="43"/>
      <c r="Z15666" s="43"/>
      <c r="AA15666" s="43"/>
      <c r="AB15666" s="43"/>
      <c r="AC15666" s="43"/>
      <c r="AD15666" s="43"/>
      <c r="AE15666" s="43"/>
      <c r="AF15666" s="43"/>
      <c r="AG15666" s="43"/>
      <c r="AH15666" s="43"/>
      <c r="AI15666" s="43"/>
      <c r="AJ15666" s="43"/>
      <c r="AK15666" s="43"/>
      <c r="AL15666" s="43"/>
      <c r="AM15666" s="43"/>
      <c r="AN15666" s="43"/>
      <c r="AO15666" s="43"/>
      <c r="AP15666" s="43"/>
      <c r="AQ15666" s="43"/>
      <c r="AR15666" s="43"/>
      <c r="AS15666" s="43"/>
      <c r="AT15666" s="43"/>
      <c r="AU15666" s="43"/>
      <c r="AV15666" s="43"/>
      <c r="AW15666" s="43"/>
    </row>
    <row r="15667" spans="6:49" x14ac:dyDescent="0.25">
      <c r="F15667" s="42" t="s">
        <v>738</v>
      </c>
      <c r="G15667" s="43"/>
      <c r="H15667" s="43"/>
      <c r="I15667" s="43"/>
      <c r="J15667" s="43"/>
      <c r="K15667" s="43"/>
      <c r="L15667" s="43"/>
      <c r="M15667" s="43"/>
      <c r="N15667" s="43"/>
      <c r="O15667" s="43"/>
      <c r="P15667" s="43"/>
      <c r="Q15667" s="43"/>
      <c r="R15667" s="43"/>
      <c r="S15667" s="43"/>
      <c r="T15667" s="43"/>
      <c r="U15667" s="43"/>
      <c r="V15667" s="43"/>
      <c r="W15667" s="43"/>
      <c r="X15667" s="43"/>
      <c r="Y15667" s="43"/>
      <c r="Z15667" s="43"/>
      <c r="AA15667" s="43"/>
      <c r="AB15667" s="43"/>
      <c r="AC15667" s="43"/>
      <c r="AD15667" s="43"/>
      <c r="AE15667" s="43"/>
      <c r="AF15667" s="43"/>
      <c r="AG15667" s="43"/>
      <c r="AH15667" s="43"/>
      <c r="AI15667" s="43"/>
      <c r="AJ15667" s="43"/>
      <c r="AK15667" s="43"/>
      <c r="AL15667" s="43"/>
      <c r="AM15667" s="43"/>
      <c r="AN15667" s="43"/>
      <c r="AO15667" s="43"/>
      <c r="AP15667" s="43"/>
      <c r="AQ15667" s="43"/>
      <c r="AR15667" s="43"/>
      <c r="AS15667" s="43"/>
      <c r="AT15667" s="43"/>
      <c r="AU15667" s="43"/>
      <c r="AV15667" s="43"/>
      <c r="AW15667" s="43"/>
    </row>
    <row r="15684" spans="4:43" x14ac:dyDescent="0.25">
      <c r="D15684" s="13">
        <v>0</v>
      </c>
      <c r="F15684" s="4" t="s">
        <v>2755</v>
      </c>
    </row>
    <row r="15686" spans="4:43" x14ac:dyDescent="0.25">
      <c r="AQ15686" s="4" t="s">
        <v>1696</v>
      </c>
    </row>
    <row r="15687" spans="4:43" x14ac:dyDescent="0.25">
      <c r="AQ15687" s="1" t="s">
        <v>2756</v>
      </c>
    </row>
    <row r="15689" spans="4:43" x14ac:dyDescent="0.25">
      <c r="AQ15689" s="4" t="s">
        <v>2758</v>
      </c>
    </row>
    <row r="15690" spans="4:43" x14ac:dyDescent="0.25">
      <c r="AQ15690" s="4" t="s">
        <v>2759</v>
      </c>
    </row>
    <row r="15692" spans="4:43" x14ac:dyDescent="0.25">
      <c r="AQ15692" s="4" t="s">
        <v>1816</v>
      </c>
    </row>
    <row r="15693" spans="4:43" x14ac:dyDescent="0.25">
      <c r="AQ15693" s="1" t="s">
        <v>2757</v>
      </c>
    </row>
    <row r="15700" spans="6:49" x14ac:dyDescent="0.25">
      <c r="F15700" s="40" t="s">
        <v>128</v>
      </c>
      <c r="G15700" s="41"/>
      <c r="H15700" s="41"/>
      <c r="I15700" s="41"/>
      <c r="J15700" s="41"/>
      <c r="K15700" s="41"/>
      <c r="L15700" s="41"/>
      <c r="M15700" s="41"/>
      <c r="N15700" s="41"/>
      <c r="O15700" s="41"/>
      <c r="P15700" s="41"/>
      <c r="Q15700" s="41"/>
      <c r="R15700" s="41"/>
      <c r="S15700" s="41"/>
      <c r="T15700" s="41"/>
      <c r="U15700" s="41"/>
      <c r="V15700" s="41"/>
      <c r="W15700" s="41"/>
      <c r="X15700" s="41"/>
      <c r="Y15700" s="41"/>
      <c r="Z15700" s="41"/>
      <c r="AA15700" s="41"/>
      <c r="AB15700" s="41"/>
      <c r="AC15700" s="41"/>
      <c r="AD15700" s="41"/>
      <c r="AE15700" s="41"/>
      <c r="AF15700" s="41"/>
      <c r="AG15700" s="41"/>
      <c r="AH15700" s="41"/>
      <c r="AI15700" s="41"/>
      <c r="AJ15700" s="41"/>
      <c r="AK15700" s="41"/>
      <c r="AL15700" s="41"/>
      <c r="AM15700" s="41"/>
      <c r="AN15700" s="41"/>
      <c r="AO15700" s="41"/>
      <c r="AP15700" s="41"/>
      <c r="AQ15700" s="41"/>
      <c r="AR15700" s="41"/>
      <c r="AS15700" s="41"/>
      <c r="AT15700" s="41"/>
      <c r="AU15700" s="41"/>
      <c r="AV15700" s="41"/>
      <c r="AW15700" s="41"/>
    </row>
    <row r="15701" spans="6:49" x14ac:dyDescent="0.25">
      <c r="F15701" s="40" t="s">
        <v>2760</v>
      </c>
      <c r="G15701" s="41"/>
      <c r="H15701" s="41"/>
      <c r="I15701" s="41"/>
      <c r="J15701" s="41"/>
      <c r="K15701" s="41"/>
      <c r="L15701" s="41"/>
      <c r="M15701" s="41"/>
      <c r="N15701" s="41"/>
      <c r="O15701" s="41"/>
      <c r="P15701" s="41"/>
      <c r="Q15701" s="41"/>
      <c r="R15701" s="41"/>
      <c r="S15701" s="41"/>
      <c r="T15701" s="41"/>
      <c r="U15701" s="41"/>
      <c r="V15701" s="41"/>
      <c r="W15701" s="41"/>
      <c r="X15701" s="41"/>
      <c r="Y15701" s="41"/>
      <c r="Z15701" s="41"/>
      <c r="AA15701" s="41"/>
      <c r="AB15701" s="41"/>
      <c r="AC15701" s="41"/>
      <c r="AD15701" s="41"/>
      <c r="AE15701" s="41"/>
      <c r="AF15701" s="41"/>
      <c r="AG15701" s="41"/>
      <c r="AH15701" s="41"/>
      <c r="AI15701" s="41"/>
      <c r="AJ15701" s="41"/>
      <c r="AK15701" s="41"/>
      <c r="AL15701" s="41"/>
      <c r="AM15701" s="41"/>
      <c r="AN15701" s="41"/>
      <c r="AO15701" s="41"/>
      <c r="AP15701" s="41"/>
      <c r="AQ15701" s="41"/>
      <c r="AR15701" s="41"/>
      <c r="AS15701" s="41"/>
      <c r="AT15701" s="41"/>
      <c r="AU15701" s="41"/>
      <c r="AV15701" s="41"/>
      <c r="AW15701" s="41"/>
    </row>
    <row r="15702" spans="6:49" x14ac:dyDescent="0.25">
      <c r="F15702" s="40" t="s">
        <v>2761</v>
      </c>
      <c r="G15702" s="41"/>
      <c r="H15702" s="41"/>
      <c r="I15702" s="41"/>
      <c r="J15702" s="41"/>
      <c r="K15702" s="41"/>
      <c r="L15702" s="41"/>
      <c r="M15702" s="41"/>
      <c r="N15702" s="41"/>
      <c r="O15702" s="41"/>
      <c r="P15702" s="41"/>
      <c r="Q15702" s="41"/>
      <c r="R15702" s="41"/>
      <c r="S15702" s="41"/>
      <c r="T15702" s="41"/>
      <c r="U15702" s="41"/>
      <c r="V15702" s="41"/>
      <c r="W15702" s="41"/>
      <c r="X15702" s="41"/>
      <c r="Y15702" s="41"/>
      <c r="Z15702" s="41"/>
      <c r="AA15702" s="41"/>
      <c r="AB15702" s="41"/>
      <c r="AC15702" s="41"/>
      <c r="AD15702" s="41"/>
      <c r="AE15702" s="41"/>
      <c r="AF15702" s="41"/>
      <c r="AG15702" s="41"/>
      <c r="AH15702" s="41"/>
      <c r="AI15702" s="41"/>
      <c r="AJ15702" s="41"/>
      <c r="AK15702" s="41"/>
      <c r="AL15702" s="41"/>
      <c r="AM15702" s="41"/>
      <c r="AN15702" s="41"/>
      <c r="AO15702" s="41"/>
      <c r="AP15702" s="41"/>
      <c r="AQ15702" s="41"/>
      <c r="AR15702" s="41"/>
      <c r="AS15702" s="41"/>
      <c r="AT15702" s="41"/>
      <c r="AU15702" s="41"/>
      <c r="AV15702" s="41"/>
      <c r="AW15702" s="41"/>
    </row>
    <row r="15703" spans="6:49" x14ac:dyDescent="0.25">
      <c r="F15703" s="40" t="s">
        <v>2342</v>
      </c>
      <c r="G15703" s="41"/>
      <c r="H15703" s="41"/>
      <c r="I15703" s="41"/>
      <c r="J15703" s="41"/>
      <c r="K15703" s="41"/>
      <c r="L15703" s="41"/>
      <c r="M15703" s="41"/>
      <c r="N15703" s="41"/>
      <c r="O15703" s="41"/>
      <c r="P15703" s="41"/>
      <c r="Q15703" s="41"/>
      <c r="R15703" s="41"/>
      <c r="S15703" s="41"/>
      <c r="T15703" s="41"/>
      <c r="U15703" s="41"/>
      <c r="V15703" s="41"/>
      <c r="W15703" s="41"/>
      <c r="X15703" s="41"/>
      <c r="Y15703" s="41"/>
      <c r="Z15703" s="41"/>
      <c r="AA15703" s="41"/>
      <c r="AB15703" s="41"/>
      <c r="AC15703" s="41"/>
      <c r="AD15703" s="41"/>
      <c r="AE15703" s="41"/>
      <c r="AF15703" s="41"/>
      <c r="AG15703" s="41"/>
      <c r="AH15703" s="41"/>
      <c r="AI15703" s="41"/>
      <c r="AJ15703" s="41"/>
      <c r="AK15703" s="41"/>
      <c r="AL15703" s="41"/>
      <c r="AM15703" s="41"/>
      <c r="AN15703" s="41"/>
      <c r="AO15703" s="41"/>
      <c r="AP15703" s="41"/>
      <c r="AQ15703" s="41"/>
      <c r="AR15703" s="41"/>
      <c r="AS15703" s="41"/>
      <c r="AT15703" s="41"/>
      <c r="AU15703" s="41"/>
      <c r="AV15703" s="41"/>
      <c r="AW15703" s="41"/>
    </row>
    <row r="15704" spans="6:49" x14ac:dyDescent="0.25">
      <c r="F15704" s="40" t="s">
        <v>2762</v>
      </c>
      <c r="G15704" s="41"/>
      <c r="H15704" s="41"/>
      <c r="I15704" s="41"/>
      <c r="J15704" s="41"/>
      <c r="K15704" s="41"/>
      <c r="L15704" s="41"/>
      <c r="M15704" s="41"/>
      <c r="N15704" s="41"/>
      <c r="O15704" s="41"/>
      <c r="P15704" s="41"/>
      <c r="Q15704" s="41"/>
      <c r="R15704" s="41"/>
      <c r="S15704" s="41"/>
      <c r="T15704" s="41"/>
      <c r="U15704" s="41"/>
      <c r="V15704" s="41"/>
      <c r="W15704" s="41"/>
      <c r="X15704" s="41"/>
      <c r="Y15704" s="41"/>
      <c r="Z15704" s="41"/>
      <c r="AA15704" s="41"/>
      <c r="AB15704" s="41"/>
      <c r="AC15704" s="41"/>
      <c r="AD15704" s="41"/>
      <c r="AE15704" s="41"/>
      <c r="AF15704" s="41"/>
      <c r="AG15704" s="41"/>
      <c r="AH15704" s="41"/>
      <c r="AI15704" s="41"/>
      <c r="AJ15704" s="41"/>
      <c r="AK15704" s="41"/>
      <c r="AL15704" s="41"/>
      <c r="AM15704" s="41"/>
      <c r="AN15704" s="41"/>
      <c r="AO15704" s="41"/>
      <c r="AP15704" s="41"/>
      <c r="AQ15704" s="41"/>
      <c r="AR15704" s="41"/>
      <c r="AS15704" s="41"/>
      <c r="AT15704" s="41"/>
      <c r="AU15704" s="41"/>
      <c r="AV15704" s="41"/>
      <c r="AW15704" s="41"/>
    </row>
    <row r="15705" spans="6:49" x14ac:dyDescent="0.25">
      <c r="F15705" s="40" t="s">
        <v>2763</v>
      </c>
      <c r="G15705" s="41"/>
      <c r="H15705" s="41"/>
      <c r="I15705" s="41"/>
      <c r="J15705" s="41"/>
      <c r="K15705" s="41"/>
      <c r="L15705" s="41"/>
      <c r="M15705" s="41"/>
      <c r="N15705" s="41"/>
      <c r="O15705" s="41"/>
      <c r="P15705" s="41"/>
      <c r="Q15705" s="41"/>
      <c r="R15705" s="41"/>
      <c r="S15705" s="41"/>
      <c r="T15705" s="41"/>
      <c r="U15705" s="41"/>
      <c r="V15705" s="41"/>
      <c r="W15705" s="41"/>
      <c r="X15705" s="41"/>
      <c r="Y15705" s="41"/>
      <c r="Z15705" s="41"/>
      <c r="AA15705" s="41"/>
      <c r="AB15705" s="41"/>
      <c r="AC15705" s="41"/>
      <c r="AD15705" s="41"/>
      <c r="AE15705" s="41"/>
      <c r="AF15705" s="41"/>
      <c r="AG15705" s="41"/>
      <c r="AH15705" s="41"/>
      <c r="AI15705" s="41"/>
      <c r="AJ15705" s="41"/>
      <c r="AK15705" s="41"/>
      <c r="AL15705" s="41"/>
      <c r="AM15705" s="41"/>
      <c r="AN15705" s="41"/>
      <c r="AO15705" s="41"/>
      <c r="AP15705" s="41"/>
      <c r="AQ15705" s="41"/>
      <c r="AR15705" s="41"/>
      <c r="AS15705" s="41"/>
      <c r="AT15705" s="41"/>
      <c r="AU15705" s="41"/>
      <c r="AV15705" s="41"/>
      <c r="AW15705" s="41"/>
    </row>
    <row r="15706" spans="6:49" x14ac:dyDescent="0.25">
      <c r="F15706" s="40" t="s">
        <v>2764</v>
      </c>
      <c r="G15706" s="41"/>
      <c r="H15706" s="41"/>
      <c r="I15706" s="41"/>
      <c r="J15706" s="41"/>
      <c r="K15706" s="41"/>
      <c r="L15706" s="41"/>
      <c r="M15706" s="41"/>
      <c r="N15706" s="41"/>
      <c r="O15706" s="41"/>
      <c r="P15706" s="41"/>
      <c r="Q15706" s="41"/>
      <c r="R15706" s="41"/>
      <c r="S15706" s="41"/>
      <c r="T15706" s="41"/>
      <c r="U15706" s="41"/>
      <c r="V15706" s="41"/>
      <c r="W15706" s="41"/>
      <c r="X15706" s="41"/>
      <c r="Y15706" s="41"/>
      <c r="Z15706" s="41"/>
      <c r="AA15706" s="41"/>
      <c r="AB15706" s="41"/>
      <c r="AC15706" s="41"/>
      <c r="AD15706" s="41"/>
      <c r="AE15706" s="41"/>
      <c r="AF15706" s="41"/>
      <c r="AG15706" s="41"/>
      <c r="AH15706" s="41"/>
      <c r="AI15706" s="41"/>
      <c r="AJ15706" s="41"/>
      <c r="AK15706" s="41"/>
      <c r="AL15706" s="41"/>
      <c r="AM15706" s="41"/>
      <c r="AN15706" s="41"/>
      <c r="AO15706" s="41"/>
      <c r="AP15706" s="41"/>
      <c r="AQ15706" s="41"/>
      <c r="AR15706" s="41"/>
      <c r="AS15706" s="41"/>
      <c r="AT15706" s="41"/>
      <c r="AU15706" s="41"/>
      <c r="AV15706" s="41"/>
      <c r="AW15706" s="41"/>
    </row>
    <row r="15707" spans="6:49" x14ac:dyDescent="0.25">
      <c r="F15707" s="40" t="s">
        <v>2765</v>
      </c>
      <c r="G15707" s="41"/>
      <c r="H15707" s="41"/>
      <c r="I15707" s="41"/>
      <c r="J15707" s="41"/>
      <c r="K15707" s="41"/>
      <c r="L15707" s="41"/>
      <c r="M15707" s="41"/>
      <c r="N15707" s="41"/>
      <c r="O15707" s="41"/>
      <c r="P15707" s="41"/>
      <c r="Q15707" s="41"/>
      <c r="R15707" s="41"/>
      <c r="S15707" s="41"/>
      <c r="T15707" s="41"/>
      <c r="U15707" s="41"/>
      <c r="V15707" s="41"/>
      <c r="W15707" s="41"/>
      <c r="X15707" s="41"/>
      <c r="Y15707" s="41"/>
      <c r="Z15707" s="41"/>
      <c r="AA15707" s="41"/>
      <c r="AB15707" s="41"/>
      <c r="AC15707" s="41"/>
      <c r="AD15707" s="41"/>
      <c r="AE15707" s="41"/>
      <c r="AF15707" s="41"/>
      <c r="AG15707" s="41"/>
      <c r="AH15707" s="41"/>
      <c r="AI15707" s="41"/>
      <c r="AJ15707" s="41"/>
      <c r="AK15707" s="41"/>
      <c r="AL15707" s="41"/>
      <c r="AM15707" s="41"/>
      <c r="AN15707" s="41"/>
      <c r="AO15707" s="41"/>
      <c r="AP15707" s="41"/>
      <c r="AQ15707" s="41"/>
      <c r="AR15707" s="41"/>
      <c r="AS15707" s="41"/>
      <c r="AT15707" s="41"/>
      <c r="AU15707" s="41"/>
      <c r="AV15707" s="41"/>
      <c r="AW15707" s="41"/>
    </row>
    <row r="15708" spans="6:49" x14ac:dyDescent="0.25">
      <c r="F15708" s="40" t="s">
        <v>2766</v>
      </c>
      <c r="G15708" s="41"/>
      <c r="H15708" s="41"/>
      <c r="I15708" s="41"/>
      <c r="J15708" s="41"/>
      <c r="K15708" s="41"/>
      <c r="L15708" s="41"/>
      <c r="M15708" s="41"/>
      <c r="N15708" s="41"/>
      <c r="O15708" s="41"/>
      <c r="P15708" s="41"/>
      <c r="Q15708" s="41"/>
      <c r="R15708" s="41"/>
      <c r="S15708" s="41"/>
      <c r="T15708" s="41"/>
      <c r="U15708" s="41"/>
      <c r="V15708" s="41"/>
      <c r="W15708" s="41"/>
      <c r="X15708" s="41"/>
      <c r="Y15708" s="41"/>
      <c r="Z15708" s="41"/>
      <c r="AA15708" s="41"/>
      <c r="AB15708" s="41"/>
      <c r="AC15708" s="41"/>
      <c r="AD15708" s="41"/>
      <c r="AE15708" s="41"/>
      <c r="AF15708" s="41"/>
      <c r="AG15708" s="41"/>
      <c r="AH15708" s="41"/>
      <c r="AI15708" s="41"/>
      <c r="AJ15708" s="41"/>
      <c r="AK15708" s="41"/>
      <c r="AL15708" s="41"/>
      <c r="AM15708" s="41"/>
      <c r="AN15708" s="41"/>
      <c r="AO15708" s="41"/>
      <c r="AP15708" s="41"/>
      <c r="AQ15708" s="41"/>
      <c r="AR15708" s="41"/>
      <c r="AS15708" s="41"/>
      <c r="AT15708" s="41"/>
      <c r="AU15708" s="41"/>
      <c r="AV15708" s="41"/>
      <c r="AW15708" s="41"/>
    </row>
    <row r="15709" spans="6:49" x14ac:dyDescent="0.25">
      <c r="F15709" s="40" t="s">
        <v>2767</v>
      </c>
      <c r="G15709" s="41"/>
      <c r="H15709" s="41"/>
      <c r="I15709" s="41"/>
      <c r="J15709" s="41"/>
      <c r="K15709" s="41"/>
      <c r="L15709" s="41"/>
      <c r="M15709" s="41"/>
      <c r="N15709" s="41"/>
      <c r="O15709" s="41"/>
      <c r="P15709" s="41"/>
      <c r="Q15709" s="41"/>
      <c r="R15709" s="41"/>
      <c r="S15709" s="41"/>
      <c r="T15709" s="41"/>
      <c r="U15709" s="41"/>
      <c r="V15709" s="41"/>
      <c r="W15709" s="41"/>
      <c r="X15709" s="41"/>
      <c r="Y15709" s="41"/>
      <c r="Z15709" s="41"/>
      <c r="AA15709" s="41"/>
      <c r="AB15709" s="41"/>
      <c r="AC15709" s="41"/>
      <c r="AD15709" s="41"/>
      <c r="AE15709" s="41"/>
      <c r="AF15709" s="41"/>
      <c r="AG15709" s="41"/>
      <c r="AH15709" s="41"/>
      <c r="AI15709" s="41"/>
      <c r="AJ15709" s="41"/>
      <c r="AK15709" s="41"/>
      <c r="AL15709" s="41"/>
      <c r="AM15709" s="41"/>
      <c r="AN15709" s="41"/>
      <c r="AO15709" s="41"/>
      <c r="AP15709" s="41"/>
      <c r="AQ15709" s="41"/>
      <c r="AR15709" s="41"/>
      <c r="AS15709" s="41"/>
      <c r="AT15709" s="41"/>
      <c r="AU15709" s="41"/>
      <c r="AV15709" s="41"/>
      <c r="AW15709" s="41"/>
    </row>
    <row r="15710" spans="6:49" x14ac:dyDescent="0.25">
      <c r="F15710" s="40" t="s">
        <v>2768</v>
      </c>
      <c r="G15710" s="41"/>
      <c r="H15710" s="41"/>
      <c r="I15710" s="41"/>
      <c r="J15710" s="41"/>
      <c r="K15710" s="41"/>
      <c r="L15710" s="41"/>
      <c r="M15710" s="41"/>
      <c r="N15710" s="41"/>
      <c r="O15710" s="41"/>
      <c r="P15710" s="41"/>
      <c r="Q15710" s="41"/>
      <c r="R15710" s="41"/>
      <c r="S15710" s="41"/>
      <c r="T15710" s="41"/>
      <c r="U15710" s="41"/>
      <c r="V15710" s="41"/>
      <c r="W15710" s="41"/>
      <c r="X15710" s="41"/>
      <c r="Y15710" s="41"/>
      <c r="Z15710" s="41"/>
      <c r="AA15710" s="41"/>
      <c r="AB15710" s="41"/>
      <c r="AC15710" s="41"/>
      <c r="AD15710" s="41"/>
      <c r="AE15710" s="41"/>
      <c r="AF15710" s="41"/>
      <c r="AG15710" s="41"/>
      <c r="AH15710" s="41"/>
      <c r="AI15710" s="41"/>
      <c r="AJ15710" s="41"/>
      <c r="AK15710" s="41"/>
      <c r="AL15710" s="41"/>
      <c r="AM15710" s="41"/>
      <c r="AN15710" s="41"/>
      <c r="AO15710" s="41"/>
      <c r="AP15710" s="41"/>
      <c r="AQ15710" s="41"/>
      <c r="AR15710" s="41"/>
      <c r="AS15710" s="41"/>
      <c r="AT15710" s="41"/>
      <c r="AU15710" s="41"/>
      <c r="AV15710" s="41"/>
      <c r="AW15710" s="41"/>
    </row>
    <row r="15711" spans="6:49" x14ac:dyDescent="0.25">
      <c r="F15711" s="40" t="s">
        <v>1808</v>
      </c>
      <c r="G15711" s="41"/>
      <c r="H15711" s="41"/>
      <c r="I15711" s="41"/>
      <c r="J15711" s="41"/>
      <c r="K15711" s="41"/>
      <c r="L15711" s="41"/>
      <c r="M15711" s="41"/>
      <c r="N15711" s="41"/>
      <c r="O15711" s="41"/>
      <c r="P15711" s="41"/>
      <c r="Q15711" s="41"/>
      <c r="R15711" s="41"/>
      <c r="S15711" s="41"/>
      <c r="T15711" s="41"/>
      <c r="U15711" s="41"/>
      <c r="V15711" s="41"/>
      <c r="W15711" s="41"/>
      <c r="X15711" s="41"/>
      <c r="Y15711" s="41"/>
      <c r="Z15711" s="41"/>
      <c r="AA15711" s="41"/>
      <c r="AB15711" s="41"/>
      <c r="AC15711" s="41"/>
      <c r="AD15711" s="41"/>
      <c r="AE15711" s="41"/>
      <c r="AF15711" s="41"/>
      <c r="AG15711" s="41"/>
      <c r="AH15711" s="41"/>
      <c r="AI15711" s="41"/>
      <c r="AJ15711" s="41"/>
      <c r="AK15711" s="41"/>
      <c r="AL15711" s="41"/>
      <c r="AM15711" s="41"/>
      <c r="AN15711" s="41"/>
      <c r="AO15711" s="41"/>
      <c r="AP15711" s="41"/>
      <c r="AQ15711" s="41"/>
      <c r="AR15711" s="41"/>
      <c r="AS15711" s="41"/>
      <c r="AT15711" s="41"/>
      <c r="AU15711" s="41"/>
      <c r="AV15711" s="41"/>
      <c r="AW15711" s="41"/>
    </row>
    <row r="15712" spans="6:49" x14ac:dyDescent="0.25">
      <c r="F15712" s="40" t="s">
        <v>1809</v>
      </c>
      <c r="G15712" s="41"/>
      <c r="H15712" s="41"/>
      <c r="I15712" s="41"/>
      <c r="J15712" s="41"/>
      <c r="K15712" s="41"/>
      <c r="L15712" s="41"/>
      <c r="M15712" s="41"/>
      <c r="N15712" s="41"/>
      <c r="O15712" s="41"/>
      <c r="P15712" s="41"/>
      <c r="Q15712" s="41"/>
      <c r="R15712" s="41"/>
      <c r="S15712" s="41"/>
      <c r="T15712" s="41"/>
      <c r="U15712" s="41"/>
      <c r="V15712" s="41"/>
      <c r="W15712" s="41"/>
      <c r="X15712" s="41"/>
      <c r="Y15712" s="41"/>
      <c r="Z15712" s="41"/>
      <c r="AA15712" s="41"/>
      <c r="AB15712" s="41"/>
      <c r="AC15712" s="41"/>
      <c r="AD15712" s="41"/>
      <c r="AE15712" s="41"/>
      <c r="AF15712" s="41"/>
      <c r="AG15712" s="41"/>
      <c r="AH15712" s="41"/>
      <c r="AI15712" s="41"/>
      <c r="AJ15712" s="41"/>
      <c r="AK15712" s="41"/>
      <c r="AL15712" s="41"/>
      <c r="AM15712" s="41"/>
      <c r="AN15712" s="41"/>
      <c r="AO15712" s="41"/>
      <c r="AP15712" s="41"/>
      <c r="AQ15712" s="41"/>
      <c r="AR15712" s="41"/>
      <c r="AS15712" s="41"/>
      <c r="AT15712" s="41"/>
      <c r="AU15712" s="41"/>
      <c r="AV15712" s="41"/>
      <c r="AW15712" s="41"/>
    </row>
    <row r="15713" spans="6:49" x14ac:dyDescent="0.25">
      <c r="F15713" s="40" t="s">
        <v>1810</v>
      </c>
      <c r="G15713" s="41"/>
      <c r="H15713" s="41"/>
      <c r="I15713" s="41"/>
      <c r="J15713" s="41"/>
      <c r="K15713" s="41"/>
      <c r="L15713" s="41"/>
      <c r="M15713" s="41"/>
      <c r="N15713" s="41"/>
      <c r="O15713" s="41"/>
      <c r="P15713" s="41"/>
      <c r="Q15713" s="41"/>
      <c r="R15713" s="41"/>
      <c r="S15713" s="41"/>
      <c r="T15713" s="41"/>
      <c r="U15713" s="41"/>
      <c r="V15713" s="41"/>
      <c r="W15713" s="41"/>
      <c r="X15713" s="41"/>
      <c r="Y15713" s="41"/>
      <c r="Z15713" s="41"/>
      <c r="AA15713" s="41"/>
      <c r="AB15713" s="41"/>
      <c r="AC15713" s="41"/>
      <c r="AD15713" s="41"/>
      <c r="AE15713" s="41"/>
      <c r="AF15713" s="41"/>
      <c r="AG15713" s="41"/>
      <c r="AH15713" s="41"/>
      <c r="AI15713" s="41"/>
      <c r="AJ15713" s="41"/>
      <c r="AK15713" s="41"/>
      <c r="AL15713" s="41"/>
      <c r="AM15713" s="41"/>
      <c r="AN15713" s="41"/>
      <c r="AO15713" s="41"/>
      <c r="AP15713" s="41"/>
      <c r="AQ15713" s="41"/>
      <c r="AR15713" s="41"/>
      <c r="AS15713" s="41"/>
      <c r="AT15713" s="41"/>
      <c r="AU15713" s="41"/>
      <c r="AV15713" s="41"/>
      <c r="AW15713" s="41"/>
    </row>
    <row r="15714" spans="6:49" x14ac:dyDescent="0.25">
      <c r="F15714" s="40" t="s">
        <v>2769</v>
      </c>
      <c r="G15714" s="41"/>
      <c r="H15714" s="41"/>
      <c r="I15714" s="41"/>
      <c r="J15714" s="41"/>
      <c r="K15714" s="41"/>
      <c r="L15714" s="41"/>
      <c r="M15714" s="41"/>
      <c r="N15714" s="41"/>
      <c r="O15714" s="41"/>
      <c r="P15714" s="41"/>
      <c r="Q15714" s="41"/>
      <c r="R15714" s="41"/>
      <c r="S15714" s="41"/>
      <c r="T15714" s="41"/>
      <c r="U15714" s="41"/>
      <c r="V15714" s="41"/>
      <c r="W15714" s="41"/>
      <c r="X15714" s="41"/>
      <c r="Y15714" s="41"/>
      <c r="Z15714" s="41"/>
      <c r="AA15714" s="41"/>
      <c r="AB15714" s="41"/>
      <c r="AC15714" s="41"/>
      <c r="AD15714" s="41"/>
      <c r="AE15714" s="41"/>
      <c r="AF15714" s="41"/>
      <c r="AG15714" s="41"/>
      <c r="AH15714" s="41"/>
      <c r="AI15714" s="41"/>
      <c r="AJ15714" s="41"/>
      <c r="AK15714" s="41"/>
      <c r="AL15714" s="41"/>
      <c r="AM15714" s="41"/>
      <c r="AN15714" s="41"/>
      <c r="AO15714" s="41"/>
      <c r="AP15714" s="41"/>
      <c r="AQ15714" s="41"/>
      <c r="AR15714" s="41"/>
      <c r="AS15714" s="41"/>
      <c r="AT15714" s="41"/>
      <c r="AU15714" s="41"/>
      <c r="AV15714" s="41"/>
      <c r="AW15714" s="41"/>
    </row>
    <row r="15715" spans="6:49" x14ac:dyDescent="0.25">
      <c r="F15715" s="42"/>
      <c r="G15715" s="43"/>
      <c r="H15715" s="43"/>
      <c r="I15715" s="43"/>
      <c r="J15715" s="43"/>
      <c r="K15715" s="43"/>
      <c r="L15715" s="43"/>
      <c r="M15715" s="43"/>
      <c r="N15715" s="43"/>
      <c r="O15715" s="43"/>
      <c r="P15715" s="43"/>
      <c r="Q15715" s="43"/>
      <c r="R15715" s="43"/>
      <c r="S15715" s="43"/>
      <c r="T15715" s="43"/>
      <c r="U15715" s="43"/>
      <c r="V15715" s="43"/>
      <c r="W15715" s="43"/>
      <c r="X15715" s="43"/>
      <c r="Y15715" s="43"/>
      <c r="Z15715" s="43"/>
      <c r="AA15715" s="43"/>
      <c r="AB15715" s="43"/>
      <c r="AC15715" s="43"/>
      <c r="AD15715" s="43"/>
      <c r="AE15715" s="43"/>
      <c r="AF15715" s="43"/>
      <c r="AG15715" s="43"/>
      <c r="AH15715" s="43"/>
      <c r="AI15715" s="43"/>
      <c r="AJ15715" s="43"/>
      <c r="AK15715" s="43"/>
      <c r="AL15715" s="43"/>
      <c r="AM15715" s="43"/>
      <c r="AN15715" s="43"/>
      <c r="AO15715" s="43"/>
      <c r="AP15715" s="43"/>
      <c r="AQ15715" s="43"/>
      <c r="AR15715" s="43"/>
      <c r="AS15715" s="43"/>
      <c r="AT15715" s="43"/>
      <c r="AU15715" s="43"/>
      <c r="AV15715" s="43"/>
      <c r="AW15715" s="43"/>
    </row>
    <row r="15716" spans="6:49" x14ac:dyDescent="0.25">
      <c r="F15716" s="42" t="s">
        <v>732</v>
      </c>
      <c r="G15716" s="43"/>
      <c r="H15716" s="43"/>
      <c r="I15716" s="43"/>
      <c r="J15716" s="43"/>
      <c r="K15716" s="43"/>
      <c r="L15716" s="43"/>
      <c r="M15716" s="43"/>
      <c r="N15716" s="43"/>
      <c r="O15716" s="43"/>
      <c r="P15716" s="43"/>
      <c r="Q15716" s="43"/>
      <c r="R15716" s="43"/>
      <c r="S15716" s="43"/>
      <c r="T15716" s="43"/>
      <c r="U15716" s="43"/>
      <c r="V15716" s="43"/>
      <c r="W15716" s="43"/>
      <c r="X15716" s="43"/>
      <c r="Y15716" s="43"/>
      <c r="Z15716" s="43"/>
      <c r="AA15716" s="43"/>
      <c r="AB15716" s="43"/>
      <c r="AC15716" s="43"/>
      <c r="AD15716" s="43"/>
      <c r="AE15716" s="43"/>
      <c r="AF15716" s="43"/>
      <c r="AG15716" s="43"/>
      <c r="AH15716" s="43"/>
      <c r="AI15716" s="43"/>
      <c r="AJ15716" s="43"/>
      <c r="AK15716" s="43"/>
      <c r="AL15716" s="43"/>
      <c r="AM15716" s="43"/>
      <c r="AN15716" s="43"/>
      <c r="AO15716" s="43"/>
      <c r="AP15716" s="43"/>
      <c r="AQ15716" s="43"/>
      <c r="AR15716" s="43"/>
      <c r="AS15716" s="43"/>
      <c r="AT15716" s="43"/>
      <c r="AU15716" s="43"/>
      <c r="AV15716" s="43"/>
      <c r="AW15716" s="43"/>
    </row>
    <row r="15717" spans="6:49" x14ac:dyDescent="0.25">
      <c r="F15717" s="42"/>
      <c r="G15717" s="43"/>
      <c r="H15717" s="43"/>
      <c r="I15717" s="43"/>
      <c r="J15717" s="43"/>
      <c r="K15717" s="43"/>
      <c r="L15717" s="43"/>
      <c r="M15717" s="43"/>
      <c r="N15717" s="43"/>
      <c r="O15717" s="43"/>
      <c r="P15717" s="43"/>
      <c r="Q15717" s="43"/>
      <c r="R15717" s="43"/>
      <c r="S15717" s="43"/>
      <c r="T15717" s="43"/>
      <c r="U15717" s="43"/>
      <c r="V15717" s="43"/>
      <c r="W15717" s="43"/>
      <c r="X15717" s="43"/>
      <c r="Y15717" s="43"/>
      <c r="Z15717" s="43"/>
      <c r="AA15717" s="43"/>
      <c r="AB15717" s="43"/>
      <c r="AC15717" s="43"/>
      <c r="AD15717" s="43"/>
      <c r="AE15717" s="43"/>
      <c r="AF15717" s="43"/>
      <c r="AG15717" s="43"/>
      <c r="AH15717" s="43"/>
      <c r="AI15717" s="43"/>
      <c r="AJ15717" s="43"/>
      <c r="AK15717" s="43"/>
      <c r="AL15717" s="43"/>
      <c r="AM15717" s="43"/>
      <c r="AN15717" s="43"/>
      <c r="AO15717" s="43"/>
      <c r="AP15717" s="43"/>
      <c r="AQ15717" s="43"/>
      <c r="AR15717" s="43"/>
      <c r="AS15717" s="43"/>
      <c r="AT15717" s="43"/>
      <c r="AU15717" s="43"/>
      <c r="AV15717" s="43"/>
      <c r="AW15717" s="43"/>
    </row>
    <row r="15718" spans="6:49" x14ac:dyDescent="0.25">
      <c r="F15718" s="42" t="s">
        <v>2770</v>
      </c>
      <c r="G15718" s="43"/>
      <c r="H15718" s="43"/>
      <c r="I15718" s="43"/>
      <c r="J15718" s="43"/>
      <c r="K15718" s="43"/>
      <c r="L15718" s="43"/>
      <c r="M15718" s="43"/>
      <c r="N15718" s="43"/>
      <c r="O15718" s="43"/>
      <c r="P15718" s="43"/>
      <c r="Q15718" s="43"/>
      <c r="R15718" s="43"/>
      <c r="S15718" s="43"/>
      <c r="T15718" s="43"/>
      <c r="U15718" s="43"/>
      <c r="V15718" s="43"/>
      <c r="W15718" s="43"/>
      <c r="X15718" s="43"/>
      <c r="Y15718" s="43"/>
      <c r="Z15718" s="43"/>
      <c r="AA15718" s="43"/>
      <c r="AB15718" s="43"/>
      <c r="AC15718" s="43"/>
      <c r="AD15718" s="43"/>
      <c r="AE15718" s="43"/>
      <c r="AF15718" s="43"/>
      <c r="AG15718" s="43"/>
      <c r="AH15718" s="43"/>
      <c r="AI15718" s="43"/>
      <c r="AJ15718" s="43"/>
      <c r="AK15718" s="43"/>
      <c r="AL15718" s="43"/>
      <c r="AM15718" s="43"/>
      <c r="AN15718" s="43"/>
      <c r="AO15718" s="43"/>
      <c r="AP15718" s="43"/>
      <c r="AQ15718" s="43"/>
      <c r="AR15718" s="43"/>
      <c r="AS15718" s="43"/>
      <c r="AT15718" s="43"/>
      <c r="AU15718" s="43"/>
      <c r="AV15718" s="43"/>
      <c r="AW15718" s="43"/>
    </row>
    <row r="15719" spans="6:49" x14ac:dyDescent="0.25">
      <c r="F15719" s="42" t="s">
        <v>2771</v>
      </c>
      <c r="G15719" s="43"/>
      <c r="H15719" s="43"/>
      <c r="I15719" s="43"/>
      <c r="J15719" s="43"/>
      <c r="K15719" s="43"/>
      <c r="L15719" s="43"/>
      <c r="M15719" s="43"/>
      <c r="N15719" s="43"/>
      <c r="O15719" s="43"/>
      <c r="P15719" s="43"/>
      <c r="Q15719" s="43"/>
      <c r="R15719" s="43"/>
      <c r="S15719" s="43"/>
      <c r="T15719" s="43"/>
      <c r="U15719" s="43"/>
      <c r="V15719" s="43"/>
      <c r="W15719" s="43"/>
      <c r="X15719" s="43"/>
      <c r="Y15719" s="43"/>
      <c r="Z15719" s="43"/>
      <c r="AA15719" s="43"/>
      <c r="AB15719" s="43"/>
      <c r="AC15719" s="43"/>
      <c r="AD15719" s="43"/>
      <c r="AE15719" s="43"/>
      <c r="AF15719" s="43"/>
      <c r="AG15719" s="43"/>
      <c r="AH15719" s="43"/>
      <c r="AI15719" s="43"/>
      <c r="AJ15719" s="43"/>
      <c r="AK15719" s="43"/>
      <c r="AL15719" s="43"/>
      <c r="AM15719" s="43"/>
      <c r="AN15719" s="43"/>
      <c r="AO15719" s="43"/>
      <c r="AP15719" s="43"/>
      <c r="AQ15719" s="43"/>
      <c r="AR15719" s="43"/>
      <c r="AS15719" s="43"/>
      <c r="AT15719" s="43"/>
      <c r="AU15719" s="43"/>
      <c r="AV15719" s="43"/>
      <c r="AW15719" s="43"/>
    </row>
    <row r="15720" spans="6:49" x14ac:dyDescent="0.25">
      <c r="F15720" s="42" t="s">
        <v>2772</v>
      </c>
      <c r="G15720" s="43"/>
      <c r="H15720" s="43"/>
      <c r="I15720" s="43"/>
      <c r="J15720" s="43"/>
      <c r="K15720" s="43"/>
      <c r="L15720" s="43"/>
      <c r="M15720" s="43"/>
      <c r="N15720" s="43"/>
      <c r="O15720" s="43"/>
      <c r="P15720" s="43"/>
      <c r="Q15720" s="43"/>
      <c r="R15720" s="43"/>
      <c r="S15720" s="43"/>
      <c r="T15720" s="43"/>
      <c r="U15720" s="43"/>
      <c r="V15720" s="43"/>
      <c r="W15720" s="43"/>
      <c r="X15720" s="43"/>
      <c r="Y15720" s="43"/>
      <c r="Z15720" s="43"/>
      <c r="AA15720" s="43"/>
      <c r="AB15720" s="43"/>
      <c r="AC15720" s="43"/>
      <c r="AD15720" s="43"/>
      <c r="AE15720" s="43"/>
      <c r="AF15720" s="43"/>
      <c r="AG15720" s="43"/>
      <c r="AH15720" s="43"/>
      <c r="AI15720" s="43"/>
      <c r="AJ15720" s="43"/>
      <c r="AK15720" s="43"/>
      <c r="AL15720" s="43"/>
      <c r="AM15720" s="43"/>
      <c r="AN15720" s="43"/>
      <c r="AO15720" s="43"/>
      <c r="AP15720" s="43"/>
      <c r="AQ15720" s="43"/>
      <c r="AR15720" s="43"/>
      <c r="AS15720" s="43"/>
      <c r="AT15720" s="43"/>
      <c r="AU15720" s="43"/>
      <c r="AV15720" s="43"/>
      <c r="AW15720" s="43"/>
    </row>
    <row r="15721" spans="6:49" x14ac:dyDescent="0.25">
      <c r="F15721" s="42" t="s">
        <v>2773</v>
      </c>
      <c r="G15721" s="43"/>
      <c r="H15721" s="43"/>
      <c r="I15721" s="43"/>
      <c r="J15721" s="43"/>
      <c r="K15721" s="43"/>
      <c r="L15721" s="43"/>
      <c r="M15721" s="43"/>
      <c r="N15721" s="43"/>
      <c r="O15721" s="43"/>
      <c r="P15721" s="43"/>
      <c r="Q15721" s="43"/>
      <c r="R15721" s="43"/>
      <c r="S15721" s="43"/>
      <c r="T15721" s="43"/>
      <c r="U15721" s="43"/>
      <c r="V15721" s="43"/>
      <c r="W15721" s="43"/>
      <c r="X15721" s="43"/>
      <c r="Y15721" s="43"/>
      <c r="Z15721" s="43"/>
      <c r="AA15721" s="43"/>
      <c r="AB15721" s="43"/>
      <c r="AC15721" s="43"/>
      <c r="AD15721" s="43"/>
      <c r="AE15721" s="43"/>
      <c r="AF15721" s="43"/>
      <c r="AG15721" s="43"/>
      <c r="AH15721" s="43"/>
      <c r="AI15721" s="43"/>
      <c r="AJ15721" s="43"/>
      <c r="AK15721" s="43"/>
      <c r="AL15721" s="43"/>
      <c r="AM15721" s="43"/>
      <c r="AN15721" s="43"/>
      <c r="AO15721" s="43"/>
      <c r="AP15721" s="43"/>
      <c r="AQ15721" s="43"/>
      <c r="AR15721" s="43"/>
      <c r="AS15721" s="43"/>
      <c r="AT15721" s="43"/>
      <c r="AU15721" s="43"/>
      <c r="AV15721" s="43"/>
      <c r="AW15721" s="43"/>
    </row>
    <row r="15722" spans="6:49" x14ac:dyDescent="0.25">
      <c r="F15722" s="42" t="s">
        <v>2393</v>
      </c>
      <c r="G15722" s="43"/>
      <c r="H15722" s="43"/>
      <c r="I15722" s="43"/>
      <c r="J15722" s="43"/>
      <c r="K15722" s="43"/>
      <c r="L15722" s="43"/>
      <c r="M15722" s="43"/>
      <c r="N15722" s="43"/>
      <c r="O15722" s="43"/>
      <c r="P15722" s="43"/>
      <c r="Q15722" s="43"/>
      <c r="R15722" s="43"/>
      <c r="S15722" s="43"/>
      <c r="T15722" s="43"/>
      <c r="U15722" s="43"/>
      <c r="V15722" s="43"/>
      <c r="W15722" s="43"/>
      <c r="X15722" s="43"/>
      <c r="Y15722" s="43"/>
      <c r="Z15722" s="43"/>
      <c r="AA15722" s="43"/>
      <c r="AB15722" s="43"/>
      <c r="AC15722" s="43"/>
      <c r="AD15722" s="43"/>
      <c r="AE15722" s="43"/>
      <c r="AF15722" s="43"/>
      <c r="AG15722" s="43"/>
      <c r="AH15722" s="43"/>
      <c r="AI15722" s="43"/>
      <c r="AJ15722" s="43"/>
      <c r="AK15722" s="43"/>
      <c r="AL15722" s="43"/>
      <c r="AM15722" s="43"/>
      <c r="AN15722" s="43"/>
      <c r="AO15722" s="43"/>
      <c r="AP15722" s="43"/>
      <c r="AQ15722" s="43"/>
      <c r="AR15722" s="43"/>
      <c r="AS15722" s="43"/>
      <c r="AT15722" s="43"/>
      <c r="AU15722" s="43"/>
      <c r="AV15722" s="43"/>
      <c r="AW15722" s="43"/>
    </row>
    <row r="15723" spans="6:49" x14ac:dyDescent="0.25">
      <c r="F15723" s="42"/>
      <c r="G15723" s="43"/>
      <c r="H15723" s="43"/>
      <c r="I15723" s="43"/>
      <c r="J15723" s="43"/>
      <c r="K15723" s="43"/>
      <c r="L15723" s="43"/>
      <c r="M15723" s="43"/>
      <c r="N15723" s="43"/>
      <c r="O15723" s="43"/>
      <c r="P15723" s="43"/>
      <c r="Q15723" s="43"/>
      <c r="R15723" s="43"/>
      <c r="S15723" s="43"/>
      <c r="T15723" s="43"/>
      <c r="U15723" s="43"/>
      <c r="V15723" s="43"/>
      <c r="W15723" s="43"/>
      <c r="X15723" s="43"/>
      <c r="Y15723" s="43"/>
      <c r="Z15723" s="43"/>
      <c r="AA15723" s="43"/>
      <c r="AB15723" s="43"/>
      <c r="AC15723" s="43"/>
      <c r="AD15723" s="43"/>
      <c r="AE15723" s="43"/>
      <c r="AF15723" s="43"/>
      <c r="AG15723" s="43"/>
      <c r="AH15723" s="43"/>
      <c r="AI15723" s="43"/>
      <c r="AJ15723" s="43"/>
      <c r="AK15723" s="43"/>
      <c r="AL15723" s="43"/>
      <c r="AM15723" s="43"/>
      <c r="AN15723" s="43"/>
      <c r="AO15723" s="43"/>
      <c r="AP15723" s="43"/>
      <c r="AQ15723" s="43"/>
      <c r="AR15723" s="43"/>
      <c r="AS15723" s="43"/>
      <c r="AT15723" s="43"/>
      <c r="AU15723" s="43"/>
      <c r="AV15723" s="43"/>
      <c r="AW15723" s="43"/>
    </row>
    <row r="15724" spans="6:49" x14ac:dyDescent="0.25">
      <c r="F15724" s="40" t="s">
        <v>128</v>
      </c>
      <c r="G15724" s="41"/>
      <c r="H15724" s="41"/>
      <c r="I15724" s="41"/>
      <c r="J15724" s="41"/>
      <c r="K15724" s="41"/>
      <c r="L15724" s="41"/>
      <c r="M15724" s="41"/>
      <c r="N15724" s="41"/>
      <c r="O15724" s="41"/>
      <c r="P15724" s="41"/>
      <c r="Q15724" s="41"/>
      <c r="R15724" s="41"/>
      <c r="S15724" s="41"/>
      <c r="T15724" s="41"/>
      <c r="U15724" s="41"/>
      <c r="V15724" s="41"/>
      <c r="W15724" s="41"/>
      <c r="X15724" s="41"/>
      <c r="Y15724" s="41"/>
      <c r="Z15724" s="41"/>
      <c r="AA15724" s="41"/>
      <c r="AB15724" s="41"/>
      <c r="AC15724" s="41"/>
      <c r="AD15724" s="41"/>
      <c r="AE15724" s="41"/>
      <c r="AF15724" s="41"/>
      <c r="AG15724" s="41"/>
      <c r="AH15724" s="41"/>
      <c r="AI15724" s="41"/>
      <c r="AJ15724" s="41"/>
      <c r="AK15724" s="41"/>
      <c r="AL15724" s="41"/>
      <c r="AM15724" s="41"/>
      <c r="AN15724" s="41"/>
      <c r="AO15724" s="41"/>
      <c r="AP15724" s="41"/>
      <c r="AQ15724" s="41"/>
      <c r="AR15724" s="41"/>
      <c r="AS15724" s="41"/>
      <c r="AT15724" s="41"/>
      <c r="AU15724" s="41"/>
      <c r="AV15724" s="41"/>
      <c r="AW15724" s="41"/>
    </row>
    <row r="15725" spans="6:49" x14ac:dyDescent="0.25">
      <c r="F15725" s="40" t="s">
        <v>2760</v>
      </c>
      <c r="G15725" s="41"/>
      <c r="H15725" s="41"/>
      <c r="I15725" s="41"/>
      <c r="J15725" s="41"/>
      <c r="K15725" s="41"/>
      <c r="L15725" s="41"/>
      <c r="M15725" s="41"/>
      <c r="N15725" s="41"/>
      <c r="O15725" s="41"/>
      <c r="P15725" s="41"/>
      <c r="Q15725" s="41"/>
      <c r="R15725" s="41"/>
      <c r="S15725" s="41"/>
      <c r="T15725" s="41"/>
      <c r="U15725" s="41"/>
      <c r="V15725" s="41"/>
      <c r="W15725" s="41"/>
      <c r="X15725" s="41"/>
      <c r="Y15725" s="41"/>
      <c r="Z15725" s="41"/>
      <c r="AA15725" s="41"/>
      <c r="AB15725" s="41"/>
      <c r="AC15725" s="41"/>
      <c r="AD15725" s="41"/>
      <c r="AE15725" s="41"/>
      <c r="AF15725" s="41"/>
      <c r="AG15725" s="41"/>
      <c r="AH15725" s="41"/>
      <c r="AI15725" s="41"/>
      <c r="AJ15725" s="41"/>
      <c r="AK15725" s="41"/>
      <c r="AL15725" s="41"/>
      <c r="AM15725" s="41"/>
      <c r="AN15725" s="41"/>
      <c r="AO15725" s="41"/>
      <c r="AP15725" s="41"/>
      <c r="AQ15725" s="41"/>
      <c r="AR15725" s="41"/>
      <c r="AS15725" s="41"/>
      <c r="AT15725" s="41"/>
      <c r="AU15725" s="41"/>
      <c r="AV15725" s="41"/>
      <c r="AW15725" s="41"/>
    </row>
    <row r="15726" spans="6:49" x14ac:dyDescent="0.25">
      <c r="F15726" s="40" t="s">
        <v>2761</v>
      </c>
      <c r="G15726" s="41"/>
      <c r="H15726" s="41"/>
      <c r="I15726" s="41"/>
      <c r="J15726" s="41"/>
      <c r="K15726" s="41"/>
      <c r="L15726" s="41"/>
      <c r="M15726" s="41"/>
      <c r="N15726" s="41"/>
      <c r="O15726" s="41"/>
      <c r="P15726" s="41"/>
      <c r="Q15726" s="41"/>
      <c r="R15726" s="41"/>
      <c r="S15726" s="41"/>
      <c r="T15726" s="41"/>
      <c r="U15726" s="41"/>
      <c r="V15726" s="41"/>
      <c r="W15726" s="41"/>
      <c r="X15726" s="41"/>
      <c r="Y15726" s="41"/>
      <c r="Z15726" s="41"/>
      <c r="AA15726" s="41"/>
      <c r="AB15726" s="41"/>
      <c r="AC15726" s="41"/>
      <c r="AD15726" s="41"/>
      <c r="AE15726" s="41"/>
      <c r="AF15726" s="41"/>
      <c r="AG15726" s="41"/>
      <c r="AH15726" s="41"/>
      <c r="AI15726" s="41"/>
      <c r="AJ15726" s="41"/>
      <c r="AK15726" s="41"/>
      <c r="AL15726" s="41"/>
      <c r="AM15726" s="41"/>
      <c r="AN15726" s="41"/>
      <c r="AO15726" s="41"/>
      <c r="AP15726" s="41"/>
      <c r="AQ15726" s="41"/>
      <c r="AR15726" s="41"/>
      <c r="AS15726" s="41"/>
      <c r="AT15726" s="41"/>
      <c r="AU15726" s="41"/>
      <c r="AV15726" s="41"/>
      <c r="AW15726" s="41"/>
    </row>
    <row r="15727" spans="6:49" x14ac:dyDescent="0.25">
      <c r="F15727" s="40" t="s">
        <v>2342</v>
      </c>
      <c r="G15727" s="41"/>
      <c r="H15727" s="41"/>
      <c r="I15727" s="41"/>
      <c r="J15727" s="41"/>
      <c r="K15727" s="41"/>
      <c r="L15727" s="41"/>
      <c r="M15727" s="41"/>
      <c r="N15727" s="41"/>
      <c r="O15727" s="41"/>
      <c r="P15727" s="41"/>
      <c r="Q15727" s="41"/>
      <c r="R15727" s="41"/>
      <c r="S15727" s="41"/>
      <c r="T15727" s="41"/>
      <c r="U15727" s="41"/>
      <c r="V15727" s="41"/>
      <c r="W15727" s="41"/>
      <c r="X15727" s="41"/>
      <c r="Y15727" s="41"/>
      <c r="Z15727" s="41"/>
      <c r="AA15727" s="41"/>
      <c r="AB15727" s="41"/>
      <c r="AC15727" s="41"/>
      <c r="AD15727" s="41"/>
      <c r="AE15727" s="41"/>
      <c r="AF15727" s="41"/>
      <c r="AG15727" s="41"/>
      <c r="AH15727" s="41"/>
      <c r="AI15727" s="41"/>
      <c r="AJ15727" s="41"/>
      <c r="AK15727" s="41"/>
      <c r="AL15727" s="41"/>
      <c r="AM15727" s="41"/>
      <c r="AN15727" s="41"/>
      <c r="AO15727" s="41"/>
      <c r="AP15727" s="41"/>
      <c r="AQ15727" s="41"/>
      <c r="AR15727" s="41"/>
      <c r="AS15727" s="41"/>
      <c r="AT15727" s="41"/>
      <c r="AU15727" s="41"/>
      <c r="AV15727" s="41"/>
      <c r="AW15727" s="41"/>
    </row>
    <row r="15728" spans="6:49" x14ac:dyDescent="0.25">
      <c r="F15728" s="40" t="s">
        <v>2762</v>
      </c>
      <c r="G15728" s="41"/>
      <c r="H15728" s="41"/>
      <c r="I15728" s="41"/>
      <c r="J15728" s="41"/>
      <c r="K15728" s="41"/>
      <c r="L15728" s="41"/>
      <c r="M15728" s="41"/>
      <c r="N15728" s="41"/>
      <c r="O15728" s="41"/>
      <c r="P15728" s="41"/>
      <c r="Q15728" s="41"/>
      <c r="R15728" s="41"/>
      <c r="S15728" s="41"/>
      <c r="T15728" s="41"/>
      <c r="U15728" s="41"/>
      <c r="V15728" s="41"/>
      <c r="W15728" s="41"/>
      <c r="X15728" s="41"/>
      <c r="Y15728" s="41"/>
      <c r="Z15728" s="41"/>
      <c r="AA15728" s="41"/>
      <c r="AB15728" s="41"/>
      <c r="AC15728" s="41"/>
      <c r="AD15728" s="41"/>
      <c r="AE15728" s="41"/>
      <c r="AF15728" s="41"/>
      <c r="AG15728" s="41"/>
      <c r="AH15728" s="41"/>
      <c r="AI15728" s="41"/>
      <c r="AJ15728" s="41"/>
      <c r="AK15728" s="41"/>
      <c r="AL15728" s="41"/>
      <c r="AM15728" s="41"/>
      <c r="AN15728" s="41"/>
      <c r="AO15728" s="41"/>
      <c r="AP15728" s="41"/>
      <c r="AQ15728" s="41"/>
      <c r="AR15728" s="41"/>
      <c r="AS15728" s="41"/>
      <c r="AT15728" s="41"/>
      <c r="AU15728" s="41"/>
      <c r="AV15728" s="41"/>
      <c r="AW15728" s="41"/>
    </row>
    <row r="15729" spans="5:49" x14ac:dyDescent="0.25">
      <c r="F15729" s="40" t="s">
        <v>2763</v>
      </c>
      <c r="G15729" s="41"/>
      <c r="H15729" s="41"/>
      <c r="I15729" s="41"/>
      <c r="J15729" s="41"/>
      <c r="K15729" s="41"/>
      <c r="L15729" s="41"/>
      <c r="M15729" s="41"/>
      <c r="N15729" s="41"/>
      <c r="O15729" s="41"/>
      <c r="P15729" s="41"/>
      <c r="Q15729" s="41"/>
      <c r="R15729" s="41"/>
      <c r="S15729" s="41"/>
      <c r="T15729" s="41"/>
      <c r="U15729" s="41"/>
      <c r="V15729" s="41"/>
      <c r="W15729" s="41"/>
      <c r="X15729" s="41"/>
      <c r="Y15729" s="41"/>
      <c r="Z15729" s="41"/>
      <c r="AA15729" s="41"/>
      <c r="AB15729" s="41"/>
      <c r="AC15729" s="41"/>
      <c r="AD15729" s="41"/>
      <c r="AE15729" s="41"/>
      <c r="AF15729" s="41"/>
      <c r="AG15729" s="41"/>
      <c r="AH15729" s="41"/>
      <c r="AI15729" s="41"/>
      <c r="AJ15729" s="41"/>
      <c r="AK15729" s="41"/>
      <c r="AL15729" s="41"/>
      <c r="AM15729" s="41"/>
      <c r="AN15729" s="41"/>
      <c r="AO15729" s="41"/>
      <c r="AP15729" s="41"/>
      <c r="AQ15729" s="41"/>
      <c r="AR15729" s="41"/>
      <c r="AS15729" s="41"/>
      <c r="AT15729" s="41"/>
      <c r="AU15729" s="41"/>
      <c r="AV15729" s="41"/>
      <c r="AW15729" s="41"/>
    </row>
    <row r="15730" spans="5:49" x14ac:dyDescent="0.25">
      <c r="F15730" s="40" t="s">
        <v>2764</v>
      </c>
      <c r="G15730" s="41"/>
      <c r="H15730" s="41"/>
      <c r="I15730" s="41"/>
      <c r="J15730" s="41"/>
      <c r="K15730" s="41"/>
      <c r="L15730" s="41"/>
      <c r="M15730" s="41"/>
      <c r="N15730" s="41"/>
      <c r="O15730" s="41"/>
      <c r="P15730" s="41"/>
      <c r="Q15730" s="41"/>
      <c r="R15730" s="41"/>
      <c r="S15730" s="41"/>
      <c r="T15730" s="41"/>
      <c r="U15730" s="41"/>
      <c r="V15730" s="41"/>
      <c r="W15730" s="41"/>
      <c r="X15730" s="41"/>
      <c r="Y15730" s="41"/>
      <c r="Z15730" s="41"/>
      <c r="AA15730" s="41"/>
      <c r="AB15730" s="41"/>
      <c r="AC15730" s="41"/>
      <c r="AD15730" s="41"/>
      <c r="AE15730" s="41"/>
      <c r="AF15730" s="41"/>
      <c r="AG15730" s="41"/>
      <c r="AH15730" s="41"/>
      <c r="AI15730" s="41"/>
      <c r="AJ15730" s="41"/>
      <c r="AK15730" s="41"/>
      <c r="AL15730" s="41"/>
      <c r="AM15730" s="41"/>
      <c r="AN15730" s="41"/>
      <c r="AO15730" s="41"/>
      <c r="AP15730" s="41"/>
      <c r="AQ15730" s="41"/>
      <c r="AR15730" s="41"/>
      <c r="AS15730" s="41"/>
      <c r="AT15730" s="41"/>
      <c r="AU15730" s="41"/>
      <c r="AV15730" s="41"/>
      <c r="AW15730" s="41"/>
    </row>
    <row r="15731" spans="5:49" x14ac:dyDescent="0.25">
      <c r="F15731" s="40" t="s">
        <v>2765</v>
      </c>
      <c r="G15731" s="41"/>
      <c r="H15731" s="41"/>
      <c r="I15731" s="41"/>
      <c r="J15731" s="41"/>
      <c r="K15731" s="41"/>
      <c r="L15731" s="41"/>
      <c r="M15731" s="41"/>
      <c r="N15731" s="41"/>
      <c r="O15731" s="41"/>
      <c r="P15731" s="41"/>
      <c r="Q15731" s="41"/>
      <c r="R15731" s="41"/>
      <c r="S15731" s="41"/>
      <c r="T15731" s="41"/>
      <c r="U15731" s="41"/>
      <c r="V15731" s="41"/>
      <c r="W15731" s="41"/>
      <c r="X15731" s="41"/>
      <c r="Y15731" s="41"/>
      <c r="Z15731" s="41"/>
      <c r="AA15731" s="41"/>
      <c r="AB15731" s="41"/>
      <c r="AC15731" s="41"/>
      <c r="AD15731" s="41"/>
      <c r="AE15731" s="41"/>
      <c r="AF15731" s="41"/>
      <c r="AG15731" s="41"/>
      <c r="AH15731" s="41"/>
      <c r="AI15731" s="41"/>
      <c r="AJ15731" s="41"/>
      <c r="AK15731" s="41"/>
      <c r="AL15731" s="41"/>
      <c r="AM15731" s="41"/>
      <c r="AN15731" s="41"/>
      <c r="AO15731" s="41"/>
      <c r="AP15731" s="41"/>
      <c r="AQ15731" s="41"/>
      <c r="AR15731" s="41"/>
      <c r="AS15731" s="41"/>
      <c r="AT15731" s="41"/>
      <c r="AU15731" s="41"/>
      <c r="AV15731" s="41"/>
      <c r="AW15731" s="41"/>
    </row>
    <row r="15732" spans="5:49" x14ac:dyDescent="0.25">
      <c r="F15732" s="40" t="s">
        <v>2766</v>
      </c>
      <c r="G15732" s="41"/>
      <c r="H15732" s="41"/>
      <c r="I15732" s="41"/>
      <c r="J15732" s="41"/>
      <c r="K15732" s="41"/>
      <c r="L15732" s="41"/>
      <c r="M15732" s="41"/>
      <c r="N15732" s="41"/>
      <c r="O15732" s="41"/>
      <c r="P15732" s="41"/>
      <c r="Q15732" s="41"/>
      <c r="R15732" s="41"/>
      <c r="S15732" s="41"/>
      <c r="T15732" s="41"/>
      <c r="U15732" s="41"/>
      <c r="V15732" s="41"/>
      <c r="W15732" s="41"/>
      <c r="X15732" s="41"/>
      <c r="Y15732" s="41"/>
      <c r="Z15732" s="41"/>
      <c r="AA15732" s="41"/>
      <c r="AB15732" s="41"/>
      <c r="AC15732" s="41"/>
      <c r="AD15732" s="41"/>
      <c r="AE15732" s="41"/>
      <c r="AF15732" s="41"/>
      <c r="AG15732" s="41"/>
      <c r="AH15732" s="41"/>
      <c r="AI15732" s="41"/>
      <c r="AJ15732" s="41"/>
      <c r="AK15732" s="41"/>
      <c r="AL15732" s="41"/>
      <c r="AM15732" s="41"/>
      <c r="AN15732" s="41"/>
      <c r="AO15732" s="41"/>
      <c r="AP15732" s="41"/>
      <c r="AQ15732" s="41"/>
      <c r="AR15732" s="41"/>
      <c r="AS15732" s="41"/>
      <c r="AT15732" s="41"/>
      <c r="AU15732" s="41"/>
      <c r="AV15732" s="41"/>
      <c r="AW15732" s="41"/>
    </row>
    <row r="15733" spans="5:49" x14ac:dyDescent="0.25">
      <c r="F15733" s="40" t="s">
        <v>2767</v>
      </c>
      <c r="G15733" s="41"/>
      <c r="H15733" s="41"/>
      <c r="I15733" s="41"/>
      <c r="J15733" s="41"/>
      <c r="K15733" s="41"/>
      <c r="L15733" s="41"/>
      <c r="M15733" s="41"/>
      <c r="N15733" s="41"/>
      <c r="O15733" s="41"/>
      <c r="P15733" s="41"/>
      <c r="Q15733" s="41"/>
      <c r="R15733" s="41"/>
      <c r="S15733" s="41"/>
      <c r="T15733" s="41"/>
      <c r="U15733" s="41"/>
      <c r="V15733" s="41"/>
      <c r="W15733" s="41"/>
      <c r="X15733" s="41"/>
      <c r="Y15733" s="41"/>
      <c r="Z15733" s="41"/>
      <c r="AA15733" s="41"/>
      <c r="AB15733" s="41"/>
      <c r="AC15733" s="41"/>
      <c r="AD15733" s="41"/>
      <c r="AE15733" s="41"/>
      <c r="AF15733" s="41"/>
      <c r="AG15733" s="41"/>
      <c r="AH15733" s="41"/>
      <c r="AI15733" s="41"/>
      <c r="AJ15733" s="41"/>
      <c r="AK15733" s="41"/>
      <c r="AL15733" s="41"/>
      <c r="AM15733" s="41"/>
      <c r="AN15733" s="41"/>
      <c r="AO15733" s="41"/>
      <c r="AP15733" s="41"/>
      <c r="AQ15733" s="41"/>
      <c r="AR15733" s="41"/>
      <c r="AS15733" s="41"/>
      <c r="AT15733" s="41"/>
      <c r="AU15733" s="41"/>
      <c r="AV15733" s="41"/>
      <c r="AW15733" s="41"/>
    </row>
    <row r="15734" spans="5:49" x14ac:dyDescent="0.25">
      <c r="F15734" s="40" t="s">
        <v>2768</v>
      </c>
      <c r="G15734" s="41"/>
      <c r="H15734" s="41"/>
      <c r="I15734" s="41"/>
      <c r="J15734" s="41"/>
      <c r="K15734" s="41"/>
      <c r="L15734" s="41"/>
      <c r="M15734" s="41"/>
      <c r="N15734" s="41"/>
      <c r="O15734" s="41"/>
      <c r="P15734" s="41"/>
      <c r="Q15734" s="41"/>
      <c r="R15734" s="41"/>
      <c r="S15734" s="41"/>
      <c r="T15734" s="41"/>
      <c r="U15734" s="41"/>
      <c r="V15734" s="41"/>
      <c r="W15734" s="41"/>
      <c r="X15734" s="41"/>
      <c r="Y15734" s="41"/>
      <c r="Z15734" s="41"/>
      <c r="AA15734" s="41"/>
      <c r="AB15734" s="41"/>
      <c r="AC15734" s="41"/>
      <c r="AD15734" s="41"/>
      <c r="AE15734" s="41"/>
      <c r="AF15734" s="41"/>
      <c r="AG15734" s="41"/>
      <c r="AH15734" s="41"/>
      <c r="AI15734" s="41"/>
      <c r="AJ15734" s="41"/>
      <c r="AK15734" s="41"/>
      <c r="AL15734" s="41"/>
      <c r="AM15734" s="41"/>
      <c r="AN15734" s="41"/>
      <c r="AO15734" s="41"/>
      <c r="AP15734" s="41"/>
      <c r="AQ15734" s="41"/>
      <c r="AR15734" s="41"/>
      <c r="AS15734" s="41"/>
      <c r="AT15734" s="41"/>
      <c r="AU15734" s="41"/>
      <c r="AV15734" s="41"/>
      <c r="AW15734" s="41"/>
    </row>
    <row r="15735" spans="5:49" x14ac:dyDescent="0.25">
      <c r="F15735" s="40" t="s">
        <v>1808</v>
      </c>
      <c r="G15735" s="41"/>
      <c r="H15735" s="41"/>
      <c r="I15735" s="41"/>
      <c r="J15735" s="41"/>
      <c r="K15735" s="41"/>
      <c r="L15735" s="41"/>
      <c r="M15735" s="41"/>
      <c r="N15735" s="41"/>
      <c r="O15735" s="41"/>
      <c r="P15735" s="41"/>
      <c r="Q15735" s="41"/>
      <c r="R15735" s="41"/>
      <c r="S15735" s="41"/>
      <c r="T15735" s="41"/>
      <c r="U15735" s="41"/>
      <c r="V15735" s="41"/>
      <c r="W15735" s="41"/>
      <c r="X15735" s="41"/>
      <c r="Y15735" s="41"/>
      <c r="Z15735" s="41"/>
      <c r="AA15735" s="41"/>
      <c r="AB15735" s="41"/>
      <c r="AC15735" s="41"/>
      <c r="AD15735" s="41"/>
      <c r="AE15735" s="41"/>
      <c r="AF15735" s="41"/>
      <c r="AG15735" s="41"/>
      <c r="AH15735" s="41"/>
      <c r="AI15735" s="41"/>
      <c r="AJ15735" s="41"/>
      <c r="AK15735" s="41"/>
      <c r="AL15735" s="41"/>
      <c r="AM15735" s="41"/>
      <c r="AN15735" s="41"/>
      <c r="AO15735" s="41"/>
      <c r="AP15735" s="41"/>
      <c r="AQ15735" s="41"/>
      <c r="AR15735" s="41"/>
      <c r="AS15735" s="41"/>
      <c r="AT15735" s="41"/>
      <c r="AU15735" s="41"/>
      <c r="AV15735" s="41"/>
      <c r="AW15735" s="41"/>
    </row>
    <row r="15736" spans="5:49" x14ac:dyDescent="0.25">
      <c r="F15736" s="40" t="s">
        <v>1809</v>
      </c>
      <c r="G15736" s="41"/>
      <c r="H15736" s="41"/>
      <c r="I15736" s="41"/>
      <c r="J15736" s="41"/>
      <c r="K15736" s="41"/>
      <c r="L15736" s="41"/>
      <c r="M15736" s="41"/>
      <c r="N15736" s="41"/>
      <c r="O15736" s="41"/>
      <c r="P15736" s="41"/>
      <c r="Q15736" s="41"/>
      <c r="R15736" s="41"/>
      <c r="S15736" s="41"/>
      <c r="T15736" s="41"/>
      <c r="U15736" s="41"/>
      <c r="V15736" s="41"/>
      <c r="W15736" s="41"/>
      <c r="X15736" s="41"/>
      <c r="Y15736" s="41"/>
      <c r="Z15736" s="41"/>
      <c r="AA15736" s="41"/>
      <c r="AB15736" s="41"/>
      <c r="AC15736" s="41"/>
      <c r="AD15736" s="41"/>
      <c r="AE15736" s="41"/>
      <c r="AF15736" s="41"/>
      <c r="AG15736" s="41"/>
      <c r="AH15736" s="41"/>
      <c r="AI15736" s="41"/>
      <c r="AJ15736" s="41"/>
      <c r="AK15736" s="41"/>
      <c r="AL15736" s="41"/>
      <c r="AM15736" s="41"/>
      <c r="AN15736" s="41"/>
      <c r="AO15736" s="41"/>
      <c r="AP15736" s="41"/>
      <c r="AQ15736" s="41"/>
      <c r="AR15736" s="41"/>
      <c r="AS15736" s="41"/>
      <c r="AT15736" s="41"/>
      <c r="AU15736" s="41"/>
      <c r="AV15736" s="41"/>
      <c r="AW15736" s="41"/>
    </row>
    <row r="15737" spans="5:49" x14ac:dyDescent="0.25">
      <c r="F15737" s="40" t="s">
        <v>1810</v>
      </c>
      <c r="G15737" s="41"/>
      <c r="H15737" s="41"/>
      <c r="I15737" s="41"/>
      <c r="J15737" s="41"/>
      <c r="K15737" s="41"/>
      <c r="L15737" s="41"/>
      <c r="M15737" s="41"/>
      <c r="N15737" s="41"/>
      <c r="O15737" s="41"/>
      <c r="P15737" s="41"/>
      <c r="Q15737" s="41"/>
      <c r="R15737" s="41"/>
      <c r="S15737" s="41"/>
      <c r="T15737" s="41"/>
      <c r="U15737" s="41"/>
      <c r="V15737" s="41"/>
      <c r="W15737" s="41"/>
      <c r="X15737" s="41"/>
      <c r="Y15737" s="41"/>
      <c r="Z15737" s="41"/>
      <c r="AA15737" s="41"/>
      <c r="AB15737" s="41"/>
      <c r="AC15737" s="41"/>
      <c r="AD15737" s="41"/>
      <c r="AE15737" s="41"/>
      <c r="AF15737" s="41"/>
      <c r="AG15737" s="41"/>
      <c r="AH15737" s="41"/>
      <c r="AI15737" s="41"/>
      <c r="AJ15737" s="41"/>
      <c r="AK15737" s="41"/>
      <c r="AL15737" s="41"/>
      <c r="AM15737" s="41"/>
      <c r="AN15737" s="41"/>
      <c r="AO15737" s="41"/>
      <c r="AP15737" s="41"/>
      <c r="AQ15737" s="41"/>
      <c r="AR15737" s="41"/>
      <c r="AS15737" s="41"/>
      <c r="AT15737" s="41"/>
      <c r="AU15737" s="41"/>
      <c r="AV15737" s="41"/>
      <c r="AW15737" s="41"/>
    </row>
    <row r="15738" spans="5:49" x14ac:dyDescent="0.25">
      <c r="F15738" s="40" t="s">
        <v>2769</v>
      </c>
      <c r="G15738" s="41"/>
      <c r="H15738" s="41"/>
      <c r="I15738" s="41"/>
      <c r="J15738" s="41"/>
      <c r="K15738" s="41"/>
      <c r="L15738" s="41"/>
      <c r="M15738" s="41"/>
      <c r="N15738" s="41"/>
      <c r="O15738" s="41"/>
      <c r="P15738" s="41"/>
      <c r="Q15738" s="41"/>
      <c r="R15738" s="41"/>
      <c r="S15738" s="41"/>
      <c r="T15738" s="41"/>
      <c r="U15738" s="41"/>
      <c r="V15738" s="41"/>
      <c r="W15738" s="41"/>
      <c r="X15738" s="41"/>
      <c r="Y15738" s="41"/>
      <c r="Z15738" s="41"/>
      <c r="AA15738" s="41"/>
      <c r="AB15738" s="41"/>
      <c r="AC15738" s="41"/>
      <c r="AD15738" s="41"/>
      <c r="AE15738" s="41"/>
      <c r="AF15738" s="41"/>
      <c r="AG15738" s="41"/>
      <c r="AH15738" s="41"/>
      <c r="AI15738" s="41"/>
      <c r="AJ15738" s="41"/>
      <c r="AK15738" s="41"/>
      <c r="AL15738" s="41"/>
      <c r="AM15738" s="41"/>
      <c r="AN15738" s="41"/>
      <c r="AO15738" s="41"/>
      <c r="AP15738" s="41"/>
      <c r="AQ15738" s="41"/>
      <c r="AR15738" s="41"/>
      <c r="AS15738" s="41"/>
      <c r="AT15738" s="41"/>
      <c r="AU15738" s="41"/>
      <c r="AV15738" s="41"/>
      <c r="AW15738" s="41"/>
    </row>
    <row r="15739" spans="5:49" x14ac:dyDescent="0.25">
      <c r="F15739" s="42"/>
      <c r="G15739" s="43"/>
      <c r="H15739" s="43"/>
      <c r="I15739" s="43"/>
      <c r="J15739" s="43"/>
      <c r="K15739" s="43"/>
      <c r="L15739" s="43"/>
      <c r="M15739" s="43"/>
      <c r="N15739" s="43"/>
      <c r="O15739" s="43"/>
      <c r="P15739" s="43"/>
      <c r="Q15739" s="43"/>
      <c r="R15739" s="43"/>
      <c r="S15739" s="43"/>
      <c r="T15739" s="43"/>
      <c r="U15739" s="43"/>
      <c r="V15739" s="43"/>
      <c r="W15739" s="43"/>
      <c r="X15739" s="43"/>
      <c r="Y15739" s="43"/>
      <c r="Z15739" s="43"/>
      <c r="AA15739" s="43"/>
      <c r="AB15739" s="43"/>
      <c r="AC15739" s="43"/>
      <c r="AD15739" s="43"/>
      <c r="AE15739" s="43"/>
      <c r="AF15739" s="43"/>
      <c r="AG15739" s="43"/>
      <c r="AH15739" s="43"/>
      <c r="AI15739" s="43"/>
      <c r="AJ15739" s="43"/>
      <c r="AK15739" s="43"/>
      <c r="AL15739" s="43"/>
      <c r="AM15739" s="43"/>
      <c r="AN15739" s="43"/>
      <c r="AO15739" s="43"/>
      <c r="AP15739" s="43"/>
      <c r="AQ15739" s="43"/>
      <c r="AR15739" s="43"/>
      <c r="AS15739" s="43"/>
      <c r="AT15739" s="43"/>
      <c r="AU15739" s="43"/>
      <c r="AV15739" s="43"/>
      <c r="AW15739" s="43"/>
    </row>
    <row r="15740" spans="5:49" x14ac:dyDescent="0.25">
      <c r="F15740" s="42" t="s">
        <v>956</v>
      </c>
      <c r="G15740" s="43"/>
      <c r="H15740" s="43"/>
      <c r="I15740" s="43"/>
      <c r="J15740" s="43"/>
      <c r="K15740" s="43"/>
      <c r="L15740" s="43"/>
      <c r="M15740" s="43"/>
      <c r="N15740" s="43"/>
      <c r="O15740" s="43"/>
      <c r="P15740" s="43"/>
      <c r="Q15740" s="43"/>
      <c r="R15740" s="43"/>
      <c r="S15740" s="43"/>
      <c r="T15740" s="43"/>
      <c r="U15740" s="43"/>
      <c r="V15740" s="43"/>
      <c r="W15740" s="43"/>
      <c r="X15740" s="43"/>
      <c r="Y15740" s="43"/>
      <c r="Z15740" s="43"/>
      <c r="AA15740" s="43"/>
      <c r="AB15740" s="43"/>
      <c r="AC15740" s="43"/>
      <c r="AD15740" s="43"/>
      <c r="AE15740" s="43"/>
      <c r="AF15740" s="43"/>
      <c r="AG15740" s="43"/>
      <c r="AH15740" s="43"/>
      <c r="AI15740" s="43"/>
      <c r="AJ15740" s="43"/>
      <c r="AK15740" s="43"/>
      <c r="AL15740" s="43"/>
      <c r="AM15740" s="43"/>
      <c r="AN15740" s="43"/>
      <c r="AO15740" s="43"/>
      <c r="AP15740" s="43"/>
      <c r="AQ15740" s="43"/>
      <c r="AR15740" s="43"/>
      <c r="AS15740" s="43"/>
      <c r="AT15740" s="43"/>
      <c r="AU15740" s="43"/>
      <c r="AV15740" s="43"/>
      <c r="AW15740" s="43"/>
    </row>
    <row r="15741" spans="5:49" x14ac:dyDescent="0.25">
      <c r="F15741" s="42" t="s">
        <v>738</v>
      </c>
      <c r="G15741" s="43"/>
      <c r="H15741" s="43"/>
      <c r="I15741" s="43"/>
      <c r="J15741" s="43"/>
      <c r="K15741" s="43"/>
      <c r="L15741" s="43"/>
      <c r="M15741" s="43"/>
      <c r="N15741" s="43"/>
      <c r="O15741" s="43"/>
      <c r="P15741" s="43"/>
      <c r="Q15741" s="43"/>
      <c r="R15741" s="43"/>
      <c r="S15741" s="43"/>
      <c r="T15741" s="43"/>
      <c r="U15741" s="43"/>
      <c r="V15741" s="43"/>
      <c r="W15741" s="43"/>
      <c r="X15741" s="43"/>
      <c r="Y15741" s="43"/>
      <c r="Z15741" s="43"/>
      <c r="AA15741" s="43"/>
      <c r="AB15741" s="43"/>
      <c r="AC15741" s="43"/>
      <c r="AD15741" s="43"/>
      <c r="AE15741" s="43"/>
      <c r="AF15741" s="43"/>
      <c r="AG15741" s="43"/>
      <c r="AH15741" s="43"/>
      <c r="AI15741" s="43"/>
      <c r="AJ15741" s="43"/>
      <c r="AK15741" s="43"/>
      <c r="AL15741" s="43"/>
      <c r="AM15741" s="43"/>
      <c r="AN15741" s="43"/>
      <c r="AO15741" s="43"/>
      <c r="AP15741" s="43"/>
      <c r="AQ15741" s="43"/>
      <c r="AR15741" s="43"/>
      <c r="AS15741" s="43"/>
      <c r="AT15741" s="43"/>
      <c r="AU15741" s="43"/>
      <c r="AV15741" s="43"/>
      <c r="AW15741" s="43"/>
    </row>
    <row r="15743" spans="5:49" x14ac:dyDescent="0.25">
      <c r="E15743" s="1" t="s">
        <v>2805</v>
      </c>
    </row>
    <row r="15764" spans="3:52" x14ac:dyDescent="0.25">
      <c r="C15764" s="1" t="s">
        <v>2774</v>
      </c>
    </row>
    <row r="15766" spans="3:52" x14ac:dyDescent="0.25">
      <c r="D15766" s="13">
        <v>0</v>
      </c>
      <c r="F15766" s="4" t="s">
        <v>2775</v>
      </c>
    </row>
    <row r="15768" spans="3:52" x14ac:dyDescent="0.25">
      <c r="AQ15768" s="4" t="s">
        <v>2144</v>
      </c>
    </row>
    <row r="15769" spans="3:52" x14ac:dyDescent="0.25">
      <c r="AQ15769" s="1" t="s">
        <v>2716</v>
      </c>
      <c r="AZ15769" s="4" t="s">
        <v>2781</v>
      </c>
    </row>
    <row r="15771" spans="3:52" x14ac:dyDescent="0.25">
      <c r="AQ15771" s="4" t="s">
        <v>1816</v>
      </c>
    </row>
    <row r="15772" spans="3:52" x14ac:dyDescent="0.25">
      <c r="AQ15772" s="1" t="s">
        <v>2709</v>
      </c>
    </row>
    <row r="15774" spans="3:52" x14ac:dyDescent="0.25">
      <c r="AQ15774" s="4" t="s">
        <v>2780</v>
      </c>
    </row>
    <row r="15784" spans="6:24" x14ac:dyDescent="0.25">
      <c r="F15784" s="4" t="s">
        <v>2209</v>
      </c>
    </row>
    <row r="15786" spans="6:24" x14ac:dyDescent="0.25">
      <c r="F15786" s="40" t="s">
        <v>128</v>
      </c>
      <c r="G15786" s="41"/>
      <c r="H15786" s="41"/>
      <c r="I15786" s="41"/>
      <c r="J15786" s="41"/>
      <c r="K15786" s="41"/>
      <c r="L15786" s="41"/>
      <c r="M15786" s="41"/>
      <c r="N15786" s="41"/>
      <c r="O15786" s="41"/>
      <c r="P15786" s="41"/>
      <c r="Q15786" s="41"/>
      <c r="R15786" s="41"/>
      <c r="S15786" s="41"/>
      <c r="T15786" s="41"/>
      <c r="U15786" s="41"/>
      <c r="V15786" s="41"/>
      <c r="W15786" s="41"/>
      <c r="X15786" s="41"/>
    </row>
    <row r="15787" spans="6:24" x14ac:dyDescent="0.25">
      <c r="F15787" s="40" t="s">
        <v>2788</v>
      </c>
      <c r="G15787" s="41"/>
      <c r="H15787" s="41"/>
      <c r="I15787" s="41"/>
      <c r="J15787" s="41"/>
      <c r="K15787" s="41"/>
      <c r="L15787" s="41"/>
      <c r="M15787" s="41"/>
      <c r="N15787" s="41"/>
      <c r="O15787" s="41"/>
      <c r="P15787" s="41"/>
      <c r="Q15787" s="41"/>
      <c r="R15787" s="41"/>
      <c r="S15787" s="41"/>
      <c r="T15787" s="41"/>
      <c r="U15787" s="41"/>
      <c r="V15787" s="41"/>
      <c r="W15787" s="41"/>
      <c r="X15787" s="41"/>
    </row>
    <row r="15788" spans="6:24" x14ac:dyDescent="0.25">
      <c r="F15788" s="40" t="s">
        <v>2784</v>
      </c>
      <c r="G15788" s="41"/>
      <c r="H15788" s="41"/>
      <c r="I15788" s="41"/>
      <c r="J15788" s="41"/>
      <c r="K15788" s="41"/>
      <c r="L15788" s="41"/>
      <c r="M15788" s="41"/>
      <c r="N15788" s="41"/>
      <c r="O15788" s="41"/>
      <c r="P15788" s="41"/>
      <c r="Q15788" s="41"/>
      <c r="R15788" s="41"/>
      <c r="S15788" s="41"/>
      <c r="T15788" s="41"/>
      <c r="U15788" s="41"/>
      <c r="V15788" s="41"/>
      <c r="W15788" s="41"/>
      <c r="X15788" s="41"/>
    </row>
    <row r="15789" spans="6:24" x14ac:dyDescent="0.25">
      <c r="F15789" s="40" t="s">
        <v>2785</v>
      </c>
      <c r="G15789" s="41"/>
      <c r="H15789" s="41"/>
      <c r="I15789" s="41"/>
      <c r="J15789" s="41"/>
      <c r="K15789" s="41"/>
      <c r="L15789" s="41"/>
      <c r="M15789" s="41"/>
      <c r="N15789" s="41"/>
      <c r="O15789" s="41"/>
      <c r="P15789" s="41"/>
      <c r="Q15789" s="41"/>
      <c r="R15789" s="41"/>
      <c r="S15789" s="41"/>
      <c r="T15789" s="41"/>
      <c r="U15789" s="41"/>
      <c r="V15789" s="41"/>
      <c r="W15789" s="41"/>
      <c r="X15789" s="41"/>
    </row>
    <row r="15790" spans="6:24" x14ac:dyDescent="0.25">
      <c r="F15790" s="40" t="s">
        <v>2786</v>
      </c>
      <c r="G15790" s="41"/>
      <c r="H15790" s="41"/>
      <c r="I15790" s="41"/>
      <c r="J15790" s="41"/>
      <c r="K15790" s="41"/>
      <c r="L15790" s="41"/>
      <c r="M15790" s="41"/>
      <c r="N15790" s="41"/>
      <c r="O15790" s="41"/>
      <c r="P15790" s="41"/>
      <c r="Q15790" s="41"/>
      <c r="R15790" s="41"/>
      <c r="S15790" s="41"/>
      <c r="T15790" s="41"/>
      <c r="U15790" s="41"/>
      <c r="V15790" s="41"/>
      <c r="W15790" s="41"/>
      <c r="X15790" s="41"/>
    </row>
    <row r="15791" spans="6:24" x14ac:dyDescent="0.25">
      <c r="F15791" s="40" t="s">
        <v>811</v>
      </c>
      <c r="G15791" s="41"/>
      <c r="H15791" s="41"/>
      <c r="I15791" s="41"/>
      <c r="J15791" s="41"/>
      <c r="K15791" s="41"/>
      <c r="L15791" s="41"/>
      <c r="M15791" s="41"/>
      <c r="N15791" s="41"/>
      <c r="O15791" s="41"/>
      <c r="P15791" s="41"/>
      <c r="Q15791" s="41"/>
      <c r="R15791" s="41"/>
      <c r="S15791" s="41"/>
      <c r="T15791" s="41"/>
      <c r="U15791" s="41"/>
      <c r="V15791" s="41"/>
      <c r="W15791" s="41"/>
      <c r="X15791" s="41"/>
    </row>
    <row r="15792" spans="6:24" x14ac:dyDescent="0.25">
      <c r="F15792" s="40" t="s">
        <v>2210</v>
      </c>
      <c r="G15792" s="41"/>
      <c r="H15792" s="41"/>
      <c r="I15792" s="41"/>
      <c r="J15792" s="41"/>
      <c r="K15792" s="41"/>
      <c r="L15792" s="41"/>
      <c r="M15792" s="41"/>
      <c r="N15792" s="41"/>
      <c r="O15792" s="41"/>
      <c r="P15792" s="41"/>
      <c r="Q15792" s="41"/>
      <c r="R15792" s="41"/>
      <c r="S15792" s="41"/>
      <c r="T15792" s="41"/>
      <c r="U15792" s="41"/>
      <c r="V15792" s="41"/>
      <c r="W15792" s="41"/>
      <c r="X15792" s="41"/>
    </row>
    <row r="15793" spans="6:65" x14ac:dyDescent="0.25">
      <c r="F15793" s="40" t="s">
        <v>2787</v>
      </c>
      <c r="G15793" s="41"/>
      <c r="H15793" s="41"/>
      <c r="I15793" s="41"/>
      <c r="J15793" s="41"/>
      <c r="K15793" s="41"/>
      <c r="L15793" s="41"/>
      <c r="M15793" s="41"/>
      <c r="N15793" s="41"/>
      <c r="O15793" s="41"/>
      <c r="P15793" s="41"/>
      <c r="Q15793" s="41"/>
      <c r="R15793" s="41"/>
      <c r="S15793" s="41"/>
      <c r="T15793" s="41"/>
      <c r="U15793" s="41"/>
      <c r="V15793" s="41"/>
      <c r="W15793" s="41"/>
      <c r="X15793" s="41"/>
    </row>
    <row r="15795" spans="6:65" x14ac:dyDescent="0.25">
      <c r="F15795" s="42" t="s">
        <v>1649</v>
      </c>
      <c r="G15795" s="43"/>
      <c r="H15795" s="43"/>
      <c r="I15795" s="43"/>
      <c r="J15795" s="43"/>
      <c r="K15795" s="43"/>
      <c r="L15795" s="43"/>
      <c r="M15795" s="43"/>
      <c r="N15795" s="43"/>
      <c r="O15795" s="43"/>
      <c r="P15795" s="43"/>
      <c r="Q15795" s="43"/>
      <c r="R15795" s="43"/>
      <c r="S15795" s="43"/>
      <c r="T15795" s="43"/>
      <c r="U15795" s="43"/>
      <c r="V15795" s="43"/>
      <c r="W15795" s="43"/>
      <c r="X15795" s="43"/>
      <c r="Y15795" s="43"/>
      <c r="Z15795" s="43"/>
      <c r="AA15795" s="43"/>
      <c r="AB15795" s="43"/>
      <c r="AC15795" s="43"/>
      <c r="AD15795" s="43"/>
      <c r="AE15795" s="43"/>
      <c r="AF15795" s="43"/>
      <c r="AG15795" s="43"/>
      <c r="AH15795" s="43"/>
      <c r="AI15795" s="43"/>
      <c r="AJ15795" s="43"/>
      <c r="AK15795" s="43"/>
      <c r="AL15795" s="43"/>
      <c r="AM15795" s="43"/>
      <c r="AN15795" s="43"/>
      <c r="AO15795" s="43"/>
      <c r="AP15795" s="43"/>
      <c r="AQ15795" s="43"/>
      <c r="AR15795" s="43"/>
      <c r="AS15795" s="43"/>
      <c r="AT15795" s="43"/>
      <c r="AU15795" s="43"/>
      <c r="AV15795" s="43"/>
      <c r="AW15795" s="43"/>
      <c r="AX15795" s="43"/>
      <c r="AY15795" s="43"/>
      <c r="AZ15795" s="43"/>
      <c r="BA15795" s="43"/>
      <c r="BB15795" s="43"/>
      <c r="BC15795" s="43"/>
      <c r="BD15795" s="43"/>
      <c r="BE15795" s="43"/>
      <c r="BF15795" s="43"/>
      <c r="BG15795" s="43"/>
      <c r="BH15795" s="43"/>
      <c r="BI15795" s="43"/>
      <c r="BJ15795" s="43"/>
      <c r="BK15795" s="43"/>
      <c r="BL15795" s="43"/>
      <c r="BM15795" s="43"/>
    </row>
    <row r="15796" spans="6:65" x14ac:dyDescent="0.25">
      <c r="F15796" s="42" t="s">
        <v>865</v>
      </c>
      <c r="G15796" s="43"/>
      <c r="H15796" s="43"/>
      <c r="I15796" s="43"/>
      <c r="J15796" s="43"/>
      <c r="K15796" s="43"/>
      <c r="L15796" s="43"/>
      <c r="M15796" s="43"/>
      <c r="N15796" s="43"/>
      <c r="O15796" s="43"/>
      <c r="P15796" s="43"/>
      <c r="Q15796" s="43"/>
      <c r="R15796" s="43"/>
      <c r="S15796" s="43"/>
      <c r="T15796" s="43"/>
      <c r="U15796" s="43"/>
      <c r="V15796" s="43"/>
      <c r="W15796" s="43"/>
      <c r="X15796" s="43"/>
      <c r="Y15796" s="43"/>
      <c r="Z15796" s="43"/>
      <c r="AA15796" s="43"/>
      <c r="AB15796" s="43"/>
      <c r="AC15796" s="43"/>
      <c r="AD15796" s="43"/>
      <c r="AE15796" s="43"/>
      <c r="AF15796" s="43"/>
      <c r="AG15796" s="43"/>
      <c r="AH15796" s="43"/>
      <c r="AI15796" s="43"/>
      <c r="AJ15796" s="43"/>
      <c r="AK15796" s="43"/>
      <c r="AL15796" s="43"/>
      <c r="AM15796" s="43"/>
      <c r="AN15796" s="43"/>
      <c r="AO15796" s="43"/>
      <c r="AP15796" s="43"/>
      <c r="AQ15796" s="43"/>
      <c r="AR15796" s="43"/>
      <c r="AS15796" s="43"/>
      <c r="AT15796" s="43"/>
      <c r="AU15796" s="43"/>
      <c r="AV15796" s="43"/>
      <c r="AW15796" s="43"/>
      <c r="AX15796" s="43"/>
      <c r="AY15796" s="43"/>
      <c r="AZ15796" s="43"/>
      <c r="BA15796" s="43"/>
      <c r="BB15796" s="43"/>
      <c r="BC15796" s="43"/>
      <c r="BD15796" s="43"/>
      <c r="BE15796" s="43"/>
      <c r="BF15796" s="43"/>
      <c r="BG15796" s="43"/>
      <c r="BH15796" s="43"/>
      <c r="BI15796" s="43"/>
      <c r="BJ15796" s="43"/>
      <c r="BK15796" s="43"/>
      <c r="BL15796" s="43"/>
      <c r="BM15796" s="43"/>
    </row>
    <row r="15797" spans="6:65" x14ac:dyDescent="0.25">
      <c r="F15797" s="46" t="s">
        <v>1104</v>
      </c>
      <c r="G15797" s="43"/>
      <c r="H15797" s="43"/>
      <c r="I15797" s="43"/>
      <c r="J15797" s="43"/>
      <c r="K15797" s="43"/>
      <c r="L15797" s="43"/>
      <c r="M15797" s="43"/>
      <c r="N15797" s="43"/>
      <c r="O15797" s="43"/>
      <c r="P15797" s="43"/>
      <c r="Q15797" s="43"/>
      <c r="R15797" s="43"/>
      <c r="S15797" s="43"/>
      <c r="T15797" s="43"/>
      <c r="U15797" s="43"/>
      <c r="V15797" s="43"/>
      <c r="W15797" s="43"/>
      <c r="X15797" s="43"/>
      <c r="Y15797" s="43"/>
      <c r="Z15797" s="43"/>
      <c r="AA15797" s="43"/>
      <c r="AB15797" s="43"/>
      <c r="AC15797" s="43"/>
      <c r="AD15797" s="43"/>
      <c r="AE15797" s="43"/>
      <c r="AF15797" s="43"/>
      <c r="AG15797" s="43"/>
      <c r="AH15797" s="43"/>
      <c r="AI15797" s="43"/>
      <c r="AJ15797" s="43"/>
      <c r="AK15797" s="43"/>
      <c r="AL15797" s="43"/>
      <c r="AM15797" s="43"/>
      <c r="AN15797" s="43"/>
      <c r="AO15797" s="43"/>
      <c r="AP15797" s="43"/>
      <c r="AQ15797" s="43"/>
      <c r="AR15797" s="43"/>
      <c r="AS15797" s="43"/>
      <c r="AT15797" s="43"/>
      <c r="AU15797" s="43"/>
      <c r="AV15797" s="43"/>
      <c r="AW15797" s="43"/>
      <c r="AX15797" s="43"/>
      <c r="AY15797" s="43"/>
      <c r="AZ15797" s="43"/>
      <c r="BA15797" s="43"/>
      <c r="BB15797" s="43"/>
      <c r="BC15797" s="43"/>
      <c r="BD15797" s="43"/>
      <c r="BE15797" s="43"/>
      <c r="BF15797" s="43"/>
      <c r="BG15797" s="43"/>
      <c r="BH15797" s="43"/>
      <c r="BI15797" s="43"/>
      <c r="BJ15797" s="43"/>
      <c r="BK15797" s="43"/>
      <c r="BL15797" s="43"/>
      <c r="BM15797" s="43"/>
    </row>
    <row r="15798" spans="6:65" x14ac:dyDescent="0.25">
      <c r="F15798" s="46" t="s">
        <v>2208</v>
      </c>
      <c r="G15798" s="43"/>
      <c r="H15798" s="43"/>
      <c r="I15798" s="43"/>
      <c r="J15798" s="43"/>
      <c r="K15798" s="43"/>
      <c r="L15798" s="43"/>
      <c r="M15798" s="43"/>
      <c r="N15798" s="43"/>
      <c r="O15798" s="43"/>
      <c r="P15798" s="43"/>
      <c r="Q15798" s="43"/>
      <c r="R15798" s="43"/>
      <c r="S15798" s="43"/>
      <c r="T15798" s="43"/>
      <c r="U15798" s="43"/>
      <c r="V15798" s="43"/>
      <c r="W15798" s="43"/>
      <c r="X15798" s="43"/>
      <c r="Y15798" s="43"/>
      <c r="Z15798" s="43"/>
      <c r="AA15798" s="43"/>
      <c r="AB15798" s="43"/>
      <c r="AC15798" s="43"/>
      <c r="AD15798" s="43"/>
      <c r="AE15798" s="43"/>
      <c r="AF15798" s="43"/>
      <c r="AG15798" s="43"/>
      <c r="AH15798" s="43"/>
      <c r="AI15798" s="43"/>
      <c r="AJ15798" s="43"/>
      <c r="AK15798" s="43"/>
      <c r="AL15798" s="43"/>
      <c r="AM15798" s="43"/>
      <c r="AN15798" s="43"/>
      <c r="AO15798" s="43"/>
      <c r="AP15798" s="43"/>
      <c r="AQ15798" s="43"/>
      <c r="AR15798" s="43"/>
      <c r="AS15798" s="43"/>
      <c r="AT15798" s="43"/>
      <c r="AU15798" s="43"/>
      <c r="AV15798" s="43"/>
      <c r="AW15798" s="43"/>
      <c r="AX15798" s="43"/>
      <c r="AY15798" s="43"/>
      <c r="AZ15798" s="43"/>
      <c r="BA15798" s="43"/>
      <c r="BB15798" s="43"/>
      <c r="BC15798" s="43"/>
      <c r="BD15798" s="43"/>
      <c r="BE15798" s="43"/>
      <c r="BF15798" s="43"/>
      <c r="BG15798" s="43"/>
      <c r="BH15798" s="43"/>
      <c r="BI15798" s="43"/>
      <c r="BJ15798" s="43"/>
      <c r="BK15798" s="43"/>
      <c r="BL15798" s="43"/>
      <c r="BM15798" s="43"/>
    </row>
    <row r="15799" spans="6:65" x14ac:dyDescent="0.25">
      <c r="F15799" s="46" t="s">
        <v>2206</v>
      </c>
      <c r="G15799" s="43"/>
      <c r="H15799" s="43"/>
      <c r="I15799" s="43"/>
      <c r="J15799" s="43"/>
      <c r="K15799" s="43"/>
      <c r="L15799" s="43"/>
      <c r="M15799" s="43"/>
      <c r="N15799" s="43"/>
      <c r="O15799" s="43"/>
      <c r="P15799" s="43"/>
      <c r="Q15799" s="43"/>
      <c r="R15799" s="43"/>
      <c r="S15799" s="43"/>
      <c r="T15799" s="43"/>
      <c r="U15799" s="43"/>
      <c r="V15799" s="43"/>
      <c r="W15799" s="43"/>
      <c r="X15799" s="43"/>
      <c r="Y15799" s="43"/>
      <c r="Z15799" s="43"/>
      <c r="AA15799" s="43"/>
      <c r="AB15799" s="43"/>
      <c r="AC15799" s="43"/>
      <c r="AD15799" s="43"/>
      <c r="AE15799" s="43"/>
      <c r="AF15799" s="43"/>
      <c r="AG15799" s="43"/>
      <c r="AH15799" s="43"/>
      <c r="AI15799" s="43"/>
      <c r="AJ15799" s="43"/>
      <c r="AK15799" s="43"/>
      <c r="AL15799" s="43"/>
      <c r="AM15799" s="43"/>
      <c r="AN15799" s="43"/>
      <c r="AO15799" s="43"/>
      <c r="AP15799" s="43"/>
      <c r="AQ15799" s="43"/>
      <c r="AR15799" s="43"/>
      <c r="AS15799" s="43"/>
      <c r="AT15799" s="43"/>
      <c r="AU15799" s="43"/>
      <c r="AV15799" s="43"/>
      <c r="AW15799" s="43"/>
      <c r="AX15799" s="43"/>
      <c r="AY15799" s="43"/>
      <c r="AZ15799" s="43"/>
      <c r="BA15799" s="43"/>
      <c r="BB15799" s="43"/>
      <c r="BC15799" s="43"/>
      <c r="BD15799" s="43"/>
      <c r="BE15799" s="43"/>
      <c r="BF15799" s="43"/>
      <c r="BG15799" s="43"/>
      <c r="BH15799" s="43"/>
      <c r="BI15799" s="43"/>
      <c r="BJ15799" s="43"/>
      <c r="BK15799" s="43"/>
      <c r="BL15799" s="43"/>
      <c r="BM15799" s="43"/>
    </row>
    <row r="15800" spans="6:65" x14ac:dyDescent="0.25">
      <c r="F15800" s="42"/>
      <c r="G15800" s="43"/>
      <c r="H15800" s="43"/>
      <c r="I15800" s="43"/>
      <c r="J15800" s="43"/>
      <c r="K15800" s="43"/>
      <c r="L15800" s="43"/>
      <c r="M15800" s="43"/>
      <c r="N15800" s="43"/>
      <c r="O15800" s="43"/>
      <c r="P15800" s="43"/>
      <c r="Q15800" s="43"/>
      <c r="R15800" s="43"/>
      <c r="S15800" s="43"/>
      <c r="T15800" s="43"/>
      <c r="U15800" s="43"/>
      <c r="V15800" s="43"/>
      <c r="W15800" s="43"/>
      <c r="X15800" s="43"/>
      <c r="Y15800" s="43"/>
      <c r="Z15800" s="43"/>
      <c r="AA15800" s="43"/>
      <c r="AB15800" s="43"/>
      <c r="AC15800" s="43"/>
      <c r="AD15800" s="43"/>
      <c r="AE15800" s="43"/>
      <c r="AF15800" s="43"/>
      <c r="AG15800" s="43"/>
      <c r="AH15800" s="43"/>
      <c r="AI15800" s="43"/>
      <c r="AJ15800" s="43"/>
      <c r="AK15800" s="43"/>
      <c r="AL15800" s="43"/>
      <c r="AM15800" s="43"/>
      <c r="AN15800" s="43"/>
      <c r="AO15800" s="43"/>
      <c r="AP15800" s="43"/>
      <c r="AQ15800" s="43"/>
      <c r="AR15800" s="43"/>
      <c r="AS15800" s="43"/>
      <c r="AT15800" s="43"/>
      <c r="AU15800" s="43"/>
      <c r="AV15800" s="43"/>
      <c r="AW15800" s="43"/>
      <c r="AX15800" s="43"/>
      <c r="AY15800" s="43"/>
      <c r="AZ15800" s="43"/>
      <c r="BA15800" s="43"/>
      <c r="BB15800" s="43"/>
      <c r="BC15800" s="43"/>
      <c r="BD15800" s="43"/>
      <c r="BE15800" s="43"/>
      <c r="BF15800" s="43"/>
      <c r="BG15800" s="43"/>
      <c r="BH15800" s="43"/>
      <c r="BI15800" s="43"/>
      <c r="BJ15800" s="43"/>
      <c r="BK15800" s="43"/>
      <c r="BL15800" s="43"/>
      <c r="BM15800" s="43"/>
    </row>
    <row r="15801" spans="6:65" x14ac:dyDescent="0.25">
      <c r="F15801" s="42" t="s">
        <v>731</v>
      </c>
      <c r="G15801" s="43"/>
      <c r="H15801" s="43"/>
      <c r="I15801" s="43"/>
      <c r="J15801" s="43"/>
      <c r="K15801" s="43"/>
      <c r="L15801" s="43"/>
      <c r="M15801" s="43"/>
      <c r="N15801" s="43"/>
      <c r="O15801" s="43"/>
      <c r="P15801" s="43"/>
      <c r="Q15801" s="43"/>
      <c r="R15801" s="43"/>
      <c r="S15801" s="43"/>
      <c r="T15801" s="43"/>
      <c r="U15801" s="43"/>
      <c r="V15801" s="43"/>
      <c r="W15801" s="43"/>
      <c r="X15801" s="43"/>
      <c r="Y15801" s="43"/>
      <c r="Z15801" s="43"/>
      <c r="AA15801" s="43"/>
      <c r="AB15801" s="43"/>
      <c r="AC15801" s="43"/>
      <c r="AD15801" s="43"/>
      <c r="AE15801" s="43"/>
      <c r="AF15801" s="43"/>
      <c r="AG15801" s="43"/>
      <c r="AH15801" s="43"/>
      <c r="AI15801" s="43"/>
      <c r="AJ15801" s="43"/>
      <c r="AK15801" s="43"/>
      <c r="AL15801" s="43"/>
      <c r="AM15801" s="43"/>
      <c r="AN15801" s="43"/>
      <c r="AO15801" s="43"/>
      <c r="AP15801" s="43"/>
      <c r="AQ15801" s="43"/>
      <c r="AR15801" s="43"/>
      <c r="AS15801" s="43"/>
      <c r="AT15801" s="43"/>
      <c r="AU15801" s="43"/>
      <c r="AV15801" s="43"/>
      <c r="AW15801" s="43"/>
      <c r="AX15801" s="43"/>
      <c r="AY15801" s="43"/>
      <c r="AZ15801" s="43"/>
      <c r="BA15801" s="43"/>
      <c r="BB15801" s="43"/>
      <c r="BC15801" s="43"/>
      <c r="BD15801" s="43"/>
      <c r="BE15801" s="43"/>
      <c r="BF15801" s="43"/>
      <c r="BG15801" s="43"/>
      <c r="BH15801" s="43"/>
      <c r="BI15801" s="43"/>
      <c r="BJ15801" s="43"/>
      <c r="BK15801" s="43"/>
      <c r="BL15801" s="43"/>
      <c r="BM15801" s="43"/>
    </row>
    <row r="15802" spans="6:65" x14ac:dyDescent="0.25">
      <c r="F15802" s="42" t="s">
        <v>2207</v>
      </c>
      <c r="G15802" s="43"/>
      <c r="H15802" s="43"/>
      <c r="I15802" s="43"/>
      <c r="J15802" s="43"/>
      <c r="K15802" s="43"/>
      <c r="L15802" s="43"/>
      <c r="M15802" s="43"/>
      <c r="N15802" s="43"/>
      <c r="O15802" s="43"/>
      <c r="P15802" s="43"/>
      <c r="Q15802" s="43"/>
      <c r="R15802" s="43"/>
      <c r="S15802" s="43"/>
      <c r="T15802" s="43"/>
      <c r="U15802" s="43"/>
      <c r="V15802" s="43"/>
      <c r="W15802" s="43"/>
      <c r="X15802" s="43"/>
      <c r="Y15802" s="43"/>
      <c r="Z15802" s="43"/>
      <c r="AA15802" s="43"/>
      <c r="AB15802" s="43"/>
      <c r="AC15802" s="43"/>
      <c r="AD15802" s="43"/>
      <c r="AE15802" s="43"/>
      <c r="AF15802" s="43"/>
      <c r="AG15802" s="43"/>
      <c r="AH15802" s="43"/>
      <c r="AI15802" s="43"/>
      <c r="AJ15802" s="43"/>
      <c r="AK15802" s="43"/>
      <c r="AL15802" s="43"/>
      <c r="AM15802" s="43"/>
      <c r="AN15802" s="43"/>
      <c r="AO15802" s="43"/>
      <c r="AP15802" s="43"/>
      <c r="AQ15802" s="43"/>
      <c r="AR15802" s="43"/>
      <c r="AS15802" s="43"/>
      <c r="AT15802" s="43"/>
      <c r="AU15802" s="43"/>
      <c r="AV15802" s="43"/>
      <c r="AW15802" s="43"/>
      <c r="AX15802" s="43"/>
      <c r="AY15802" s="43"/>
      <c r="AZ15802" s="43"/>
      <c r="BA15802" s="43"/>
      <c r="BB15802" s="43"/>
      <c r="BC15802" s="43"/>
      <c r="BD15802" s="43"/>
      <c r="BE15802" s="43"/>
      <c r="BF15802" s="43"/>
      <c r="BG15802" s="43"/>
      <c r="BH15802" s="43"/>
      <c r="BI15802" s="43"/>
      <c r="BJ15802" s="43"/>
      <c r="BK15802" s="43"/>
      <c r="BL15802" s="43"/>
      <c r="BM15802" s="43"/>
    </row>
    <row r="15803" spans="6:65" x14ac:dyDescent="0.25">
      <c r="F15803" s="42"/>
      <c r="G15803" s="43"/>
      <c r="H15803" s="43"/>
      <c r="I15803" s="43"/>
      <c r="J15803" s="43"/>
      <c r="K15803" s="43"/>
      <c r="L15803" s="43"/>
      <c r="M15803" s="43"/>
      <c r="N15803" s="43"/>
      <c r="O15803" s="43"/>
      <c r="P15803" s="43"/>
      <c r="Q15803" s="43"/>
      <c r="R15803" s="43"/>
      <c r="S15803" s="43"/>
      <c r="T15803" s="43"/>
      <c r="U15803" s="43"/>
      <c r="V15803" s="43"/>
      <c r="W15803" s="43"/>
      <c r="X15803" s="43"/>
      <c r="Y15803" s="43"/>
      <c r="Z15803" s="43"/>
      <c r="AA15803" s="43"/>
      <c r="AB15803" s="43"/>
      <c r="AC15803" s="43"/>
      <c r="AD15803" s="43"/>
      <c r="AE15803" s="43"/>
      <c r="AF15803" s="43"/>
      <c r="AG15803" s="43"/>
      <c r="AH15803" s="43"/>
      <c r="AI15803" s="43"/>
      <c r="AJ15803" s="43"/>
      <c r="AK15803" s="43"/>
      <c r="AL15803" s="43"/>
      <c r="AM15803" s="43"/>
      <c r="AN15803" s="43"/>
      <c r="AO15803" s="43"/>
      <c r="AP15803" s="43"/>
      <c r="AQ15803" s="43"/>
      <c r="AR15803" s="43"/>
      <c r="AS15803" s="43"/>
      <c r="AT15803" s="43"/>
      <c r="AU15803" s="43"/>
      <c r="AV15803" s="43"/>
      <c r="AW15803" s="43"/>
      <c r="AX15803" s="43"/>
      <c r="AY15803" s="43"/>
      <c r="AZ15803" s="43"/>
      <c r="BA15803" s="43"/>
      <c r="BB15803" s="43"/>
      <c r="BC15803" s="43"/>
      <c r="BD15803" s="43"/>
      <c r="BE15803" s="43"/>
      <c r="BF15803" s="43"/>
      <c r="BG15803" s="43"/>
      <c r="BH15803" s="43"/>
      <c r="BI15803" s="43"/>
      <c r="BJ15803" s="43"/>
      <c r="BK15803" s="43"/>
      <c r="BL15803" s="43"/>
      <c r="BM15803" s="43"/>
    </row>
    <row r="15804" spans="6:65" x14ac:dyDescent="0.25">
      <c r="F15804" s="42" t="s">
        <v>739</v>
      </c>
      <c r="G15804" s="43"/>
      <c r="H15804" s="43"/>
      <c r="I15804" s="43"/>
      <c r="J15804" s="43"/>
      <c r="K15804" s="43"/>
      <c r="L15804" s="43"/>
      <c r="M15804" s="43"/>
      <c r="N15804" s="43"/>
      <c r="O15804" s="43"/>
      <c r="P15804" s="43"/>
      <c r="Q15804" s="43"/>
      <c r="R15804" s="43"/>
      <c r="S15804" s="43"/>
      <c r="T15804" s="43"/>
      <c r="U15804" s="43"/>
      <c r="V15804" s="43"/>
      <c r="W15804" s="43"/>
      <c r="X15804" s="43"/>
      <c r="Y15804" s="43"/>
      <c r="Z15804" s="43"/>
      <c r="AA15804" s="43"/>
      <c r="AB15804" s="43"/>
      <c r="AC15804" s="43"/>
      <c r="AD15804" s="43"/>
      <c r="AE15804" s="43"/>
      <c r="AF15804" s="43"/>
      <c r="AG15804" s="43"/>
      <c r="AH15804" s="43"/>
      <c r="AI15804" s="43"/>
      <c r="AJ15804" s="43"/>
      <c r="AK15804" s="43"/>
      <c r="AL15804" s="43"/>
      <c r="AM15804" s="43"/>
      <c r="AN15804" s="43"/>
      <c r="AO15804" s="43"/>
      <c r="AP15804" s="43"/>
      <c r="AQ15804" s="43"/>
      <c r="AR15804" s="43"/>
      <c r="AS15804" s="43"/>
      <c r="AT15804" s="43"/>
      <c r="AU15804" s="43"/>
      <c r="AV15804" s="43"/>
      <c r="AW15804" s="43"/>
      <c r="AX15804" s="43"/>
      <c r="AY15804" s="43"/>
      <c r="AZ15804" s="43"/>
      <c r="BA15804" s="43"/>
      <c r="BB15804" s="43"/>
      <c r="BC15804" s="43"/>
      <c r="BD15804" s="43"/>
      <c r="BE15804" s="43"/>
      <c r="BF15804" s="43"/>
      <c r="BG15804" s="43"/>
      <c r="BH15804" s="43"/>
      <c r="BI15804" s="43"/>
      <c r="BJ15804" s="43"/>
      <c r="BK15804" s="43"/>
      <c r="BL15804" s="43"/>
      <c r="BM15804" s="43"/>
    </row>
    <row r="15805" spans="6:65" x14ac:dyDescent="0.25">
      <c r="F15805" s="42" t="s">
        <v>865</v>
      </c>
      <c r="G15805" s="43"/>
      <c r="H15805" s="43"/>
      <c r="I15805" s="43"/>
      <c r="J15805" s="43"/>
      <c r="K15805" s="43"/>
      <c r="L15805" s="43"/>
      <c r="M15805" s="43"/>
      <c r="N15805" s="43"/>
      <c r="O15805" s="43"/>
      <c r="P15805" s="43"/>
      <c r="Q15805" s="43"/>
      <c r="R15805" s="43"/>
      <c r="S15805" s="43"/>
      <c r="T15805" s="43"/>
      <c r="U15805" s="43"/>
      <c r="V15805" s="43"/>
      <c r="W15805" s="43"/>
      <c r="X15805" s="43"/>
      <c r="Y15805" s="43"/>
      <c r="Z15805" s="43"/>
      <c r="AA15805" s="43"/>
      <c r="AB15805" s="43"/>
      <c r="AC15805" s="43"/>
      <c r="AD15805" s="43"/>
      <c r="AE15805" s="43"/>
      <c r="AF15805" s="43"/>
      <c r="AG15805" s="43"/>
      <c r="AH15805" s="43"/>
      <c r="AI15805" s="43"/>
      <c r="AJ15805" s="43"/>
      <c r="AK15805" s="43"/>
      <c r="AL15805" s="43"/>
      <c r="AM15805" s="43"/>
      <c r="AN15805" s="43"/>
      <c r="AO15805" s="43"/>
      <c r="AP15805" s="43"/>
      <c r="AQ15805" s="43"/>
      <c r="AR15805" s="43"/>
      <c r="AS15805" s="43"/>
      <c r="AT15805" s="43"/>
      <c r="AU15805" s="43"/>
      <c r="AV15805" s="43"/>
      <c r="AW15805" s="43"/>
      <c r="AX15805" s="43"/>
      <c r="AY15805" s="43"/>
      <c r="AZ15805" s="43"/>
      <c r="BA15805" s="43"/>
      <c r="BB15805" s="43"/>
      <c r="BC15805" s="43"/>
      <c r="BD15805" s="43"/>
      <c r="BE15805" s="43"/>
      <c r="BF15805" s="43"/>
      <c r="BG15805" s="43"/>
      <c r="BH15805" s="43"/>
      <c r="BI15805" s="43"/>
      <c r="BJ15805" s="43"/>
      <c r="BK15805" s="43"/>
      <c r="BL15805" s="43"/>
      <c r="BM15805" s="43"/>
    </row>
    <row r="15806" spans="6:65" x14ac:dyDescent="0.25">
      <c r="F15806" s="42" t="s">
        <v>2782</v>
      </c>
      <c r="G15806" s="43"/>
      <c r="H15806" s="43"/>
      <c r="I15806" s="43"/>
      <c r="J15806" s="43"/>
      <c r="K15806" s="43"/>
      <c r="L15806" s="43"/>
      <c r="M15806" s="43"/>
      <c r="N15806" s="43"/>
      <c r="O15806" s="43"/>
      <c r="P15806" s="43"/>
      <c r="Q15806" s="43"/>
      <c r="R15806" s="43"/>
      <c r="S15806" s="43"/>
      <c r="T15806" s="43"/>
      <c r="U15806" s="43"/>
      <c r="V15806" s="43"/>
      <c r="W15806" s="43"/>
      <c r="X15806" s="43"/>
      <c r="Y15806" s="43"/>
      <c r="Z15806" s="43"/>
      <c r="AA15806" s="43"/>
      <c r="AB15806" s="43"/>
      <c r="AC15806" s="43"/>
      <c r="AD15806" s="43"/>
      <c r="AE15806" s="43"/>
      <c r="AF15806" s="43"/>
      <c r="AG15806" s="43"/>
      <c r="AH15806" s="43"/>
      <c r="AI15806" s="43"/>
      <c r="AJ15806" s="43"/>
      <c r="AK15806" s="43"/>
      <c r="AL15806" s="43"/>
      <c r="AM15806" s="43"/>
      <c r="AN15806" s="43"/>
      <c r="AO15806" s="43"/>
      <c r="AP15806" s="43"/>
      <c r="AQ15806" s="43"/>
      <c r="AR15806" s="43"/>
      <c r="AS15806" s="43"/>
      <c r="AT15806" s="43"/>
      <c r="AU15806" s="43"/>
      <c r="AV15806" s="43"/>
      <c r="AW15806" s="43"/>
      <c r="AX15806" s="43"/>
      <c r="AY15806" s="43"/>
      <c r="AZ15806" s="43"/>
      <c r="BA15806" s="43"/>
      <c r="BB15806" s="43"/>
      <c r="BC15806" s="43"/>
      <c r="BD15806" s="43"/>
      <c r="BE15806" s="43"/>
      <c r="BF15806" s="43"/>
      <c r="BG15806" s="43"/>
      <c r="BH15806" s="43"/>
      <c r="BI15806" s="43"/>
      <c r="BJ15806" s="43"/>
      <c r="BK15806" s="43"/>
      <c r="BL15806" s="43"/>
      <c r="BM15806" s="43"/>
    </row>
    <row r="15807" spans="6:65" x14ac:dyDescent="0.25">
      <c r="F15807" s="42" t="s">
        <v>2563</v>
      </c>
      <c r="G15807" s="43"/>
      <c r="H15807" s="43"/>
      <c r="I15807" s="43"/>
      <c r="J15807" s="43"/>
      <c r="K15807" s="43"/>
      <c r="L15807" s="43"/>
      <c r="M15807" s="43"/>
      <c r="N15807" s="43"/>
      <c r="O15807" s="43"/>
      <c r="P15807" s="43"/>
      <c r="Q15807" s="43"/>
      <c r="R15807" s="43"/>
      <c r="S15807" s="43"/>
      <c r="T15807" s="43"/>
      <c r="U15807" s="43"/>
      <c r="V15807" s="43"/>
      <c r="W15807" s="43"/>
      <c r="X15807" s="43"/>
      <c r="Y15807" s="43"/>
      <c r="Z15807" s="43"/>
      <c r="AA15807" s="43"/>
      <c r="AB15807" s="43"/>
      <c r="AC15807" s="43"/>
      <c r="AD15807" s="43"/>
      <c r="AE15807" s="43"/>
      <c r="AF15807" s="43"/>
      <c r="AG15807" s="43"/>
      <c r="AH15807" s="43"/>
      <c r="AI15807" s="43"/>
      <c r="AJ15807" s="43"/>
      <c r="AK15807" s="43"/>
      <c r="AL15807" s="43"/>
      <c r="AM15807" s="43"/>
      <c r="AN15807" s="43"/>
      <c r="AO15807" s="43"/>
      <c r="AP15807" s="43"/>
      <c r="AQ15807" s="43"/>
      <c r="AR15807" s="43"/>
      <c r="AS15807" s="43"/>
      <c r="AT15807" s="43"/>
      <c r="AU15807" s="43"/>
      <c r="AV15807" s="43"/>
      <c r="AW15807" s="43"/>
      <c r="AX15807" s="43"/>
      <c r="AY15807" s="43"/>
      <c r="AZ15807" s="43"/>
      <c r="BA15807" s="43"/>
      <c r="BB15807" s="43"/>
      <c r="BC15807" s="43"/>
      <c r="BD15807" s="43"/>
      <c r="BE15807" s="43"/>
      <c r="BF15807" s="43"/>
      <c r="BG15807" s="43"/>
      <c r="BH15807" s="43"/>
      <c r="BI15807" s="43"/>
      <c r="BJ15807" s="43"/>
      <c r="BK15807" s="43"/>
      <c r="BL15807" s="43"/>
      <c r="BM15807" s="43"/>
    </row>
    <row r="15808" spans="6:65" x14ac:dyDescent="0.25">
      <c r="F15808" s="42" t="s">
        <v>2783</v>
      </c>
      <c r="G15808" s="43"/>
      <c r="H15808" s="43"/>
      <c r="I15808" s="43"/>
      <c r="J15808" s="43"/>
      <c r="K15808" s="43"/>
      <c r="L15808" s="43"/>
      <c r="M15808" s="43"/>
      <c r="N15808" s="43"/>
      <c r="O15808" s="43"/>
      <c r="P15808" s="43"/>
      <c r="Q15808" s="43"/>
      <c r="R15808" s="43"/>
      <c r="S15808" s="43"/>
      <c r="T15808" s="43"/>
      <c r="U15808" s="43"/>
      <c r="V15808" s="43"/>
      <c r="W15808" s="43"/>
      <c r="X15808" s="43"/>
      <c r="Y15808" s="43"/>
      <c r="Z15808" s="43"/>
      <c r="AA15808" s="43"/>
      <c r="AB15808" s="43"/>
      <c r="AC15808" s="43"/>
      <c r="AD15808" s="43"/>
      <c r="AE15808" s="43"/>
      <c r="AF15808" s="43"/>
      <c r="AG15808" s="43"/>
      <c r="AH15808" s="43"/>
      <c r="AI15808" s="43"/>
      <c r="AJ15808" s="43"/>
      <c r="AK15808" s="43"/>
      <c r="AL15808" s="43"/>
      <c r="AM15808" s="43"/>
      <c r="AN15808" s="43"/>
      <c r="AO15808" s="43"/>
      <c r="AP15808" s="43"/>
      <c r="AQ15808" s="43"/>
      <c r="AR15808" s="43"/>
      <c r="AS15808" s="43"/>
      <c r="AT15808" s="43"/>
      <c r="AU15808" s="43"/>
      <c r="AV15808" s="43"/>
      <c r="AW15808" s="43"/>
      <c r="AX15808" s="43"/>
      <c r="AY15808" s="43"/>
      <c r="AZ15808" s="43"/>
      <c r="BA15808" s="43"/>
      <c r="BB15808" s="43"/>
      <c r="BC15808" s="43"/>
      <c r="BD15808" s="43"/>
      <c r="BE15808" s="43"/>
      <c r="BF15808" s="43"/>
      <c r="BG15808" s="43"/>
      <c r="BH15808" s="43"/>
      <c r="BI15808" s="43"/>
      <c r="BJ15808" s="43"/>
      <c r="BK15808" s="43"/>
      <c r="BL15808" s="43"/>
      <c r="BM15808" s="43"/>
    </row>
    <row r="15809" spans="6:65" x14ac:dyDescent="0.25">
      <c r="F15809" s="42" t="s">
        <v>2215</v>
      </c>
      <c r="G15809" s="43"/>
      <c r="H15809" s="43"/>
      <c r="I15809" s="43"/>
      <c r="J15809" s="43"/>
      <c r="K15809" s="43"/>
      <c r="L15809" s="43"/>
      <c r="M15809" s="43"/>
      <c r="N15809" s="43"/>
      <c r="O15809" s="43"/>
      <c r="P15809" s="43"/>
      <c r="Q15809" s="43"/>
      <c r="R15809" s="43"/>
      <c r="S15809" s="43"/>
      <c r="T15809" s="43"/>
      <c r="U15809" s="43"/>
      <c r="V15809" s="43"/>
      <c r="W15809" s="43"/>
      <c r="X15809" s="43"/>
      <c r="Y15809" s="43"/>
      <c r="Z15809" s="43"/>
      <c r="AA15809" s="43"/>
      <c r="AB15809" s="43"/>
      <c r="AC15809" s="43"/>
      <c r="AD15809" s="43"/>
      <c r="AE15809" s="43"/>
      <c r="AF15809" s="43"/>
      <c r="AG15809" s="43"/>
      <c r="AH15809" s="43"/>
      <c r="AI15809" s="43"/>
      <c r="AJ15809" s="43"/>
      <c r="AK15809" s="43"/>
      <c r="AL15809" s="43"/>
      <c r="AM15809" s="43"/>
      <c r="AN15809" s="43"/>
      <c r="AO15809" s="43"/>
      <c r="AP15809" s="43"/>
      <c r="AQ15809" s="43"/>
      <c r="AR15809" s="43"/>
      <c r="AS15809" s="43"/>
      <c r="AT15809" s="43"/>
      <c r="AU15809" s="43"/>
      <c r="AV15809" s="43"/>
      <c r="AW15809" s="43"/>
      <c r="AX15809" s="43"/>
      <c r="AY15809" s="43"/>
      <c r="AZ15809" s="43"/>
      <c r="BA15809" s="43"/>
      <c r="BB15809" s="43"/>
      <c r="BC15809" s="43"/>
      <c r="BD15809" s="43"/>
      <c r="BE15809" s="43"/>
      <c r="BF15809" s="43"/>
      <c r="BG15809" s="43"/>
      <c r="BH15809" s="43"/>
      <c r="BI15809" s="43"/>
      <c r="BJ15809" s="43"/>
      <c r="BK15809" s="43"/>
      <c r="BL15809" s="43"/>
      <c r="BM15809" s="43"/>
    </row>
    <row r="15810" spans="6:65" x14ac:dyDescent="0.25">
      <c r="F15810" s="42" t="s">
        <v>865</v>
      </c>
      <c r="G15810" s="43"/>
      <c r="H15810" s="43"/>
      <c r="I15810" s="43"/>
      <c r="J15810" s="43"/>
      <c r="K15810" s="43"/>
      <c r="L15810" s="43"/>
      <c r="M15810" s="43"/>
      <c r="N15810" s="43"/>
      <c r="O15810" s="43"/>
      <c r="P15810" s="43"/>
      <c r="Q15810" s="43"/>
      <c r="R15810" s="43"/>
      <c r="S15810" s="43"/>
      <c r="T15810" s="43"/>
      <c r="U15810" s="43"/>
      <c r="V15810" s="43"/>
      <c r="W15810" s="43"/>
      <c r="X15810" s="43"/>
      <c r="Y15810" s="43"/>
      <c r="Z15810" s="43"/>
      <c r="AA15810" s="43"/>
      <c r="AB15810" s="43"/>
      <c r="AC15810" s="43"/>
      <c r="AD15810" s="43"/>
      <c r="AE15810" s="43"/>
      <c r="AF15810" s="43"/>
      <c r="AG15810" s="43"/>
      <c r="AH15810" s="43"/>
      <c r="AI15810" s="43"/>
      <c r="AJ15810" s="43"/>
      <c r="AK15810" s="43"/>
      <c r="AL15810" s="43"/>
      <c r="AM15810" s="43"/>
      <c r="AN15810" s="43"/>
      <c r="AO15810" s="43"/>
      <c r="AP15810" s="43"/>
      <c r="AQ15810" s="43"/>
      <c r="AR15810" s="43"/>
      <c r="AS15810" s="43"/>
      <c r="AT15810" s="43"/>
      <c r="AU15810" s="43"/>
      <c r="AV15810" s="43"/>
      <c r="AW15810" s="43"/>
      <c r="AX15810" s="43"/>
      <c r="AY15810" s="43"/>
      <c r="AZ15810" s="43"/>
      <c r="BA15810" s="43"/>
      <c r="BB15810" s="43"/>
      <c r="BC15810" s="43"/>
      <c r="BD15810" s="43"/>
      <c r="BE15810" s="43"/>
      <c r="BF15810" s="43"/>
      <c r="BG15810" s="43"/>
      <c r="BH15810" s="43"/>
      <c r="BI15810" s="43"/>
      <c r="BJ15810" s="43"/>
      <c r="BK15810" s="43"/>
      <c r="BL15810" s="43"/>
      <c r="BM15810" s="43"/>
    </row>
    <row r="15811" spans="6:65" x14ac:dyDescent="0.25">
      <c r="F15811" s="42" t="s">
        <v>1650</v>
      </c>
      <c r="G15811" s="43"/>
      <c r="H15811" s="43"/>
      <c r="I15811" s="43"/>
      <c r="J15811" s="43"/>
      <c r="K15811" s="43"/>
      <c r="L15811" s="43"/>
      <c r="M15811" s="43"/>
      <c r="N15811" s="43"/>
      <c r="O15811" s="43"/>
      <c r="P15811" s="43"/>
      <c r="Q15811" s="43"/>
      <c r="R15811" s="43"/>
      <c r="S15811" s="43"/>
      <c r="T15811" s="43"/>
      <c r="U15811" s="43"/>
      <c r="V15811" s="43"/>
      <c r="W15811" s="43"/>
      <c r="X15811" s="43"/>
      <c r="Y15811" s="43"/>
      <c r="Z15811" s="43"/>
      <c r="AA15811" s="43"/>
      <c r="AB15811" s="43"/>
      <c r="AC15811" s="43"/>
      <c r="AD15811" s="43"/>
      <c r="AE15811" s="43"/>
      <c r="AF15811" s="43"/>
      <c r="AG15811" s="43"/>
      <c r="AH15811" s="43"/>
      <c r="AI15811" s="43"/>
      <c r="AJ15811" s="43"/>
      <c r="AK15811" s="43"/>
      <c r="AL15811" s="43"/>
      <c r="AM15811" s="43"/>
      <c r="AN15811" s="43"/>
      <c r="AO15811" s="43"/>
      <c r="AP15811" s="43"/>
      <c r="AQ15811" s="43"/>
      <c r="AR15811" s="43"/>
      <c r="AS15811" s="43"/>
      <c r="AT15811" s="43"/>
      <c r="AU15811" s="43"/>
      <c r="AV15811" s="43"/>
      <c r="AW15811" s="43"/>
      <c r="AX15811" s="43"/>
      <c r="AY15811" s="43"/>
      <c r="AZ15811" s="43"/>
      <c r="BA15811" s="43"/>
      <c r="BB15811" s="43"/>
      <c r="BC15811" s="43"/>
      <c r="BD15811" s="43"/>
      <c r="BE15811" s="43"/>
      <c r="BF15811" s="43"/>
      <c r="BG15811" s="43"/>
      <c r="BH15811" s="43"/>
      <c r="BI15811" s="43"/>
      <c r="BJ15811" s="43"/>
      <c r="BK15811" s="43"/>
      <c r="BL15811" s="43"/>
      <c r="BM15811" s="43"/>
    </row>
    <row r="15857" spans="6:6" x14ac:dyDescent="0.25">
      <c r="F15857" s="4" t="s">
        <v>2590</v>
      </c>
    </row>
    <row r="15890" spans="4:43" x14ac:dyDescent="0.25">
      <c r="D15890" s="13">
        <v>0</v>
      </c>
      <c r="F15890" s="4" t="s">
        <v>2776</v>
      </c>
    </row>
    <row r="15892" spans="4:43" x14ac:dyDescent="0.25">
      <c r="AQ15892" s="4" t="s">
        <v>816</v>
      </c>
    </row>
    <row r="15893" spans="4:43" x14ac:dyDescent="0.25">
      <c r="AQ15893" s="1" t="s">
        <v>2777</v>
      </c>
    </row>
    <row r="15895" spans="4:43" x14ac:dyDescent="0.25">
      <c r="AQ15895" s="4" t="s">
        <v>2779</v>
      </c>
    </row>
    <row r="15896" spans="4:43" x14ac:dyDescent="0.25">
      <c r="AQ15896" s="4" t="s">
        <v>2778</v>
      </c>
    </row>
    <row r="15903" spans="4:43" x14ac:dyDescent="0.25">
      <c r="F15903" s="40" t="s">
        <v>706</v>
      </c>
      <c r="G15903" s="41"/>
      <c r="H15903" s="41"/>
      <c r="I15903" s="41"/>
      <c r="J15903" s="41"/>
      <c r="K15903" s="41"/>
      <c r="L15903" s="41"/>
      <c r="M15903" s="41"/>
      <c r="N15903" s="41"/>
      <c r="O15903" s="41"/>
      <c r="P15903" s="41"/>
      <c r="Q15903" s="41"/>
      <c r="R15903" s="41"/>
      <c r="S15903" s="41"/>
      <c r="T15903" s="41"/>
      <c r="U15903" s="41"/>
      <c r="V15903" s="41"/>
      <c r="W15903" s="41"/>
      <c r="X15903" s="41"/>
      <c r="Y15903" s="41"/>
      <c r="Z15903" s="41"/>
      <c r="AA15903" s="41"/>
      <c r="AB15903" s="41"/>
      <c r="AC15903" s="41"/>
      <c r="AD15903" s="41"/>
      <c r="AE15903" s="41"/>
      <c r="AF15903" s="41"/>
      <c r="AG15903" s="41"/>
    </row>
    <row r="15904" spans="4:43" x14ac:dyDescent="0.25">
      <c r="F15904" s="40" t="s">
        <v>1031</v>
      </c>
      <c r="G15904" s="41"/>
      <c r="H15904" s="41"/>
      <c r="I15904" s="41"/>
      <c r="J15904" s="41"/>
      <c r="K15904" s="41"/>
      <c r="L15904" s="41"/>
      <c r="M15904" s="41"/>
      <c r="N15904" s="41"/>
      <c r="O15904" s="41"/>
      <c r="P15904" s="41"/>
      <c r="Q15904" s="41"/>
      <c r="R15904" s="41"/>
      <c r="S15904" s="41"/>
      <c r="T15904" s="41"/>
      <c r="U15904" s="41"/>
      <c r="V15904" s="41"/>
      <c r="W15904" s="41"/>
      <c r="X15904" s="41"/>
      <c r="Y15904" s="41"/>
      <c r="Z15904" s="41"/>
      <c r="AA15904" s="41"/>
      <c r="AB15904" s="41"/>
      <c r="AC15904" s="41"/>
      <c r="AD15904" s="41"/>
      <c r="AE15904" s="41"/>
      <c r="AF15904" s="41"/>
      <c r="AG15904" s="41"/>
    </row>
    <row r="15905" spans="6:33" x14ac:dyDescent="0.25">
      <c r="F15905" s="40" t="s">
        <v>2789</v>
      </c>
      <c r="G15905" s="41"/>
      <c r="H15905" s="41"/>
      <c r="I15905" s="41"/>
      <c r="J15905" s="41"/>
      <c r="K15905" s="41"/>
      <c r="L15905" s="41"/>
      <c r="M15905" s="41"/>
      <c r="N15905" s="41"/>
      <c r="O15905" s="41"/>
      <c r="P15905" s="41"/>
      <c r="Q15905" s="41"/>
      <c r="R15905" s="41"/>
      <c r="S15905" s="41"/>
      <c r="T15905" s="41"/>
      <c r="U15905" s="41"/>
      <c r="V15905" s="41"/>
      <c r="W15905" s="41"/>
      <c r="X15905" s="41"/>
      <c r="Y15905" s="41"/>
      <c r="Z15905" s="41"/>
      <c r="AA15905" s="41"/>
      <c r="AB15905" s="41"/>
      <c r="AC15905" s="41"/>
      <c r="AD15905" s="41"/>
      <c r="AE15905" s="41"/>
      <c r="AF15905" s="41"/>
      <c r="AG15905" s="41"/>
    </row>
    <row r="15906" spans="6:33" x14ac:dyDescent="0.25">
      <c r="F15906" s="42"/>
      <c r="G15906" s="43"/>
      <c r="H15906" s="43"/>
      <c r="I15906" s="43"/>
      <c r="J15906" s="43"/>
      <c r="K15906" s="43"/>
      <c r="L15906" s="43"/>
      <c r="M15906" s="43"/>
      <c r="N15906" s="43"/>
      <c r="O15906" s="43"/>
      <c r="P15906" s="43"/>
      <c r="Q15906" s="43"/>
      <c r="R15906" s="43"/>
      <c r="S15906" s="43"/>
      <c r="T15906" s="43"/>
      <c r="U15906" s="43"/>
      <c r="V15906" s="43"/>
      <c r="W15906" s="43"/>
      <c r="X15906" s="43"/>
      <c r="Y15906" s="43"/>
      <c r="Z15906" s="43"/>
      <c r="AA15906" s="43"/>
      <c r="AB15906" s="43"/>
      <c r="AC15906" s="43"/>
      <c r="AD15906" s="43"/>
      <c r="AE15906" s="43"/>
      <c r="AF15906" s="43"/>
      <c r="AG15906" s="43"/>
    </row>
    <row r="15907" spans="6:33" x14ac:dyDescent="0.25">
      <c r="F15907" s="42" t="s">
        <v>732</v>
      </c>
      <c r="G15907" s="43"/>
      <c r="H15907" s="43"/>
      <c r="I15907" s="43"/>
      <c r="J15907" s="43"/>
      <c r="K15907" s="43"/>
      <c r="L15907" s="43"/>
      <c r="M15907" s="43"/>
      <c r="N15907" s="43"/>
      <c r="O15907" s="43"/>
      <c r="P15907" s="43"/>
      <c r="Q15907" s="43"/>
      <c r="R15907" s="43"/>
      <c r="S15907" s="43"/>
      <c r="T15907" s="43"/>
      <c r="U15907" s="43"/>
      <c r="V15907" s="43"/>
      <c r="W15907" s="43"/>
      <c r="X15907" s="43"/>
      <c r="Y15907" s="43"/>
      <c r="Z15907" s="43"/>
      <c r="AA15907" s="43"/>
      <c r="AB15907" s="43"/>
      <c r="AC15907" s="43"/>
      <c r="AD15907" s="43"/>
      <c r="AE15907" s="43"/>
      <c r="AF15907" s="43"/>
      <c r="AG15907" s="43"/>
    </row>
    <row r="15908" spans="6:33" x14ac:dyDescent="0.25">
      <c r="F15908" s="42"/>
      <c r="G15908" s="43"/>
      <c r="H15908" s="43"/>
      <c r="I15908" s="43"/>
      <c r="J15908" s="43"/>
      <c r="K15908" s="43"/>
      <c r="L15908" s="43"/>
      <c r="M15908" s="43"/>
      <c r="N15908" s="43"/>
      <c r="O15908" s="43"/>
      <c r="P15908" s="43"/>
      <c r="Q15908" s="43"/>
      <c r="R15908" s="43"/>
      <c r="S15908" s="43"/>
      <c r="T15908" s="43"/>
      <c r="U15908" s="43"/>
      <c r="V15908" s="43"/>
      <c r="W15908" s="43"/>
      <c r="X15908" s="43"/>
      <c r="Y15908" s="43"/>
      <c r="Z15908" s="43"/>
      <c r="AA15908" s="43"/>
      <c r="AB15908" s="43"/>
      <c r="AC15908" s="43"/>
      <c r="AD15908" s="43"/>
      <c r="AE15908" s="43"/>
      <c r="AF15908" s="43"/>
      <c r="AG15908" s="43"/>
    </row>
    <row r="15909" spans="6:33" x14ac:dyDescent="0.25">
      <c r="F15909" s="42" t="s">
        <v>2194</v>
      </c>
      <c r="G15909" s="43"/>
      <c r="H15909" s="43"/>
      <c r="I15909" s="43"/>
      <c r="J15909" s="43"/>
      <c r="K15909" s="43"/>
      <c r="L15909" s="43"/>
      <c r="M15909" s="43"/>
      <c r="N15909" s="43"/>
      <c r="O15909" s="43"/>
      <c r="P15909" s="43"/>
      <c r="Q15909" s="43"/>
      <c r="R15909" s="43"/>
      <c r="S15909" s="43"/>
      <c r="T15909" s="43"/>
      <c r="U15909" s="43"/>
      <c r="V15909" s="43"/>
      <c r="W15909" s="43"/>
      <c r="X15909" s="43"/>
      <c r="Y15909" s="43"/>
      <c r="Z15909" s="43"/>
      <c r="AA15909" s="43"/>
      <c r="AB15909" s="43"/>
      <c r="AC15909" s="43"/>
      <c r="AD15909" s="43"/>
      <c r="AE15909" s="43"/>
      <c r="AF15909" s="43"/>
      <c r="AG15909" s="43"/>
    </row>
    <row r="15910" spans="6:33" x14ac:dyDescent="0.25">
      <c r="F15910" s="42" t="s">
        <v>734</v>
      </c>
      <c r="G15910" s="43"/>
      <c r="H15910" s="43"/>
      <c r="I15910" s="43"/>
      <c r="J15910" s="43"/>
      <c r="K15910" s="43"/>
      <c r="L15910" s="43"/>
      <c r="M15910" s="43"/>
      <c r="N15910" s="43"/>
      <c r="O15910" s="43"/>
      <c r="P15910" s="43"/>
      <c r="Q15910" s="43"/>
      <c r="R15910" s="43"/>
      <c r="S15910" s="43"/>
      <c r="T15910" s="43"/>
      <c r="U15910" s="43"/>
      <c r="V15910" s="43"/>
      <c r="W15910" s="43"/>
      <c r="X15910" s="43"/>
      <c r="Y15910" s="43"/>
      <c r="Z15910" s="43"/>
      <c r="AA15910" s="43"/>
      <c r="AB15910" s="43"/>
      <c r="AC15910" s="43"/>
      <c r="AD15910" s="43"/>
      <c r="AE15910" s="43"/>
      <c r="AF15910" s="43"/>
      <c r="AG15910" s="43"/>
    </row>
    <row r="15911" spans="6:33" x14ac:dyDescent="0.25">
      <c r="F15911" s="42" t="s">
        <v>2791</v>
      </c>
      <c r="G15911" s="43"/>
      <c r="H15911" s="43"/>
      <c r="I15911" s="43"/>
      <c r="J15911" s="43"/>
      <c r="K15911" s="43"/>
      <c r="L15911" s="43"/>
      <c r="M15911" s="43"/>
      <c r="N15911" s="43"/>
      <c r="O15911" s="43"/>
      <c r="P15911" s="43"/>
      <c r="Q15911" s="43"/>
      <c r="R15911" s="43"/>
      <c r="S15911" s="43"/>
      <c r="T15911" s="43"/>
      <c r="U15911" s="43"/>
      <c r="V15911" s="43"/>
      <c r="W15911" s="43"/>
      <c r="X15911" s="43"/>
      <c r="Y15911" s="43"/>
      <c r="Z15911" s="43"/>
      <c r="AA15911" s="43"/>
      <c r="AB15911" s="43"/>
      <c r="AC15911" s="43"/>
      <c r="AD15911" s="43"/>
      <c r="AE15911" s="43"/>
      <c r="AF15911" s="43"/>
      <c r="AG15911" s="43"/>
    </row>
    <row r="15912" spans="6:33" x14ac:dyDescent="0.25">
      <c r="F15912" s="42" t="s">
        <v>2792</v>
      </c>
      <c r="G15912" s="43"/>
      <c r="H15912" s="43"/>
      <c r="I15912" s="43"/>
      <c r="J15912" s="43"/>
      <c r="K15912" s="43"/>
      <c r="L15912" s="43"/>
      <c r="M15912" s="43"/>
      <c r="N15912" s="43"/>
      <c r="O15912" s="43"/>
      <c r="P15912" s="43"/>
      <c r="Q15912" s="43"/>
      <c r="R15912" s="43"/>
      <c r="S15912" s="43"/>
      <c r="T15912" s="43"/>
      <c r="U15912" s="43"/>
      <c r="V15912" s="43"/>
      <c r="W15912" s="43"/>
      <c r="X15912" s="43"/>
      <c r="Y15912" s="43"/>
      <c r="Z15912" s="43"/>
      <c r="AA15912" s="43"/>
      <c r="AB15912" s="43"/>
      <c r="AC15912" s="43"/>
      <c r="AD15912" s="43"/>
      <c r="AE15912" s="43"/>
      <c r="AF15912" s="43"/>
      <c r="AG15912" s="43"/>
    </row>
    <row r="15913" spans="6:33" x14ac:dyDescent="0.25">
      <c r="F15913" s="42"/>
      <c r="G15913" s="43"/>
      <c r="H15913" s="43"/>
      <c r="I15913" s="43"/>
      <c r="J15913" s="43"/>
      <c r="K15913" s="43"/>
      <c r="L15913" s="43"/>
      <c r="M15913" s="43"/>
      <c r="N15913" s="43"/>
      <c r="O15913" s="43"/>
      <c r="P15913" s="43"/>
      <c r="Q15913" s="43"/>
      <c r="R15913" s="43"/>
      <c r="S15913" s="43"/>
      <c r="T15913" s="43"/>
      <c r="U15913" s="43"/>
      <c r="V15913" s="43"/>
      <c r="W15913" s="43"/>
      <c r="X15913" s="43"/>
      <c r="Y15913" s="43"/>
      <c r="Z15913" s="43"/>
      <c r="AA15913" s="43"/>
      <c r="AB15913" s="43"/>
      <c r="AC15913" s="43"/>
      <c r="AD15913" s="43"/>
      <c r="AE15913" s="43"/>
      <c r="AF15913" s="43"/>
      <c r="AG15913" s="43"/>
    </row>
    <row r="15914" spans="6:33" x14ac:dyDescent="0.25">
      <c r="F15914" s="40" t="s">
        <v>706</v>
      </c>
      <c r="G15914" s="41"/>
      <c r="H15914" s="41"/>
      <c r="I15914" s="41"/>
      <c r="J15914" s="41"/>
      <c r="K15914" s="41"/>
      <c r="L15914" s="41"/>
      <c r="M15914" s="41"/>
      <c r="N15914" s="41"/>
      <c r="O15914" s="41"/>
      <c r="P15914" s="41"/>
      <c r="Q15914" s="41"/>
      <c r="R15914" s="41"/>
      <c r="S15914" s="41"/>
      <c r="T15914" s="41"/>
      <c r="U15914" s="41"/>
      <c r="V15914" s="41"/>
      <c r="W15914" s="41"/>
      <c r="X15914" s="41"/>
      <c r="Y15914" s="41"/>
      <c r="Z15914" s="41"/>
      <c r="AA15914" s="41"/>
      <c r="AB15914" s="41"/>
      <c r="AC15914" s="41"/>
      <c r="AD15914" s="41"/>
      <c r="AE15914" s="41"/>
      <c r="AF15914" s="41"/>
      <c r="AG15914" s="41"/>
    </row>
    <row r="15915" spans="6:33" x14ac:dyDescent="0.25">
      <c r="F15915" s="40" t="s">
        <v>1031</v>
      </c>
      <c r="G15915" s="41"/>
      <c r="H15915" s="41"/>
      <c r="I15915" s="41"/>
      <c r="J15915" s="41"/>
      <c r="K15915" s="41"/>
      <c r="L15915" s="41"/>
      <c r="M15915" s="41"/>
      <c r="N15915" s="41"/>
      <c r="O15915" s="41"/>
      <c r="P15915" s="41"/>
      <c r="Q15915" s="41"/>
      <c r="R15915" s="41"/>
      <c r="S15915" s="41"/>
      <c r="T15915" s="41"/>
      <c r="U15915" s="41"/>
      <c r="V15915" s="41"/>
      <c r="W15915" s="41"/>
      <c r="X15915" s="41"/>
      <c r="Y15915" s="41"/>
      <c r="Z15915" s="41"/>
      <c r="AA15915" s="41"/>
      <c r="AB15915" s="41"/>
      <c r="AC15915" s="41"/>
      <c r="AD15915" s="41"/>
      <c r="AE15915" s="41"/>
      <c r="AF15915" s="41"/>
      <c r="AG15915" s="41"/>
    </row>
    <row r="15916" spans="6:33" x14ac:dyDescent="0.25">
      <c r="F15916" s="40" t="s">
        <v>2789</v>
      </c>
      <c r="G15916" s="41"/>
      <c r="H15916" s="41"/>
      <c r="I15916" s="41"/>
      <c r="J15916" s="41"/>
      <c r="K15916" s="41"/>
      <c r="L15916" s="41"/>
      <c r="M15916" s="41"/>
      <c r="N15916" s="41"/>
      <c r="O15916" s="41"/>
      <c r="P15916" s="41"/>
      <c r="Q15916" s="41"/>
      <c r="R15916" s="41"/>
      <c r="S15916" s="41"/>
      <c r="T15916" s="41"/>
      <c r="U15916" s="41"/>
      <c r="V15916" s="41"/>
      <c r="W15916" s="41"/>
      <c r="X15916" s="41"/>
      <c r="Y15916" s="41"/>
      <c r="Z15916" s="41"/>
      <c r="AA15916" s="41"/>
      <c r="AB15916" s="41"/>
      <c r="AC15916" s="41"/>
      <c r="AD15916" s="41"/>
      <c r="AE15916" s="41"/>
      <c r="AF15916" s="41"/>
      <c r="AG15916" s="41"/>
    </row>
    <row r="15917" spans="6:33" x14ac:dyDescent="0.25">
      <c r="F15917" s="42"/>
      <c r="G15917" s="43"/>
      <c r="H15917" s="43"/>
      <c r="I15917" s="43"/>
      <c r="J15917" s="43"/>
      <c r="K15917" s="43"/>
      <c r="L15917" s="43"/>
      <c r="M15917" s="43"/>
      <c r="N15917" s="43"/>
      <c r="O15917" s="43"/>
      <c r="P15917" s="43"/>
      <c r="Q15917" s="43"/>
      <c r="R15917" s="43"/>
      <c r="S15917" s="43"/>
      <c r="T15917" s="43"/>
      <c r="U15917" s="43"/>
      <c r="V15917" s="43"/>
      <c r="W15917" s="43"/>
      <c r="X15917" s="43"/>
      <c r="Y15917" s="43"/>
      <c r="Z15917" s="43"/>
      <c r="AA15917" s="43"/>
      <c r="AB15917" s="43"/>
      <c r="AC15917" s="43"/>
      <c r="AD15917" s="43"/>
      <c r="AE15917" s="43"/>
      <c r="AF15917" s="43"/>
      <c r="AG15917" s="43"/>
    </row>
    <row r="15918" spans="6:33" x14ac:dyDescent="0.25">
      <c r="F15918" s="42" t="s">
        <v>956</v>
      </c>
      <c r="G15918" s="43"/>
      <c r="H15918" s="43"/>
      <c r="I15918" s="43"/>
      <c r="J15918" s="43"/>
      <c r="K15918" s="43"/>
      <c r="L15918" s="43"/>
      <c r="M15918" s="43"/>
      <c r="N15918" s="43"/>
      <c r="O15918" s="43"/>
      <c r="P15918" s="43"/>
      <c r="Q15918" s="43"/>
      <c r="R15918" s="43"/>
      <c r="S15918" s="43"/>
      <c r="T15918" s="43"/>
      <c r="U15918" s="43"/>
      <c r="V15918" s="43"/>
      <c r="W15918" s="43"/>
      <c r="X15918" s="43"/>
      <c r="Y15918" s="43"/>
      <c r="Z15918" s="43"/>
      <c r="AA15918" s="43"/>
      <c r="AB15918" s="43"/>
      <c r="AC15918" s="43"/>
      <c r="AD15918" s="43"/>
      <c r="AE15918" s="43"/>
      <c r="AF15918" s="43"/>
      <c r="AG15918" s="43"/>
    </row>
    <row r="15919" spans="6:33" x14ac:dyDescent="0.25">
      <c r="F15919" s="42" t="s">
        <v>738</v>
      </c>
      <c r="G15919" s="43"/>
      <c r="H15919" s="43"/>
      <c r="I15919" s="43"/>
      <c r="J15919" s="43"/>
      <c r="K15919" s="43"/>
      <c r="L15919" s="43"/>
      <c r="M15919" s="43"/>
      <c r="N15919" s="43"/>
      <c r="O15919" s="43"/>
      <c r="P15919" s="43"/>
      <c r="Q15919" s="43"/>
      <c r="R15919" s="43"/>
      <c r="S15919" s="43"/>
      <c r="T15919" s="43"/>
      <c r="U15919" s="43"/>
      <c r="V15919" s="43"/>
      <c r="W15919" s="43"/>
      <c r="X15919" s="43"/>
      <c r="Y15919" s="43"/>
      <c r="Z15919" s="43"/>
      <c r="AA15919" s="43"/>
      <c r="AB15919" s="43"/>
      <c r="AC15919" s="43"/>
      <c r="AD15919" s="43"/>
      <c r="AE15919" s="43"/>
      <c r="AF15919" s="43"/>
      <c r="AG15919" s="43"/>
    </row>
    <row r="15946" spans="4:6" x14ac:dyDescent="0.25">
      <c r="D15946" s="13">
        <v>0</v>
      </c>
      <c r="F15946" s="4" t="s">
        <v>2790</v>
      </c>
    </row>
    <row r="15978" spans="6:46" x14ac:dyDescent="0.25">
      <c r="AT15978" s="69" t="s">
        <v>2795</v>
      </c>
    </row>
    <row r="15983" spans="6:46" x14ac:dyDescent="0.25">
      <c r="F15983" s="4" t="s">
        <v>2794</v>
      </c>
    </row>
    <row r="15985" spans="56:73" x14ac:dyDescent="0.25">
      <c r="BD15985" s="40" t="s">
        <v>2796</v>
      </c>
      <c r="BE15985" s="41"/>
      <c r="BF15985" s="41"/>
      <c r="BG15985" s="41"/>
      <c r="BH15985" s="41"/>
      <c r="BI15985" s="41"/>
      <c r="BJ15985" s="41"/>
      <c r="BK15985" s="41"/>
      <c r="BL15985" s="41"/>
      <c r="BM15985" s="41"/>
      <c r="BN15985" s="41"/>
      <c r="BO15985" s="41"/>
      <c r="BP15985" s="41"/>
      <c r="BQ15985" s="41"/>
      <c r="BR15985" s="41"/>
      <c r="BS15985" s="41"/>
      <c r="BT15985" s="41"/>
      <c r="BU15985" s="41"/>
    </row>
    <row r="15986" spans="56:73" x14ac:dyDescent="0.25">
      <c r="BD15986" s="40" t="s">
        <v>2797</v>
      </c>
      <c r="BE15986" s="41"/>
      <c r="BF15986" s="41"/>
      <c r="BG15986" s="41"/>
      <c r="BH15986" s="41"/>
      <c r="BI15986" s="41"/>
      <c r="BJ15986" s="41"/>
      <c r="BK15986" s="41"/>
      <c r="BL15986" s="41"/>
      <c r="BM15986" s="41"/>
      <c r="BN15986" s="41"/>
      <c r="BO15986" s="41"/>
      <c r="BP15986" s="41"/>
      <c r="BQ15986" s="41"/>
      <c r="BR15986" s="41"/>
      <c r="BS15986" s="41"/>
      <c r="BT15986" s="41"/>
      <c r="BU15986" s="41"/>
    </row>
    <row r="16037" spans="4:6" x14ac:dyDescent="0.25">
      <c r="D16037" s="13">
        <v>0</v>
      </c>
      <c r="F16037" s="4" t="s">
        <v>2793</v>
      </c>
    </row>
    <row r="16080" spans="6:24" x14ac:dyDescent="0.25">
      <c r="F16080" s="40" t="s">
        <v>2936</v>
      </c>
      <c r="G16080" s="41"/>
      <c r="H16080" s="41"/>
      <c r="I16080" s="41"/>
      <c r="J16080" s="41"/>
      <c r="K16080" s="41"/>
      <c r="L16080" s="41"/>
      <c r="M16080" s="41"/>
      <c r="N16080" s="41"/>
      <c r="O16080" s="41"/>
      <c r="P16080" s="41"/>
      <c r="Q16080" s="41"/>
      <c r="R16080" s="41"/>
      <c r="S16080" s="41"/>
      <c r="T16080" s="41"/>
      <c r="U16080" s="41"/>
      <c r="V16080" s="41"/>
      <c r="W16080" s="41"/>
      <c r="X16080" s="41"/>
    </row>
    <row r="16081" spans="6:24" x14ac:dyDescent="0.25">
      <c r="F16081" s="40" t="s">
        <v>2937</v>
      </c>
      <c r="G16081" s="41"/>
      <c r="H16081" s="41"/>
      <c r="I16081" s="41"/>
      <c r="J16081" s="41"/>
      <c r="K16081" s="41"/>
      <c r="L16081" s="41"/>
      <c r="M16081" s="41"/>
      <c r="N16081" s="41"/>
      <c r="O16081" s="41"/>
      <c r="P16081" s="41"/>
      <c r="Q16081" s="41"/>
      <c r="R16081" s="41"/>
      <c r="S16081" s="41"/>
      <c r="T16081" s="41"/>
      <c r="U16081" s="41"/>
      <c r="V16081" s="41"/>
      <c r="W16081" s="41"/>
      <c r="X16081" s="41"/>
    </row>
    <row r="16082" spans="6:24" x14ac:dyDescent="0.25">
      <c r="F16082" s="40" t="s">
        <v>2938</v>
      </c>
      <c r="G16082" s="41"/>
      <c r="H16082" s="41"/>
      <c r="I16082" s="41"/>
      <c r="J16082" s="41"/>
      <c r="K16082" s="41"/>
      <c r="L16082" s="41"/>
      <c r="M16082" s="41"/>
      <c r="N16082" s="41"/>
      <c r="O16082" s="41"/>
      <c r="P16082" s="41"/>
      <c r="Q16082" s="41"/>
      <c r="R16082" s="41"/>
      <c r="S16082" s="41"/>
      <c r="T16082" s="41"/>
      <c r="U16082" s="41"/>
      <c r="V16082" s="41"/>
      <c r="W16082" s="41"/>
      <c r="X16082" s="41"/>
    </row>
    <row r="16083" spans="6:24" x14ac:dyDescent="0.25">
      <c r="F16083" s="40" t="s">
        <v>2939</v>
      </c>
      <c r="G16083" s="41"/>
      <c r="H16083" s="41"/>
      <c r="I16083" s="41"/>
      <c r="J16083" s="41"/>
      <c r="K16083" s="41"/>
      <c r="L16083" s="41"/>
      <c r="M16083" s="41"/>
      <c r="N16083" s="41"/>
      <c r="O16083" s="41"/>
      <c r="P16083" s="41"/>
      <c r="Q16083" s="41"/>
      <c r="R16083" s="41"/>
      <c r="S16083" s="41"/>
      <c r="T16083" s="41"/>
      <c r="U16083" s="41"/>
      <c r="V16083" s="41"/>
      <c r="W16083" s="41"/>
      <c r="X16083" s="41"/>
    </row>
    <row r="16084" spans="6:24" x14ac:dyDescent="0.25">
      <c r="F16084" s="40" t="s">
        <v>2940</v>
      </c>
      <c r="G16084" s="41"/>
      <c r="H16084" s="41"/>
      <c r="I16084" s="41"/>
      <c r="J16084" s="41"/>
      <c r="K16084" s="41"/>
      <c r="L16084" s="41"/>
      <c r="M16084" s="41"/>
      <c r="N16084" s="41"/>
      <c r="O16084" s="41"/>
      <c r="P16084" s="41"/>
      <c r="Q16084" s="41"/>
      <c r="R16084" s="41"/>
      <c r="S16084" s="41"/>
      <c r="T16084" s="41"/>
      <c r="U16084" s="41"/>
      <c r="V16084" s="41"/>
      <c r="W16084" s="41"/>
      <c r="X16084" s="41"/>
    </row>
    <row r="16085" spans="6:24" x14ac:dyDescent="0.25">
      <c r="F16085" s="40" t="s">
        <v>2941</v>
      </c>
      <c r="G16085" s="41"/>
      <c r="H16085" s="41"/>
      <c r="I16085" s="41"/>
      <c r="J16085" s="41"/>
      <c r="K16085" s="41"/>
      <c r="L16085" s="41"/>
      <c r="M16085" s="41"/>
      <c r="N16085" s="41"/>
      <c r="O16085" s="41"/>
      <c r="P16085" s="41"/>
      <c r="Q16085" s="41"/>
      <c r="R16085" s="41"/>
      <c r="S16085" s="41"/>
      <c r="T16085" s="41"/>
      <c r="U16085" s="41"/>
      <c r="V16085" s="41"/>
      <c r="W16085" s="41"/>
      <c r="X16085" s="41"/>
    </row>
    <row r="16086" spans="6:24" x14ac:dyDescent="0.25">
      <c r="F16086" s="40" t="s">
        <v>2942</v>
      </c>
      <c r="G16086" s="41"/>
      <c r="H16086" s="41"/>
      <c r="I16086" s="41"/>
      <c r="J16086" s="41"/>
      <c r="K16086" s="41"/>
      <c r="L16086" s="41"/>
      <c r="M16086" s="41"/>
      <c r="N16086" s="41"/>
      <c r="O16086" s="41"/>
      <c r="P16086" s="41"/>
      <c r="Q16086" s="41"/>
      <c r="R16086" s="41"/>
      <c r="S16086" s="41"/>
      <c r="T16086" s="41"/>
      <c r="U16086" s="41"/>
      <c r="V16086" s="41"/>
      <c r="W16086" s="41"/>
      <c r="X16086" s="41"/>
    </row>
    <row r="16087" spans="6:24" x14ac:dyDescent="0.25">
      <c r="F16087" s="40" t="s">
        <v>2943</v>
      </c>
      <c r="G16087" s="41"/>
      <c r="H16087" s="41"/>
      <c r="I16087" s="41"/>
      <c r="J16087" s="41"/>
      <c r="K16087" s="41"/>
      <c r="L16087" s="41"/>
      <c r="M16087" s="41"/>
      <c r="N16087" s="41"/>
      <c r="O16087" s="41"/>
      <c r="P16087" s="41"/>
      <c r="Q16087" s="41"/>
      <c r="R16087" s="41"/>
      <c r="S16087" s="41"/>
      <c r="T16087" s="41"/>
      <c r="U16087" s="41"/>
      <c r="V16087" s="41"/>
      <c r="W16087" s="41"/>
      <c r="X16087" s="41"/>
    </row>
    <row r="16088" spans="6:24" x14ac:dyDescent="0.25">
      <c r="F16088" s="40" t="s">
        <v>2944</v>
      </c>
      <c r="G16088" s="41"/>
      <c r="H16088" s="41"/>
      <c r="I16088" s="41"/>
      <c r="J16088" s="41"/>
      <c r="K16088" s="41"/>
      <c r="L16088" s="41"/>
      <c r="M16088" s="41"/>
      <c r="N16088" s="41"/>
      <c r="O16088" s="41"/>
      <c r="P16088" s="41"/>
      <c r="Q16088" s="41"/>
      <c r="R16088" s="41"/>
      <c r="S16088" s="41"/>
      <c r="T16088" s="41"/>
      <c r="U16088" s="41"/>
      <c r="V16088" s="41"/>
      <c r="W16088" s="41"/>
      <c r="X16088" s="41"/>
    </row>
    <row r="16089" spans="6:24" x14ac:dyDescent="0.25">
      <c r="F16089" s="40" t="s">
        <v>2945</v>
      </c>
      <c r="G16089" s="41"/>
      <c r="H16089" s="41"/>
      <c r="I16089" s="41"/>
      <c r="J16089" s="41"/>
      <c r="K16089" s="41"/>
      <c r="L16089" s="41"/>
      <c r="M16089" s="41"/>
      <c r="N16089" s="41"/>
      <c r="O16089" s="41"/>
      <c r="P16089" s="41"/>
      <c r="Q16089" s="41"/>
      <c r="R16089" s="41"/>
      <c r="S16089" s="41"/>
      <c r="T16089" s="41"/>
      <c r="U16089" s="41"/>
      <c r="V16089" s="41"/>
      <c r="W16089" s="41"/>
      <c r="X16089" s="41"/>
    </row>
    <row r="16090" spans="6:24" x14ac:dyDescent="0.25">
      <c r="F16090" s="40" t="s">
        <v>2946</v>
      </c>
      <c r="G16090" s="41"/>
      <c r="H16090" s="41"/>
      <c r="I16090" s="41"/>
      <c r="J16090" s="41"/>
      <c r="K16090" s="41"/>
      <c r="L16090" s="41"/>
      <c r="M16090" s="41"/>
      <c r="N16090" s="41"/>
      <c r="O16090" s="41"/>
      <c r="P16090" s="41"/>
      <c r="Q16090" s="41"/>
      <c r="R16090" s="41"/>
      <c r="S16090" s="41"/>
      <c r="T16090" s="41"/>
      <c r="U16090" s="41"/>
      <c r="V16090" s="41"/>
      <c r="W16090" s="41"/>
      <c r="X16090" s="41"/>
    </row>
    <row r="16091" spans="6:24" x14ac:dyDescent="0.25">
      <c r="F16091" s="40" t="s">
        <v>2947</v>
      </c>
      <c r="G16091" s="41"/>
      <c r="H16091" s="41"/>
      <c r="I16091" s="41"/>
      <c r="J16091" s="41"/>
      <c r="K16091" s="41"/>
      <c r="L16091" s="41"/>
      <c r="M16091" s="41"/>
      <c r="N16091" s="41"/>
      <c r="O16091" s="41"/>
      <c r="P16091" s="41"/>
      <c r="Q16091" s="41"/>
      <c r="R16091" s="41"/>
      <c r="S16091" s="41"/>
      <c r="T16091" s="41"/>
      <c r="U16091" s="41"/>
      <c r="V16091" s="41"/>
      <c r="W16091" s="41"/>
      <c r="X16091" s="41"/>
    </row>
    <row r="16092" spans="6:24" x14ac:dyDescent="0.25">
      <c r="F16092" s="40" t="s">
        <v>2948</v>
      </c>
      <c r="G16092" s="41"/>
      <c r="H16092" s="41"/>
      <c r="I16092" s="41"/>
      <c r="J16092" s="41"/>
      <c r="K16092" s="41"/>
      <c r="L16092" s="41"/>
      <c r="M16092" s="41"/>
      <c r="N16092" s="41"/>
      <c r="O16092" s="41"/>
      <c r="P16092" s="41"/>
      <c r="Q16092" s="41"/>
      <c r="R16092" s="41"/>
      <c r="S16092" s="41"/>
      <c r="T16092" s="41"/>
      <c r="U16092" s="41"/>
      <c r="V16092" s="41"/>
      <c r="W16092" s="41"/>
      <c r="X16092" s="41"/>
    </row>
    <row r="16093" spans="6:24" x14ac:dyDescent="0.25">
      <c r="F16093" s="40" t="s">
        <v>2949</v>
      </c>
      <c r="G16093" s="41"/>
      <c r="H16093" s="41"/>
      <c r="I16093" s="41"/>
      <c r="J16093" s="41"/>
      <c r="K16093" s="41"/>
      <c r="L16093" s="41"/>
      <c r="M16093" s="41"/>
      <c r="N16093" s="41"/>
      <c r="O16093" s="41"/>
      <c r="P16093" s="41"/>
      <c r="Q16093" s="41"/>
      <c r="R16093" s="41"/>
      <c r="S16093" s="41"/>
      <c r="T16093" s="41"/>
      <c r="U16093" s="41"/>
      <c r="V16093" s="41"/>
      <c r="W16093" s="41"/>
      <c r="X16093" s="41"/>
    </row>
    <row r="16094" spans="6:24" x14ac:dyDescent="0.25">
      <c r="F16094" s="40" t="s">
        <v>709</v>
      </c>
      <c r="G16094" s="41"/>
      <c r="H16094" s="41"/>
      <c r="I16094" s="41"/>
      <c r="J16094" s="41"/>
      <c r="K16094" s="41"/>
      <c r="L16094" s="41"/>
      <c r="M16094" s="41"/>
      <c r="N16094" s="41"/>
      <c r="O16094" s="41"/>
      <c r="P16094" s="41"/>
      <c r="Q16094" s="41"/>
      <c r="R16094" s="41"/>
      <c r="S16094" s="41"/>
      <c r="T16094" s="41"/>
      <c r="U16094" s="41"/>
      <c r="V16094" s="41"/>
      <c r="W16094" s="41"/>
      <c r="X16094" s="41"/>
    </row>
    <row r="16095" spans="6:24" x14ac:dyDescent="0.25">
      <c r="F16095" s="40" t="s">
        <v>2950</v>
      </c>
      <c r="G16095" s="41"/>
      <c r="H16095" s="41"/>
      <c r="I16095" s="41"/>
      <c r="J16095" s="41"/>
      <c r="K16095" s="41"/>
      <c r="L16095" s="41"/>
      <c r="M16095" s="41"/>
      <c r="N16095" s="41"/>
      <c r="O16095" s="41"/>
      <c r="P16095" s="41"/>
      <c r="Q16095" s="41"/>
      <c r="R16095" s="41"/>
      <c r="S16095" s="41"/>
      <c r="T16095" s="41"/>
      <c r="U16095" s="41"/>
      <c r="V16095" s="41"/>
      <c r="W16095" s="41"/>
      <c r="X16095" s="41"/>
    </row>
    <row r="16096" spans="6:24" x14ac:dyDescent="0.25">
      <c r="F16096" s="40" t="s">
        <v>2951</v>
      </c>
      <c r="G16096" s="41"/>
      <c r="H16096" s="41"/>
      <c r="I16096" s="41"/>
      <c r="J16096" s="41"/>
      <c r="K16096" s="41"/>
      <c r="L16096" s="41"/>
      <c r="M16096" s="41"/>
      <c r="N16096" s="41"/>
      <c r="O16096" s="41"/>
      <c r="P16096" s="41"/>
      <c r="Q16096" s="41"/>
      <c r="R16096" s="41"/>
      <c r="S16096" s="41"/>
      <c r="T16096" s="41"/>
      <c r="U16096" s="41"/>
      <c r="V16096" s="41"/>
      <c r="W16096" s="41"/>
      <c r="X16096" s="41"/>
    </row>
    <row r="16097" spans="4:40" x14ac:dyDescent="0.25">
      <c r="F16097" s="40" t="s">
        <v>2952</v>
      </c>
      <c r="G16097" s="41"/>
      <c r="H16097" s="41"/>
      <c r="I16097" s="41"/>
      <c r="J16097" s="41"/>
      <c r="K16097" s="41"/>
      <c r="L16097" s="41"/>
      <c r="M16097" s="41"/>
      <c r="N16097" s="41"/>
      <c r="O16097" s="41"/>
      <c r="P16097" s="41"/>
      <c r="Q16097" s="41"/>
      <c r="R16097" s="41"/>
      <c r="S16097" s="41"/>
      <c r="T16097" s="41"/>
      <c r="U16097" s="41"/>
      <c r="V16097" s="41"/>
      <c r="W16097" s="41"/>
      <c r="X16097" s="41"/>
    </row>
    <row r="16098" spans="4:40" x14ac:dyDescent="0.25">
      <c r="F16098" s="40" t="s">
        <v>2953</v>
      </c>
      <c r="G16098" s="41"/>
      <c r="H16098" s="41"/>
      <c r="I16098" s="41"/>
      <c r="J16098" s="41"/>
      <c r="K16098" s="41"/>
      <c r="L16098" s="41"/>
      <c r="M16098" s="41"/>
      <c r="N16098" s="41"/>
      <c r="O16098" s="41"/>
      <c r="P16098" s="41"/>
      <c r="Q16098" s="41"/>
      <c r="R16098" s="41"/>
      <c r="S16098" s="41"/>
      <c r="T16098" s="41"/>
      <c r="U16098" s="41"/>
      <c r="V16098" s="41"/>
      <c r="W16098" s="41"/>
      <c r="X16098" s="41"/>
    </row>
    <row r="16103" spans="4:40" x14ac:dyDescent="0.25">
      <c r="D16103" s="13">
        <v>0</v>
      </c>
      <c r="F16103" s="4" t="s">
        <v>2798</v>
      </c>
    </row>
    <row r="16105" spans="4:40" x14ac:dyDescent="0.25">
      <c r="AN16105" s="4" t="s">
        <v>1816</v>
      </c>
    </row>
    <row r="16106" spans="4:40" x14ac:dyDescent="0.25">
      <c r="AN16106" s="1" t="s">
        <v>2799</v>
      </c>
    </row>
    <row r="16108" spans="4:40" x14ac:dyDescent="0.25">
      <c r="AN16108" s="4" t="s">
        <v>2144</v>
      </c>
    </row>
    <row r="16109" spans="4:40" x14ac:dyDescent="0.25">
      <c r="AN16109" s="1" t="s">
        <v>2800</v>
      </c>
    </row>
    <row r="16110" spans="4:40" x14ac:dyDescent="0.25">
      <c r="AN16110" s="1" t="s">
        <v>2802</v>
      </c>
    </row>
    <row r="16142" spans="6:6" x14ac:dyDescent="0.25">
      <c r="F16142" s="1" t="s">
        <v>2805</v>
      </c>
    </row>
    <row r="16144" spans="6:6" x14ac:dyDescent="0.25">
      <c r="F16144" s="4" t="s">
        <v>2209</v>
      </c>
    </row>
    <row r="16146" spans="6:65" x14ac:dyDescent="0.25">
      <c r="F16146" s="40" t="s">
        <v>128</v>
      </c>
      <c r="G16146" s="41"/>
      <c r="H16146" s="41"/>
      <c r="I16146" s="41"/>
      <c r="J16146" s="41"/>
      <c r="K16146" s="41"/>
      <c r="L16146" s="41"/>
      <c r="M16146" s="41"/>
      <c r="N16146" s="41"/>
      <c r="O16146" s="41"/>
      <c r="P16146" s="41"/>
      <c r="Q16146" s="41"/>
      <c r="R16146" s="41"/>
      <c r="S16146" s="41"/>
      <c r="T16146" s="41"/>
      <c r="U16146" s="41"/>
      <c r="V16146" s="41"/>
      <c r="W16146" s="41"/>
      <c r="X16146" s="41"/>
      <c r="Y16146" s="41"/>
      <c r="Z16146" s="41"/>
      <c r="AA16146" s="41"/>
      <c r="AB16146" s="41"/>
      <c r="AC16146" s="41"/>
      <c r="AD16146" s="41"/>
      <c r="AE16146" s="41"/>
      <c r="AF16146" s="41"/>
    </row>
    <row r="16147" spans="6:65" x14ac:dyDescent="0.25">
      <c r="F16147" s="40" t="s">
        <v>2788</v>
      </c>
      <c r="G16147" s="41"/>
      <c r="H16147" s="41"/>
      <c r="I16147" s="41"/>
      <c r="J16147" s="41"/>
      <c r="K16147" s="41"/>
      <c r="L16147" s="41"/>
      <c r="M16147" s="41"/>
      <c r="N16147" s="41"/>
      <c r="O16147" s="41"/>
      <c r="P16147" s="41"/>
      <c r="Q16147" s="41"/>
      <c r="R16147" s="41"/>
      <c r="S16147" s="41"/>
      <c r="T16147" s="41"/>
      <c r="U16147" s="41"/>
      <c r="V16147" s="41"/>
      <c r="W16147" s="41"/>
      <c r="X16147" s="41"/>
      <c r="Y16147" s="41"/>
      <c r="Z16147" s="41"/>
      <c r="AA16147" s="41"/>
      <c r="AB16147" s="41"/>
      <c r="AC16147" s="41"/>
      <c r="AD16147" s="41"/>
      <c r="AE16147" s="41"/>
      <c r="AF16147" s="41"/>
    </row>
    <row r="16148" spans="6:65" x14ac:dyDescent="0.25">
      <c r="F16148" s="40" t="s">
        <v>2784</v>
      </c>
      <c r="G16148" s="41"/>
      <c r="H16148" s="41"/>
      <c r="I16148" s="41"/>
      <c r="J16148" s="41"/>
      <c r="K16148" s="41"/>
      <c r="L16148" s="41"/>
      <c r="M16148" s="41"/>
      <c r="N16148" s="41"/>
      <c r="O16148" s="41"/>
      <c r="P16148" s="41"/>
      <c r="Q16148" s="41"/>
      <c r="R16148" s="41"/>
      <c r="S16148" s="41"/>
      <c r="T16148" s="41"/>
      <c r="U16148" s="41"/>
      <c r="V16148" s="41"/>
      <c r="W16148" s="41"/>
      <c r="X16148" s="41"/>
      <c r="Y16148" s="41"/>
      <c r="Z16148" s="41"/>
      <c r="AA16148" s="41"/>
      <c r="AB16148" s="41"/>
      <c r="AC16148" s="41"/>
      <c r="AD16148" s="41"/>
      <c r="AE16148" s="41"/>
      <c r="AF16148" s="41"/>
    </row>
    <row r="16149" spans="6:65" x14ac:dyDescent="0.25">
      <c r="F16149" s="40" t="s">
        <v>2785</v>
      </c>
      <c r="G16149" s="41"/>
      <c r="H16149" s="41"/>
      <c r="I16149" s="41"/>
      <c r="J16149" s="41"/>
      <c r="K16149" s="41"/>
      <c r="L16149" s="41"/>
      <c r="M16149" s="41"/>
      <c r="N16149" s="41"/>
      <c r="O16149" s="41"/>
      <c r="P16149" s="41"/>
      <c r="Q16149" s="41"/>
      <c r="R16149" s="41"/>
      <c r="S16149" s="41"/>
      <c r="T16149" s="41"/>
      <c r="U16149" s="41"/>
      <c r="V16149" s="41"/>
      <c r="W16149" s="41"/>
      <c r="X16149" s="41"/>
      <c r="Y16149" s="41"/>
      <c r="Z16149" s="41"/>
      <c r="AA16149" s="41"/>
      <c r="AB16149" s="41"/>
      <c r="AC16149" s="41"/>
      <c r="AD16149" s="41"/>
      <c r="AE16149" s="41"/>
      <c r="AF16149" s="41"/>
    </row>
    <row r="16150" spans="6:65" x14ac:dyDescent="0.25">
      <c r="F16150" s="40" t="s">
        <v>2786</v>
      </c>
      <c r="G16150" s="41"/>
      <c r="H16150" s="41"/>
      <c r="I16150" s="41"/>
      <c r="J16150" s="41"/>
      <c r="K16150" s="41"/>
      <c r="L16150" s="41"/>
      <c r="M16150" s="41"/>
      <c r="N16150" s="41"/>
      <c r="O16150" s="41"/>
      <c r="P16150" s="41"/>
      <c r="Q16150" s="41"/>
      <c r="R16150" s="41"/>
      <c r="S16150" s="41"/>
      <c r="T16150" s="41"/>
      <c r="U16150" s="41"/>
      <c r="V16150" s="41"/>
      <c r="W16150" s="41"/>
      <c r="X16150" s="41"/>
      <c r="Y16150" s="41"/>
      <c r="Z16150" s="41"/>
      <c r="AA16150" s="41"/>
      <c r="AB16150" s="41"/>
      <c r="AC16150" s="41"/>
      <c r="AD16150" s="41"/>
      <c r="AE16150" s="41"/>
      <c r="AF16150" s="41"/>
    </row>
    <row r="16151" spans="6:65" x14ac:dyDescent="0.25">
      <c r="F16151" s="40" t="s">
        <v>811</v>
      </c>
      <c r="G16151" s="41"/>
      <c r="H16151" s="41"/>
      <c r="I16151" s="41"/>
      <c r="J16151" s="41"/>
      <c r="K16151" s="41"/>
      <c r="L16151" s="41"/>
      <c r="M16151" s="41"/>
      <c r="N16151" s="41"/>
      <c r="O16151" s="41"/>
      <c r="P16151" s="41"/>
      <c r="Q16151" s="41"/>
      <c r="R16151" s="41"/>
      <c r="S16151" s="41"/>
      <c r="T16151" s="41"/>
      <c r="U16151" s="41"/>
      <c r="V16151" s="41"/>
      <c r="W16151" s="41"/>
      <c r="X16151" s="41"/>
      <c r="Y16151" s="41"/>
      <c r="Z16151" s="41"/>
      <c r="AA16151" s="41"/>
      <c r="AB16151" s="41"/>
      <c r="AC16151" s="41"/>
      <c r="AD16151" s="41"/>
      <c r="AE16151" s="41"/>
      <c r="AF16151" s="41"/>
    </row>
    <row r="16152" spans="6:65" x14ac:dyDescent="0.25">
      <c r="F16152" s="40" t="s">
        <v>2210</v>
      </c>
      <c r="G16152" s="41"/>
      <c r="H16152" s="41"/>
      <c r="I16152" s="41"/>
      <c r="J16152" s="41"/>
      <c r="K16152" s="41"/>
      <c r="L16152" s="41"/>
      <c r="M16152" s="41"/>
      <c r="N16152" s="41"/>
      <c r="O16152" s="41"/>
      <c r="P16152" s="41"/>
      <c r="Q16152" s="41"/>
      <c r="R16152" s="41"/>
      <c r="S16152" s="41"/>
      <c r="T16152" s="41"/>
      <c r="U16152" s="41"/>
      <c r="V16152" s="41"/>
      <c r="W16152" s="41"/>
      <c r="X16152" s="41"/>
      <c r="Y16152" s="41"/>
      <c r="Z16152" s="41"/>
      <c r="AA16152" s="41"/>
      <c r="AB16152" s="41"/>
      <c r="AC16152" s="41"/>
      <c r="AD16152" s="41"/>
      <c r="AE16152" s="41"/>
      <c r="AF16152" s="41"/>
    </row>
    <row r="16153" spans="6:65" x14ac:dyDescent="0.25">
      <c r="F16153" s="40" t="s">
        <v>2801</v>
      </c>
      <c r="G16153" s="41"/>
      <c r="H16153" s="41"/>
      <c r="I16153" s="41"/>
      <c r="J16153" s="41"/>
      <c r="K16153" s="41"/>
      <c r="L16153" s="41"/>
      <c r="M16153" s="41"/>
      <c r="N16153" s="41"/>
      <c r="O16153" s="41"/>
      <c r="P16153" s="41"/>
      <c r="Q16153" s="41"/>
      <c r="R16153" s="41"/>
      <c r="S16153" s="41"/>
      <c r="T16153" s="41"/>
      <c r="U16153" s="41"/>
      <c r="V16153" s="41"/>
      <c r="W16153" s="41"/>
      <c r="X16153" s="41"/>
      <c r="Y16153" s="41"/>
      <c r="Z16153" s="41"/>
      <c r="AA16153" s="41"/>
      <c r="AB16153" s="41"/>
      <c r="AC16153" s="41"/>
      <c r="AD16153" s="41"/>
      <c r="AE16153" s="41"/>
      <c r="AF16153" s="41"/>
    </row>
    <row r="16155" spans="6:65" x14ac:dyDescent="0.25">
      <c r="F16155" s="42" t="s">
        <v>1649</v>
      </c>
      <c r="G16155" s="43"/>
      <c r="H16155" s="43"/>
      <c r="I16155" s="43"/>
      <c r="J16155" s="43"/>
      <c r="K16155" s="43"/>
      <c r="L16155" s="43"/>
      <c r="M16155" s="43"/>
      <c r="N16155" s="43"/>
      <c r="O16155" s="43"/>
      <c r="P16155" s="43"/>
      <c r="Q16155" s="43"/>
      <c r="R16155" s="43"/>
      <c r="S16155" s="43"/>
      <c r="T16155" s="43"/>
      <c r="U16155" s="43"/>
      <c r="V16155" s="43"/>
      <c r="W16155" s="43"/>
      <c r="X16155" s="43"/>
      <c r="Y16155" s="43"/>
      <c r="Z16155" s="43"/>
      <c r="AA16155" s="43"/>
      <c r="AB16155" s="43"/>
      <c r="AC16155" s="43"/>
      <c r="AD16155" s="43"/>
      <c r="AE16155" s="43"/>
      <c r="AF16155" s="43"/>
      <c r="AG16155" s="43"/>
      <c r="AH16155" s="43"/>
      <c r="AI16155" s="43"/>
      <c r="AJ16155" s="43"/>
      <c r="AK16155" s="43"/>
      <c r="AL16155" s="43"/>
      <c r="AM16155" s="43"/>
      <c r="AN16155" s="43"/>
      <c r="AO16155" s="43"/>
      <c r="AP16155" s="43"/>
      <c r="AQ16155" s="43"/>
      <c r="AR16155" s="43"/>
      <c r="AS16155" s="43"/>
      <c r="AT16155" s="43"/>
      <c r="AU16155" s="43"/>
      <c r="AV16155" s="43"/>
      <c r="AW16155" s="43"/>
      <c r="AX16155" s="43"/>
      <c r="AY16155" s="43"/>
      <c r="AZ16155" s="43"/>
      <c r="BA16155" s="43"/>
      <c r="BB16155" s="43"/>
      <c r="BC16155" s="43"/>
      <c r="BD16155" s="43"/>
      <c r="BE16155" s="43"/>
      <c r="BF16155" s="43"/>
      <c r="BG16155" s="43"/>
      <c r="BH16155" s="43"/>
      <c r="BI16155" s="43"/>
      <c r="BJ16155" s="43"/>
      <c r="BK16155" s="43"/>
      <c r="BL16155" s="43"/>
      <c r="BM16155" s="43"/>
    </row>
    <row r="16156" spans="6:65" x14ac:dyDescent="0.25">
      <c r="F16156" s="42" t="s">
        <v>865</v>
      </c>
      <c r="G16156" s="43"/>
      <c r="H16156" s="43"/>
      <c r="I16156" s="43"/>
      <c r="J16156" s="43"/>
      <c r="K16156" s="43"/>
      <c r="L16156" s="43"/>
      <c r="M16156" s="43"/>
      <c r="N16156" s="43"/>
      <c r="O16156" s="43"/>
      <c r="P16156" s="43"/>
      <c r="Q16156" s="43"/>
      <c r="R16156" s="43"/>
      <c r="S16156" s="43"/>
      <c r="T16156" s="43"/>
      <c r="U16156" s="43"/>
      <c r="V16156" s="43"/>
      <c r="W16156" s="43"/>
      <c r="X16156" s="43"/>
      <c r="Y16156" s="43"/>
      <c r="Z16156" s="43"/>
      <c r="AA16156" s="43"/>
      <c r="AB16156" s="43"/>
      <c r="AC16156" s="43"/>
      <c r="AD16156" s="43"/>
      <c r="AE16156" s="43"/>
      <c r="AF16156" s="43"/>
      <c r="AG16156" s="43"/>
      <c r="AH16156" s="43"/>
      <c r="AI16156" s="43"/>
      <c r="AJ16156" s="43"/>
      <c r="AK16156" s="43"/>
      <c r="AL16156" s="43"/>
      <c r="AM16156" s="43"/>
      <c r="AN16156" s="43"/>
      <c r="AO16156" s="43"/>
      <c r="AP16156" s="43"/>
      <c r="AQ16156" s="43"/>
      <c r="AR16156" s="43"/>
      <c r="AS16156" s="43"/>
      <c r="AT16156" s="43"/>
      <c r="AU16156" s="43"/>
      <c r="AV16156" s="43"/>
      <c r="AW16156" s="43"/>
      <c r="AX16156" s="43"/>
      <c r="AY16156" s="43"/>
      <c r="AZ16156" s="43"/>
      <c r="BA16156" s="43"/>
      <c r="BB16156" s="43"/>
      <c r="BC16156" s="43"/>
      <c r="BD16156" s="43"/>
      <c r="BE16156" s="43"/>
      <c r="BF16156" s="43"/>
      <c r="BG16156" s="43"/>
      <c r="BH16156" s="43"/>
      <c r="BI16156" s="43"/>
      <c r="BJ16156" s="43"/>
      <c r="BK16156" s="43"/>
      <c r="BL16156" s="43"/>
      <c r="BM16156" s="43"/>
    </row>
    <row r="16157" spans="6:65" x14ac:dyDescent="0.25">
      <c r="F16157" s="46" t="s">
        <v>1104</v>
      </c>
      <c r="G16157" s="43"/>
      <c r="H16157" s="43"/>
      <c r="I16157" s="43"/>
      <c r="J16157" s="43"/>
      <c r="K16157" s="43"/>
      <c r="L16157" s="43"/>
      <c r="M16157" s="43"/>
      <c r="N16157" s="43"/>
      <c r="O16157" s="43"/>
      <c r="P16157" s="43"/>
      <c r="Q16157" s="43"/>
      <c r="R16157" s="43"/>
      <c r="S16157" s="43"/>
      <c r="T16157" s="43"/>
      <c r="U16157" s="43"/>
      <c r="V16157" s="43"/>
      <c r="W16157" s="43"/>
      <c r="X16157" s="43"/>
      <c r="Y16157" s="43"/>
      <c r="Z16157" s="43"/>
      <c r="AA16157" s="43"/>
      <c r="AB16157" s="43"/>
      <c r="AC16157" s="43"/>
      <c r="AD16157" s="43"/>
      <c r="AE16157" s="43"/>
      <c r="AF16157" s="43"/>
      <c r="AG16157" s="43"/>
      <c r="AH16157" s="43"/>
      <c r="AI16157" s="43"/>
      <c r="AJ16157" s="43"/>
      <c r="AK16157" s="43"/>
      <c r="AL16157" s="43"/>
      <c r="AM16157" s="43"/>
      <c r="AN16157" s="43"/>
      <c r="AO16157" s="43"/>
      <c r="AP16157" s="43"/>
      <c r="AQ16157" s="43"/>
      <c r="AR16157" s="43"/>
      <c r="AS16157" s="43"/>
      <c r="AT16157" s="43"/>
      <c r="AU16157" s="43"/>
      <c r="AV16157" s="43"/>
      <c r="AW16157" s="43"/>
      <c r="AX16157" s="43"/>
      <c r="AY16157" s="43"/>
      <c r="AZ16157" s="43"/>
      <c r="BA16157" s="43"/>
      <c r="BB16157" s="43"/>
      <c r="BC16157" s="43"/>
      <c r="BD16157" s="43"/>
      <c r="BE16157" s="43"/>
      <c r="BF16157" s="43"/>
      <c r="BG16157" s="43"/>
      <c r="BH16157" s="43"/>
      <c r="BI16157" s="43"/>
      <c r="BJ16157" s="43"/>
      <c r="BK16157" s="43"/>
      <c r="BL16157" s="43"/>
      <c r="BM16157" s="43"/>
    </row>
    <row r="16158" spans="6:65" x14ac:dyDescent="0.25">
      <c r="F16158" s="46" t="s">
        <v>2208</v>
      </c>
      <c r="G16158" s="43"/>
      <c r="H16158" s="43"/>
      <c r="I16158" s="43"/>
      <c r="J16158" s="43"/>
      <c r="K16158" s="43"/>
      <c r="L16158" s="43"/>
      <c r="M16158" s="43"/>
      <c r="N16158" s="43"/>
      <c r="O16158" s="43"/>
      <c r="P16158" s="43"/>
      <c r="Q16158" s="43"/>
      <c r="R16158" s="43"/>
      <c r="S16158" s="43"/>
      <c r="T16158" s="43"/>
      <c r="U16158" s="43"/>
      <c r="V16158" s="43"/>
      <c r="W16158" s="43"/>
      <c r="X16158" s="43"/>
      <c r="Y16158" s="43"/>
      <c r="Z16158" s="43"/>
      <c r="AA16158" s="43"/>
      <c r="AB16158" s="43"/>
      <c r="AC16158" s="43"/>
      <c r="AD16158" s="43"/>
      <c r="AE16158" s="43"/>
      <c r="AF16158" s="43"/>
      <c r="AG16158" s="43"/>
      <c r="AH16158" s="43"/>
      <c r="AI16158" s="43"/>
      <c r="AJ16158" s="43"/>
      <c r="AK16158" s="43"/>
      <c r="AL16158" s="43"/>
      <c r="AM16158" s="43"/>
      <c r="AN16158" s="43"/>
      <c r="AO16158" s="43"/>
      <c r="AP16158" s="43"/>
      <c r="AQ16158" s="43"/>
      <c r="AR16158" s="43"/>
      <c r="AS16158" s="43"/>
      <c r="AT16158" s="43"/>
      <c r="AU16158" s="43"/>
      <c r="AV16158" s="43"/>
      <c r="AW16158" s="43"/>
      <c r="AX16158" s="43"/>
      <c r="AY16158" s="43"/>
      <c r="AZ16158" s="43"/>
      <c r="BA16158" s="43"/>
      <c r="BB16158" s="43"/>
      <c r="BC16158" s="43"/>
      <c r="BD16158" s="43"/>
      <c r="BE16158" s="43"/>
      <c r="BF16158" s="43"/>
      <c r="BG16158" s="43"/>
      <c r="BH16158" s="43"/>
      <c r="BI16158" s="43"/>
      <c r="BJ16158" s="43"/>
      <c r="BK16158" s="43"/>
      <c r="BL16158" s="43"/>
      <c r="BM16158" s="43"/>
    </row>
    <row r="16159" spans="6:65" x14ac:dyDescent="0.25">
      <c r="F16159" s="46" t="s">
        <v>2206</v>
      </c>
      <c r="G16159" s="43"/>
      <c r="H16159" s="43"/>
      <c r="I16159" s="43"/>
      <c r="J16159" s="43"/>
      <c r="K16159" s="43"/>
      <c r="L16159" s="43"/>
      <c r="M16159" s="43"/>
      <c r="N16159" s="43"/>
      <c r="O16159" s="43"/>
      <c r="P16159" s="43"/>
      <c r="Q16159" s="43"/>
      <c r="R16159" s="43"/>
      <c r="S16159" s="43"/>
      <c r="T16159" s="43"/>
      <c r="U16159" s="43"/>
      <c r="V16159" s="43"/>
      <c r="W16159" s="43"/>
      <c r="X16159" s="43"/>
      <c r="Y16159" s="43"/>
      <c r="Z16159" s="43"/>
      <c r="AA16159" s="43"/>
      <c r="AB16159" s="43"/>
      <c r="AC16159" s="43"/>
      <c r="AD16159" s="43"/>
      <c r="AE16159" s="43"/>
      <c r="AF16159" s="43"/>
      <c r="AG16159" s="43"/>
      <c r="AH16159" s="43"/>
      <c r="AI16159" s="43"/>
      <c r="AJ16159" s="43"/>
      <c r="AK16159" s="43"/>
      <c r="AL16159" s="43"/>
      <c r="AM16159" s="43"/>
      <c r="AN16159" s="43"/>
      <c r="AO16159" s="43"/>
      <c r="AP16159" s="43"/>
      <c r="AQ16159" s="43"/>
      <c r="AR16159" s="43"/>
      <c r="AS16159" s="43"/>
      <c r="AT16159" s="43"/>
      <c r="AU16159" s="43"/>
      <c r="AV16159" s="43"/>
      <c r="AW16159" s="43"/>
      <c r="AX16159" s="43"/>
      <c r="AY16159" s="43"/>
      <c r="AZ16159" s="43"/>
      <c r="BA16159" s="43"/>
      <c r="BB16159" s="43"/>
      <c r="BC16159" s="43"/>
      <c r="BD16159" s="43"/>
      <c r="BE16159" s="43"/>
      <c r="BF16159" s="43"/>
      <c r="BG16159" s="43"/>
      <c r="BH16159" s="43"/>
      <c r="BI16159" s="43"/>
      <c r="BJ16159" s="43"/>
      <c r="BK16159" s="43"/>
      <c r="BL16159" s="43"/>
      <c r="BM16159" s="43"/>
    </row>
    <row r="16160" spans="6:65" x14ac:dyDescent="0.25">
      <c r="F16160" s="42"/>
      <c r="G16160" s="43"/>
      <c r="H16160" s="43"/>
      <c r="I16160" s="43"/>
      <c r="J16160" s="43"/>
      <c r="K16160" s="43"/>
      <c r="L16160" s="43"/>
      <c r="M16160" s="43"/>
      <c r="N16160" s="43"/>
      <c r="O16160" s="43"/>
      <c r="P16160" s="43"/>
      <c r="Q16160" s="43"/>
      <c r="R16160" s="43"/>
      <c r="S16160" s="43"/>
      <c r="T16160" s="43"/>
      <c r="U16160" s="43"/>
      <c r="V16160" s="43"/>
      <c r="W16160" s="43"/>
      <c r="X16160" s="43"/>
      <c r="Y16160" s="43"/>
      <c r="Z16160" s="43"/>
      <c r="AA16160" s="43"/>
      <c r="AB16160" s="43"/>
      <c r="AC16160" s="43"/>
      <c r="AD16160" s="43"/>
      <c r="AE16160" s="43"/>
      <c r="AF16160" s="43"/>
      <c r="AG16160" s="43"/>
      <c r="AH16160" s="43"/>
      <c r="AI16160" s="43"/>
      <c r="AJ16160" s="43"/>
      <c r="AK16160" s="43"/>
      <c r="AL16160" s="43"/>
      <c r="AM16160" s="43"/>
      <c r="AN16160" s="43"/>
      <c r="AO16160" s="43"/>
      <c r="AP16160" s="43"/>
      <c r="AQ16160" s="43"/>
      <c r="AR16160" s="43"/>
      <c r="AS16160" s="43"/>
      <c r="AT16160" s="43"/>
      <c r="AU16160" s="43"/>
      <c r="AV16160" s="43"/>
      <c r="AW16160" s="43"/>
      <c r="AX16160" s="43"/>
      <c r="AY16160" s="43"/>
      <c r="AZ16160" s="43"/>
      <c r="BA16160" s="43"/>
      <c r="BB16160" s="43"/>
      <c r="BC16160" s="43"/>
      <c r="BD16160" s="43"/>
      <c r="BE16160" s="43"/>
      <c r="BF16160" s="43"/>
      <c r="BG16160" s="43"/>
      <c r="BH16160" s="43"/>
      <c r="BI16160" s="43"/>
      <c r="BJ16160" s="43"/>
      <c r="BK16160" s="43"/>
      <c r="BL16160" s="43"/>
      <c r="BM16160" s="43"/>
    </row>
    <row r="16161" spans="3:65" x14ac:dyDescent="0.25">
      <c r="F16161" s="42" t="s">
        <v>731</v>
      </c>
      <c r="G16161" s="43"/>
      <c r="H16161" s="43"/>
      <c r="I16161" s="43"/>
      <c r="J16161" s="43"/>
      <c r="K16161" s="43"/>
      <c r="L16161" s="43"/>
      <c r="M16161" s="43"/>
      <c r="N16161" s="43"/>
      <c r="O16161" s="43"/>
      <c r="P16161" s="43"/>
      <c r="Q16161" s="43"/>
      <c r="R16161" s="43"/>
      <c r="S16161" s="43"/>
      <c r="T16161" s="43"/>
      <c r="U16161" s="43"/>
      <c r="V16161" s="43"/>
      <c r="W16161" s="43"/>
      <c r="X16161" s="43"/>
      <c r="Y16161" s="43"/>
      <c r="Z16161" s="43"/>
      <c r="AA16161" s="43"/>
      <c r="AB16161" s="43"/>
      <c r="AC16161" s="43"/>
      <c r="AD16161" s="43"/>
      <c r="AE16161" s="43"/>
      <c r="AF16161" s="43"/>
      <c r="AG16161" s="43"/>
      <c r="AH16161" s="43"/>
      <c r="AI16161" s="43"/>
      <c r="AJ16161" s="43"/>
      <c r="AK16161" s="43"/>
      <c r="AL16161" s="43"/>
      <c r="AM16161" s="43"/>
      <c r="AN16161" s="43"/>
      <c r="AO16161" s="43"/>
      <c r="AP16161" s="43"/>
      <c r="AQ16161" s="43"/>
      <c r="AR16161" s="43"/>
      <c r="AS16161" s="43"/>
      <c r="AT16161" s="43"/>
      <c r="AU16161" s="43"/>
      <c r="AV16161" s="43"/>
      <c r="AW16161" s="43"/>
      <c r="AX16161" s="43"/>
      <c r="AY16161" s="43"/>
      <c r="AZ16161" s="43"/>
      <c r="BA16161" s="43"/>
      <c r="BB16161" s="43"/>
      <c r="BC16161" s="43"/>
      <c r="BD16161" s="43"/>
      <c r="BE16161" s="43"/>
      <c r="BF16161" s="43"/>
      <c r="BG16161" s="43"/>
      <c r="BH16161" s="43"/>
      <c r="BI16161" s="43"/>
      <c r="BJ16161" s="43"/>
      <c r="BK16161" s="43"/>
      <c r="BL16161" s="43"/>
      <c r="BM16161" s="43"/>
    </row>
    <row r="16162" spans="3:65" x14ac:dyDescent="0.25">
      <c r="F16162" s="42" t="s">
        <v>2207</v>
      </c>
      <c r="G16162" s="43"/>
      <c r="H16162" s="43"/>
      <c r="I16162" s="43"/>
      <c r="J16162" s="43"/>
      <c r="K16162" s="43"/>
      <c r="L16162" s="43"/>
      <c r="M16162" s="43"/>
      <c r="N16162" s="43"/>
      <c r="O16162" s="43"/>
      <c r="P16162" s="43"/>
      <c r="Q16162" s="43"/>
      <c r="R16162" s="43"/>
      <c r="S16162" s="43"/>
      <c r="T16162" s="43"/>
      <c r="U16162" s="43"/>
      <c r="V16162" s="43"/>
      <c r="W16162" s="43"/>
      <c r="X16162" s="43"/>
      <c r="Y16162" s="43"/>
      <c r="Z16162" s="43"/>
      <c r="AA16162" s="43"/>
      <c r="AB16162" s="43"/>
      <c r="AC16162" s="43"/>
      <c r="AD16162" s="43"/>
      <c r="AE16162" s="43"/>
      <c r="AF16162" s="43"/>
      <c r="AG16162" s="43"/>
      <c r="AH16162" s="43"/>
      <c r="AI16162" s="43"/>
      <c r="AJ16162" s="43"/>
      <c r="AK16162" s="43"/>
      <c r="AL16162" s="43"/>
      <c r="AM16162" s="43"/>
      <c r="AN16162" s="43"/>
      <c r="AO16162" s="43"/>
      <c r="AP16162" s="43"/>
      <c r="AQ16162" s="43"/>
      <c r="AR16162" s="43"/>
      <c r="AS16162" s="43"/>
      <c r="AT16162" s="43"/>
      <c r="AU16162" s="43"/>
      <c r="AV16162" s="43"/>
      <c r="AW16162" s="43"/>
      <c r="AX16162" s="43"/>
      <c r="AY16162" s="43"/>
      <c r="AZ16162" s="43"/>
      <c r="BA16162" s="43"/>
      <c r="BB16162" s="43"/>
      <c r="BC16162" s="43"/>
      <c r="BD16162" s="43"/>
      <c r="BE16162" s="43"/>
      <c r="BF16162" s="43"/>
      <c r="BG16162" s="43"/>
      <c r="BH16162" s="43"/>
      <c r="BI16162" s="43"/>
      <c r="BJ16162" s="43"/>
      <c r="BK16162" s="43"/>
      <c r="BL16162" s="43"/>
      <c r="BM16162" s="43"/>
    </row>
    <row r="16163" spans="3:65" x14ac:dyDescent="0.25">
      <c r="F16163" s="42"/>
      <c r="G16163" s="43"/>
      <c r="H16163" s="43"/>
      <c r="I16163" s="43"/>
      <c r="J16163" s="43"/>
      <c r="K16163" s="43"/>
      <c r="L16163" s="43"/>
      <c r="M16163" s="43"/>
      <c r="N16163" s="43"/>
      <c r="O16163" s="43"/>
      <c r="P16163" s="43"/>
      <c r="Q16163" s="43"/>
      <c r="R16163" s="43"/>
      <c r="S16163" s="43"/>
      <c r="T16163" s="43"/>
      <c r="U16163" s="43"/>
      <c r="V16163" s="43"/>
      <c r="W16163" s="43"/>
      <c r="X16163" s="43"/>
      <c r="Y16163" s="43"/>
      <c r="Z16163" s="43"/>
      <c r="AA16163" s="43"/>
      <c r="AB16163" s="43"/>
      <c r="AC16163" s="43"/>
      <c r="AD16163" s="43"/>
      <c r="AE16163" s="43"/>
      <c r="AF16163" s="43"/>
      <c r="AG16163" s="43"/>
      <c r="AH16163" s="43"/>
      <c r="AI16163" s="43"/>
      <c r="AJ16163" s="43"/>
      <c r="AK16163" s="43"/>
      <c r="AL16163" s="43"/>
      <c r="AM16163" s="43"/>
      <c r="AN16163" s="43"/>
      <c r="AO16163" s="43"/>
      <c r="AP16163" s="43"/>
      <c r="AQ16163" s="43"/>
      <c r="AR16163" s="43"/>
      <c r="AS16163" s="43"/>
      <c r="AT16163" s="43"/>
      <c r="AU16163" s="43"/>
      <c r="AV16163" s="43"/>
      <c r="AW16163" s="43"/>
      <c r="AX16163" s="43"/>
      <c r="AY16163" s="43"/>
      <c r="AZ16163" s="43"/>
      <c r="BA16163" s="43"/>
      <c r="BB16163" s="43"/>
      <c r="BC16163" s="43"/>
      <c r="BD16163" s="43"/>
      <c r="BE16163" s="43"/>
      <c r="BF16163" s="43"/>
      <c r="BG16163" s="43"/>
      <c r="BH16163" s="43"/>
      <c r="BI16163" s="43"/>
      <c r="BJ16163" s="43"/>
      <c r="BK16163" s="43"/>
      <c r="BL16163" s="43"/>
      <c r="BM16163" s="43"/>
    </row>
    <row r="16164" spans="3:65" x14ac:dyDescent="0.25">
      <c r="F16164" s="42" t="s">
        <v>739</v>
      </c>
      <c r="G16164" s="43"/>
      <c r="H16164" s="43"/>
      <c r="I16164" s="43"/>
      <c r="J16164" s="43"/>
      <c r="K16164" s="43"/>
      <c r="L16164" s="43"/>
      <c r="M16164" s="43"/>
      <c r="N16164" s="43"/>
      <c r="O16164" s="43"/>
      <c r="P16164" s="43"/>
      <c r="Q16164" s="43"/>
      <c r="R16164" s="43"/>
      <c r="S16164" s="43"/>
      <c r="T16164" s="43"/>
      <c r="U16164" s="43"/>
      <c r="V16164" s="43"/>
      <c r="W16164" s="43"/>
      <c r="X16164" s="43"/>
      <c r="Y16164" s="43"/>
      <c r="Z16164" s="43"/>
      <c r="AA16164" s="43"/>
      <c r="AB16164" s="43"/>
      <c r="AC16164" s="43"/>
      <c r="AD16164" s="43"/>
      <c r="AE16164" s="43"/>
      <c r="AF16164" s="43"/>
      <c r="AG16164" s="43"/>
      <c r="AH16164" s="43"/>
      <c r="AI16164" s="43"/>
      <c r="AJ16164" s="43"/>
      <c r="AK16164" s="43"/>
      <c r="AL16164" s="43"/>
      <c r="AM16164" s="43"/>
      <c r="AN16164" s="43"/>
      <c r="AO16164" s="43"/>
      <c r="AP16164" s="43"/>
      <c r="AQ16164" s="43"/>
      <c r="AR16164" s="43"/>
      <c r="AS16164" s="43"/>
      <c r="AT16164" s="43"/>
      <c r="AU16164" s="43"/>
      <c r="AV16164" s="43"/>
      <c r="AW16164" s="43"/>
      <c r="AX16164" s="43"/>
      <c r="AY16164" s="43"/>
      <c r="AZ16164" s="43"/>
      <c r="BA16164" s="43"/>
      <c r="BB16164" s="43"/>
      <c r="BC16164" s="43"/>
      <c r="BD16164" s="43"/>
      <c r="BE16164" s="43"/>
      <c r="BF16164" s="43"/>
      <c r="BG16164" s="43"/>
      <c r="BH16164" s="43"/>
      <c r="BI16164" s="43"/>
      <c r="BJ16164" s="43"/>
      <c r="BK16164" s="43"/>
      <c r="BL16164" s="43"/>
      <c r="BM16164" s="43"/>
    </row>
    <row r="16165" spans="3:65" x14ac:dyDescent="0.25">
      <c r="F16165" s="42" t="s">
        <v>865</v>
      </c>
      <c r="G16165" s="43"/>
      <c r="H16165" s="43"/>
      <c r="I16165" s="43"/>
      <c r="J16165" s="43"/>
      <c r="K16165" s="43"/>
      <c r="L16165" s="43"/>
      <c r="M16165" s="43"/>
      <c r="N16165" s="43"/>
      <c r="O16165" s="43"/>
      <c r="P16165" s="43"/>
      <c r="Q16165" s="43"/>
      <c r="R16165" s="43"/>
      <c r="S16165" s="43"/>
      <c r="T16165" s="43"/>
      <c r="U16165" s="43"/>
      <c r="V16165" s="43"/>
      <c r="W16165" s="43"/>
      <c r="X16165" s="43"/>
      <c r="Y16165" s="43"/>
      <c r="Z16165" s="43"/>
      <c r="AA16165" s="43"/>
      <c r="AB16165" s="43"/>
      <c r="AC16165" s="43"/>
      <c r="AD16165" s="43"/>
      <c r="AE16165" s="43"/>
      <c r="AF16165" s="43"/>
      <c r="AG16165" s="43"/>
      <c r="AH16165" s="43"/>
      <c r="AI16165" s="43"/>
      <c r="AJ16165" s="43"/>
      <c r="AK16165" s="43"/>
      <c r="AL16165" s="43"/>
      <c r="AM16165" s="43"/>
      <c r="AN16165" s="43"/>
      <c r="AO16165" s="43"/>
      <c r="AP16165" s="43"/>
      <c r="AQ16165" s="43"/>
      <c r="AR16165" s="43"/>
      <c r="AS16165" s="43"/>
      <c r="AT16165" s="43"/>
      <c r="AU16165" s="43"/>
      <c r="AV16165" s="43"/>
      <c r="AW16165" s="43"/>
      <c r="AX16165" s="43"/>
      <c r="AY16165" s="43"/>
      <c r="AZ16165" s="43"/>
      <c r="BA16165" s="43"/>
      <c r="BB16165" s="43"/>
      <c r="BC16165" s="43"/>
      <c r="BD16165" s="43"/>
      <c r="BE16165" s="43"/>
      <c r="BF16165" s="43"/>
      <c r="BG16165" s="43"/>
      <c r="BH16165" s="43"/>
      <c r="BI16165" s="43"/>
      <c r="BJ16165" s="43"/>
      <c r="BK16165" s="43"/>
      <c r="BL16165" s="43"/>
      <c r="BM16165" s="43"/>
    </row>
    <row r="16166" spans="3:65" x14ac:dyDescent="0.25">
      <c r="F16166" s="42" t="s">
        <v>2803</v>
      </c>
      <c r="G16166" s="43"/>
      <c r="H16166" s="43"/>
      <c r="I16166" s="43"/>
      <c r="J16166" s="43"/>
      <c r="K16166" s="43"/>
      <c r="L16166" s="43"/>
      <c r="M16166" s="43"/>
      <c r="N16166" s="43"/>
      <c r="O16166" s="43"/>
      <c r="P16166" s="43"/>
      <c r="Q16166" s="43"/>
      <c r="R16166" s="43"/>
      <c r="S16166" s="43"/>
      <c r="T16166" s="43"/>
      <c r="U16166" s="43"/>
      <c r="V16166" s="43"/>
      <c r="W16166" s="43"/>
      <c r="X16166" s="43"/>
      <c r="Y16166" s="43"/>
      <c r="Z16166" s="43"/>
      <c r="AA16166" s="43"/>
      <c r="AB16166" s="43"/>
      <c r="AC16166" s="43"/>
      <c r="AD16166" s="43"/>
      <c r="AE16166" s="43"/>
      <c r="AF16166" s="43"/>
      <c r="AG16166" s="43"/>
      <c r="AH16166" s="43"/>
      <c r="AI16166" s="43"/>
      <c r="AJ16166" s="43"/>
      <c r="AK16166" s="43"/>
      <c r="AL16166" s="43"/>
      <c r="AM16166" s="43"/>
      <c r="AN16166" s="43"/>
      <c r="AO16166" s="43"/>
      <c r="AP16166" s="43"/>
      <c r="AQ16166" s="43"/>
      <c r="AR16166" s="43"/>
      <c r="AS16166" s="43"/>
      <c r="AT16166" s="43"/>
      <c r="AU16166" s="43"/>
      <c r="AV16166" s="43"/>
      <c r="AW16166" s="43"/>
      <c r="AX16166" s="43"/>
      <c r="AY16166" s="43"/>
      <c r="AZ16166" s="43"/>
      <c r="BA16166" s="43"/>
      <c r="BB16166" s="43"/>
      <c r="BC16166" s="43"/>
      <c r="BD16166" s="43"/>
      <c r="BE16166" s="43"/>
      <c r="BF16166" s="43"/>
      <c r="BG16166" s="43"/>
      <c r="BH16166" s="43"/>
      <c r="BI16166" s="43"/>
      <c r="BJ16166" s="43"/>
      <c r="BK16166" s="43"/>
      <c r="BL16166" s="43"/>
      <c r="BM16166" s="43"/>
    </row>
    <row r="16167" spans="3:65" x14ac:dyDescent="0.25">
      <c r="F16167" s="42" t="s">
        <v>2563</v>
      </c>
      <c r="G16167" s="43"/>
      <c r="H16167" s="43"/>
      <c r="I16167" s="43"/>
      <c r="J16167" s="43"/>
      <c r="K16167" s="43"/>
      <c r="L16167" s="43"/>
      <c r="M16167" s="43"/>
      <c r="N16167" s="43"/>
      <c r="O16167" s="43"/>
      <c r="P16167" s="43"/>
      <c r="Q16167" s="43"/>
      <c r="R16167" s="43"/>
      <c r="S16167" s="43"/>
      <c r="T16167" s="43"/>
      <c r="U16167" s="43"/>
      <c r="V16167" s="43"/>
      <c r="W16167" s="43"/>
      <c r="X16167" s="43"/>
      <c r="Y16167" s="43"/>
      <c r="Z16167" s="43"/>
      <c r="AA16167" s="43"/>
      <c r="AB16167" s="43"/>
      <c r="AC16167" s="43"/>
      <c r="AD16167" s="43"/>
      <c r="AE16167" s="43"/>
      <c r="AF16167" s="43"/>
      <c r="AG16167" s="43"/>
      <c r="AH16167" s="43"/>
      <c r="AI16167" s="43"/>
      <c r="AJ16167" s="43"/>
      <c r="AK16167" s="43"/>
      <c r="AL16167" s="43"/>
      <c r="AM16167" s="43"/>
      <c r="AN16167" s="43"/>
      <c r="AO16167" s="43"/>
      <c r="AP16167" s="43"/>
      <c r="AQ16167" s="43"/>
      <c r="AR16167" s="43"/>
      <c r="AS16167" s="43"/>
      <c r="AT16167" s="43"/>
      <c r="AU16167" s="43"/>
      <c r="AV16167" s="43"/>
      <c r="AW16167" s="43"/>
      <c r="AX16167" s="43"/>
      <c r="AY16167" s="43"/>
      <c r="AZ16167" s="43"/>
      <c r="BA16167" s="43"/>
      <c r="BB16167" s="43"/>
      <c r="BC16167" s="43"/>
      <c r="BD16167" s="43"/>
      <c r="BE16167" s="43"/>
      <c r="BF16167" s="43"/>
      <c r="BG16167" s="43"/>
      <c r="BH16167" s="43"/>
      <c r="BI16167" s="43"/>
      <c r="BJ16167" s="43"/>
      <c r="BK16167" s="43"/>
      <c r="BL16167" s="43"/>
      <c r="BM16167" s="43"/>
    </row>
    <row r="16168" spans="3:65" x14ac:dyDescent="0.25">
      <c r="F16168" s="42" t="s">
        <v>2804</v>
      </c>
      <c r="G16168" s="43"/>
      <c r="H16168" s="43"/>
      <c r="I16168" s="43"/>
      <c r="J16168" s="43"/>
      <c r="K16168" s="43"/>
      <c r="L16168" s="43"/>
      <c r="M16168" s="43"/>
      <c r="N16168" s="43"/>
      <c r="O16168" s="43"/>
      <c r="P16168" s="43"/>
      <c r="Q16168" s="43"/>
      <c r="R16168" s="43"/>
      <c r="S16168" s="43"/>
      <c r="T16168" s="43"/>
      <c r="U16168" s="43"/>
      <c r="V16168" s="43"/>
      <c r="W16168" s="43"/>
      <c r="X16168" s="43"/>
      <c r="Y16168" s="43"/>
      <c r="Z16168" s="43"/>
      <c r="AA16168" s="43"/>
      <c r="AB16168" s="43"/>
      <c r="AC16168" s="43"/>
      <c r="AD16168" s="43"/>
      <c r="AE16168" s="43"/>
      <c r="AF16168" s="43"/>
      <c r="AG16168" s="43"/>
      <c r="AH16168" s="43"/>
      <c r="AI16168" s="43"/>
      <c r="AJ16168" s="43"/>
      <c r="AK16168" s="43"/>
      <c r="AL16168" s="43"/>
      <c r="AM16168" s="43"/>
      <c r="AN16168" s="43"/>
      <c r="AO16168" s="43"/>
      <c r="AP16168" s="43"/>
      <c r="AQ16168" s="43"/>
      <c r="AR16168" s="43"/>
      <c r="AS16168" s="43"/>
      <c r="AT16168" s="43"/>
      <c r="AU16168" s="43"/>
      <c r="AV16168" s="43"/>
      <c r="AW16168" s="43"/>
      <c r="AX16168" s="43"/>
      <c r="AY16168" s="43"/>
      <c r="AZ16168" s="43"/>
      <c r="BA16168" s="43"/>
      <c r="BB16168" s="43"/>
      <c r="BC16168" s="43"/>
      <c r="BD16168" s="43"/>
      <c r="BE16168" s="43"/>
      <c r="BF16168" s="43"/>
      <c r="BG16168" s="43"/>
      <c r="BH16168" s="43"/>
      <c r="BI16168" s="43"/>
      <c r="BJ16168" s="43"/>
      <c r="BK16168" s="43"/>
      <c r="BL16168" s="43"/>
      <c r="BM16168" s="43"/>
    </row>
    <row r="16169" spans="3:65" x14ac:dyDescent="0.25">
      <c r="F16169" s="42" t="s">
        <v>2215</v>
      </c>
      <c r="G16169" s="43"/>
      <c r="H16169" s="43"/>
      <c r="I16169" s="43"/>
      <c r="J16169" s="43"/>
      <c r="K16169" s="43"/>
      <c r="L16169" s="43"/>
      <c r="M16169" s="43"/>
      <c r="N16169" s="43"/>
      <c r="O16169" s="43"/>
      <c r="P16169" s="43"/>
      <c r="Q16169" s="43"/>
      <c r="R16169" s="43"/>
      <c r="S16169" s="43"/>
      <c r="T16169" s="43"/>
      <c r="U16169" s="43"/>
      <c r="V16169" s="43"/>
      <c r="W16169" s="43"/>
      <c r="X16169" s="43"/>
      <c r="Y16169" s="43"/>
      <c r="Z16169" s="43"/>
      <c r="AA16169" s="43"/>
      <c r="AB16169" s="43"/>
      <c r="AC16169" s="43"/>
      <c r="AD16169" s="43"/>
      <c r="AE16169" s="43"/>
      <c r="AF16169" s="43"/>
      <c r="AG16169" s="43"/>
      <c r="AH16169" s="43"/>
      <c r="AI16169" s="43"/>
      <c r="AJ16169" s="43"/>
      <c r="AK16169" s="43"/>
      <c r="AL16169" s="43"/>
      <c r="AM16169" s="43"/>
      <c r="AN16169" s="43"/>
      <c r="AO16169" s="43"/>
      <c r="AP16169" s="43"/>
      <c r="AQ16169" s="43"/>
      <c r="AR16169" s="43"/>
      <c r="AS16169" s="43"/>
      <c r="AT16169" s="43"/>
      <c r="AU16169" s="43"/>
      <c r="AV16169" s="43"/>
      <c r="AW16169" s="43"/>
      <c r="AX16169" s="43"/>
      <c r="AY16169" s="43"/>
      <c r="AZ16169" s="43"/>
      <c r="BA16169" s="43"/>
      <c r="BB16169" s="43"/>
      <c r="BC16169" s="43"/>
      <c r="BD16169" s="43"/>
      <c r="BE16169" s="43"/>
      <c r="BF16169" s="43"/>
      <c r="BG16169" s="43"/>
      <c r="BH16169" s="43"/>
      <c r="BI16169" s="43"/>
      <c r="BJ16169" s="43"/>
      <c r="BK16169" s="43"/>
      <c r="BL16169" s="43"/>
      <c r="BM16169" s="43"/>
    </row>
    <row r="16170" spans="3:65" x14ac:dyDescent="0.25">
      <c r="F16170" s="42" t="s">
        <v>865</v>
      </c>
      <c r="G16170" s="43"/>
      <c r="H16170" s="43"/>
      <c r="I16170" s="43"/>
      <c r="J16170" s="43"/>
      <c r="K16170" s="43"/>
      <c r="L16170" s="43"/>
      <c r="M16170" s="43"/>
      <c r="N16170" s="43"/>
      <c r="O16170" s="43"/>
      <c r="P16170" s="43"/>
      <c r="Q16170" s="43"/>
      <c r="R16170" s="43"/>
      <c r="S16170" s="43"/>
      <c r="T16170" s="43"/>
      <c r="U16170" s="43"/>
      <c r="V16170" s="43"/>
      <c r="W16170" s="43"/>
      <c r="X16170" s="43"/>
      <c r="Y16170" s="43"/>
      <c r="Z16170" s="43"/>
      <c r="AA16170" s="43"/>
      <c r="AB16170" s="43"/>
      <c r="AC16170" s="43"/>
      <c r="AD16170" s="43"/>
      <c r="AE16170" s="43"/>
      <c r="AF16170" s="43"/>
      <c r="AG16170" s="43"/>
      <c r="AH16170" s="43"/>
      <c r="AI16170" s="43"/>
      <c r="AJ16170" s="43"/>
      <c r="AK16170" s="43"/>
      <c r="AL16170" s="43"/>
      <c r="AM16170" s="43"/>
      <c r="AN16170" s="43"/>
      <c r="AO16170" s="43"/>
      <c r="AP16170" s="43"/>
      <c r="AQ16170" s="43"/>
      <c r="AR16170" s="43"/>
      <c r="AS16170" s="43"/>
      <c r="AT16170" s="43"/>
      <c r="AU16170" s="43"/>
      <c r="AV16170" s="43"/>
      <c r="AW16170" s="43"/>
      <c r="AX16170" s="43"/>
      <c r="AY16170" s="43"/>
      <c r="AZ16170" s="43"/>
      <c r="BA16170" s="43"/>
      <c r="BB16170" s="43"/>
      <c r="BC16170" s="43"/>
      <c r="BD16170" s="43"/>
      <c r="BE16170" s="43"/>
      <c r="BF16170" s="43"/>
      <c r="BG16170" s="43"/>
      <c r="BH16170" s="43"/>
      <c r="BI16170" s="43"/>
      <c r="BJ16170" s="43"/>
      <c r="BK16170" s="43"/>
      <c r="BL16170" s="43"/>
      <c r="BM16170" s="43"/>
    </row>
    <row r="16171" spans="3:65" x14ac:dyDescent="0.25">
      <c r="F16171" s="42" t="s">
        <v>1650</v>
      </c>
      <c r="G16171" s="43"/>
      <c r="H16171" s="43"/>
      <c r="I16171" s="43"/>
      <c r="J16171" s="43"/>
      <c r="K16171" s="43"/>
      <c r="L16171" s="43"/>
      <c r="M16171" s="43"/>
      <c r="N16171" s="43"/>
      <c r="O16171" s="43"/>
      <c r="P16171" s="43"/>
      <c r="Q16171" s="43"/>
      <c r="R16171" s="43"/>
      <c r="S16171" s="43"/>
      <c r="T16171" s="43"/>
      <c r="U16171" s="43"/>
      <c r="V16171" s="43"/>
      <c r="W16171" s="43"/>
      <c r="X16171" s="43"/>
      <c r="Y16171" s="43"/>
      <c r="Z16171" s="43"/>
      <c r="AA16171" s="43"/>
      <c r="AB16171" s="43"/>
      <c r="AC16171" s="43"/>
      <c r="AD16171" s="43"/>
      <c r="AE16171" s="43"/>
      <c r="AF16171" s="43"/>
      <c r="AG16171" s="43"/>
      <c r="AH16171" s="43"/>
      <c r="AI16171" s="43"/>
      <c r="AJ16171" s="43"/>
      <c r="AK16171" s="43"/>
      <c r="AL16171" s="43"/>
      <c r="AM16171" s="43"/>
      <c r="AN16171" s="43"/>
      <c r="AO16171" s="43"/>
      <c r="AP16171" s="43"/>
      <c r="AQ16171" s="43"/>
      <c r="AR16171" s="43"/>
      <c r="AS16171" s="43"/>
      <c r="AT16171" s="43"/>
      <c r="AU16171" s="43"/>
      <c r="AV16171" s="43"/>
      <c r="AW16171" s="43"/>
      <c r="AX16171" s="43"/>
      <c r="AY16171" s="43"/>
      <c r="AZ16171" s="43"/>
      <c r="BA16171" s="43"/>
      <c r="BB16171" s="43"/>
      <c r="BC16171" s="43"/>
      <c r="BD16171" s="43"/>
      <c r="BE16171" s="43"/>
      <c r="BF16171" s="43"/>
      <c r="BG16171" s="43"/>
      <c r="BH16171" s="43"/>
      <c r="BI16171" s="43"/>
      <c r="BJ16171" s="43"/>
      <c r="BK16171" s="43"/>
      <c r="BL16171" s="43"/>
      <c r="BM16171" s="43"/>
    </row>
    <row r="16176" spans="3:65" x14ac:dyDescent="0.25">
      <c r="C16176" s="1" t="s">
        <v>2805</v>
      </c>
    </row>
    <row r="16178" spans="4:12" x14ac:dyDescent="0.25">
      <c r="D16178" s="13">
        <v>0</v>
      </c>
    </row>
    <row r="16180" spans="4:12" x14ac:dyDescent="0.25">
      <c r="F16180" s="4" t="s">
        <v>128</v>
      </c>
      <c r="G16180" s="4" t="s">
        <v>2806</v>
      </c>
    </row>
    <row r="16181" spans="4:12" x14ac:dyDescent="0.25">
      <c r="H16181" s="4" t="s">
        <v>2807</v>
      </c>
    </row>
    <row r="16182" spans="4:12" x14ac:dyDescent="0.25">
      <c r="H16182" s="4" t="s">
        <v>2808</v>
      </c>
    </row>
    <row r="16183" spans="4:12" x14ac:dyDescent="0.25">
      <c r="H16183" s="4" t="s">
        <v>2809</v>
      </c>
    </row>
    <row r="16184" spans="4:12" x14ac:dyDescent="0.25">
      <c r="H16184" s="4" t="s">
        <v>2810</v>
      </c>
    </row>
    <row r="16185" spans="4:12" x14ac:dyDescent="0.25">
      <c r="F16185" s="4" t="s">
        <v>2811</v>
      </c>
    </row>
    <row r="16186" spans="4:12" x14ac:dyDescent="0.25">
      <c r="F16186" s="4" t="s">
        <v>868</v>
      </c>
      <c r="G16186" s="4" t="s">
        <v>2812</v>
      </c>
    </row>
    <row r="16187" spans="4:12" x14ac:dyDescent="0.25">
      <c r="H16187" s="4" t="s">
        <v>2813</v>
      </c>
      <c r="L16187" s="4" t="s">
        <v>2814</v>
      </c>
    </row>
    <row r="16188" spans="4:12" x14ac:dyDescent="0.25">
      <c r="H16188" s="4" t="s">
        <v>2815</v>
      </c>
      <c r="I16188" s="4" t="s">
        <v>2816</v>
      </c>
    </row>
    <row r="16189" spans="4:12" x14ac:dyDescent="0.25">
      <c r="H16189" s="4" t="s">
        <v>2370</v>
      </c>
    </row>
    <row r="16190" spans="4:12" x14ac:dyDescent="0.25">
      <c r="F16190" s="4" t="s">
        <v>870</v>
      </c>
      <c r="G16190" s="4" t="s">
        <v>2817</v>
      </c>
    </row>
    <row r="16194" spans="6:29" x14ac:dyDescent="0.25">
      <c r="F16194" s="42" t="s">
        <v>732</v>
      </c>
      <c r="G16194" s="43"/>
      <c r="H16194" s="43"/>
      <c r="I16194" s="43"/>
      <c r="J16194" s="43"/>
      <c r="K16194" s="43"/>
      <c r="L16194" s="43"/>
      <c r="M16194" s="43"/>
      <c r="N16194" s="43"/>
      <c r="O16194" s="43"/>
      <c r="P16194" s="43"/>
      <c r="Q16194" s="43"/>
      <c r="R16194" s="43"/>
      <c r="S16194" s="43"/>
      <c r="T16194" s="43"/>
      <c r="U16194" s="43"/>
      <c r="V16194" s="43"/>
      <c r="W16194" s="43"/>
      <c r="X16194" s="43"/>
      <c r="Y16194" s="43"/>
      <c r="Z16194" s="43"/>
      <c r="AA16194" s="43"/>
      <c r="AB16194" s="43"/>
      <c r="AC16194" s="43"/>
    </row>
    <row r="16195" spans="6:29" x14ac:dyDescent="0.25">
      <c r="F16195" s="42"/>
      <c r="G16195" s="43"/>
      <c r="H16195" s="43"/>
      <c r="I16195" s="43"/>
      <c r="J16195" s="43"/>
      <c r="K16195" s="43"/>
      <c r="L16195" s="43"/>
      <c r="M16195" s="43"/>
      <c r="N16195" s="43"/>
      <c r="O16195" s="43"/>
      <c r="P16195" s="43"/>
      <c r="Q16195" s="43"/>
      <c r="R16195" s="43"/>
      <c r="S16195" s="43"/>
      <c r="T16195" s="43"/>
      <c r="U16195" s="43"/>
      <c r="V16195" s="43"/>
      <c r="W16195" s="43"/>
      <c r="X16195" s="43"/>
      <c r="Y16195" s="43"/>
      <c r="Z16195" s="43"/>
      <c r="AA16195" s="43"/>
      <c r="AB16195" s="43"/>
      <c r="AC16195" s="43"/>
    </row>
    <row r="16196" spans="6:29" x14ac:dyDescent="0.25">
      <c r="F16196" s="42" t="s">
        <v>2820</v>
      </c>
      <c r="G16196" s="43"/>
      <c r="H16196" s="43"/>
      <c r="I16196" s="43"/>
      <c r="J16196" s="43"/>
      <c r="K16196" s="43"/>
      <c r="L16196" s="43"/>
      <c r="M16196" s="43"/>
      <c r="N16196" s="43"/>
      <c r="O16196" s="43"/>
      <c r="P16196" s="43"/>
      <c r="Q16196" s="43"/>
      <c r="R16196" s="43"/>
      <c r="S16196" s="43"/>
      <c r="T16196" s="43"/>
      <c r="U16196" s="43"/>
      <c r="V16196" s="43"/>
      <c r="W16196" s="43"/>
      <c r="X16196" s="43"/>
      <c r="Y16196" s="43"/>
      <c r="Z16196" s="43"/>
      <c r="AA16196" s="43"/>
      <c r="AB16196" s="43"/>
      <c r="AC16196" s="43"/>
    </row>
    <row r="16197" spans="6:29" x14ac:dyDescent="0.25">
      <c r="F16197" s="42" t="s">
        <v>1398</v>
      </c>
      <c r="G16197" s="43"/>
      <c r="H16197" s="43"/>
      <c r="I16197" s="43"/>
      <c r="J16197" s="43"/>
      <c r="K16197" s="43"/>
      <c r="L16197" s="43"/>
      <c r="M16197" s="43"/>
      <c r="N16197" s="43"/>
      <c r="O16197" s="43"/>
      <c r="P16197" s="43"/>
      <c r="Q16197" s="43"/>
      <c r="R16197" s="43"/>
      <c r="S16197" s="43"/>
      <c r="T16197" s="43"/>
      <c r="U16197" s="43"/>
      <c r="V16197" s="43"/>
      <c r="W16197" s="43"/>
      <c r="X16197" s="43"/>
      <c r="Y16197" s="43"/>
      <c r="Z16197" s="43"/>
      <c r="AA16197" s="43"/>
      <c r="AB16197" s="43"/>
      <c r="AC16197" s="43"/>
    </row>
    <row r="16198" spans="6:29" x14ac:dyDescent="0.25">
      <c r="F16198" s="42" t="s">
        <v>2818</v>
      </c>
      <c r="G16198" s="43"/>
      <c r="H16198" s="43"/>
      <c r="I16198" s="43"/>
      <c r="J16198" s="43"/>
      <c r="K16198" s="43"/>
      <c r="L16198" s="43"/>
      <c r="M16198" s="43"/>
      <c r="N16198" s="43"/>
      <c r="O16198" s="43"/>
      <c r="P16198" s="43"/>
      <c r="Q16198" s="43"/>
      <c r="R16198" s="43"/>
      <c r="S16198" s="43"/>
      <c r="T16198" s="43"/>
      <c r="U16198" s="43"/>
      <c r="V16198" s="43"/>
      <c r="W16198" s="43"/>
      <c r="X16198" s="43"/>
      <c r="Y16198" s="43"/>
      <c r="Z16198" s="43"/>
      <c r="AA16198" s="43"/>
      <c r="AB16198" s="43"/>
      <c r="AC16198" s="43"/>
    </row>
    <row r="16199" spans="6:29" x14ac:dyDescent="0.25">
      <c r="F16199" s="42"/>
      <c r="G16199" s="43"/>
      <c r="H16199" s="43"/>
      <c r="I16199" s="43"/>
      <c r="J16199" s="43"/>
      <c r="K16199" s="43"/>
      <c r="L16199" s="43"/>
      <c r="M16199" s="43"/>
      <c r="N16199" s="43"/>
      <c r="O16199" s="43"/>
      <c r="P16199" s="43"/>
      <c r="Q16199" s="43"/>
      <c r="R16199" s="43"/>
      <c r="S16199" s="43"/>
      <c r="T16199" s="43"/>
      <c r="U16199" s="43"/>
      <c r="V16199" s="43"/>
      <c r="W16199" s="43"/>
      <c r="X16199" s="43"/>
      <c r="Y16199" s="43"/>
      <c r="Z16199" s="43"/>
      <c r="AA16199" s="43"/>
      <c r="AB16199" s="43"/>
      <c r="AC16199" s="43"/>
    </row>
    <row r="16200" spans="6:29" x14ac:dyDescent="0.25">
      <c r="F16200" s="42" t="s">
        <v>2405</v>
      </c>
      <c r="G16200" s="43"/>
      <c r="H16200" s="43"/>
      <c r="I16200" s="43"/>
      <c r="J16200" s="43"/>
      <c r="K16200" s="43"/>
      <c r="L16200" s="43"/>
      <c r="M16200" s="43"/>
      <c r="N16200" s="43"/>
      <c r="O16200" s="43"/>
      <c r="P16200" s="43"/>
      <c r="Q16200" s="43"/>
      <c r="R16200" s="43"/>
      <c r="S16200" s="43"/>
      <c r="T16200" s="43"/>
      <c r="U16200" s="43"/>
      <c r="V16200" s="43"/>
      <c r="W16200" s="43"/>
      <c r="X16200" s="43"/>
      <c r="Y16200" s="43"/>
      <c r="Z16200" s="43"/>
      <c r="AA16200" s="43"/>
      <c r="AB16200" s="43"/>
      <c r="AC16200" s="43"/>
    </row>
    <row r="16201" spans="6:29" x14ac:dyDescent="0.25">
      <c r="F16201" s="42" t="s">
        <v>734</v>
      </c>
      <c r="G16201" s="43"/>
      <c r="H16201" s="43"/>
      <c r="I16201" s="43"/>
      <c r="J16201" s="43"/>
      <c r="K16201" s="43"/>
      <c r="L16201" s="43"/>
      <c r="M16201" s="43"/>
      <c r="N16201" s="43"/>
      <c r="O16201" s="43"/>
      <c r="P16201" s="43"/>
      <c r="Q16201" s="43"/>
      <c r="R16201" s="43"/>
      <c r="S16201" s="43"/>
      <c r="T16201" s="43"/>
      <c r="U16201" s="43"/>
      <c r="V16201" s="43"/>
      <c r="W16201" s="43"/>
      <c r="X16201" s="43"/>
      <c r="Y16201" s="43"/>
      <c r="Z16201" s="43"/>
      <c r="AA16201" s="43"/>
      <c r="AB16201" s="43"/>
      <c r="AC16201" s="43"/>
    </row>
    <row r="16202" spans="6:29" x14ac:dyDescent="0.25">
      <c r="F16202" s="42" t="s">
        <v>2821</v>
      </c>
      <c r="G16202" s="43"/>
      <c r="H16202" s="43"/>
      <c r="I16202" s="43"/>
      <c r="J16202" s="43"/>
      <c r="K16202" s="43"/>
      <c r="L16202" s="43"/>
      <c r="M16202" s="43"/>
      <c r="N16202" s="43"/>
      <c r="O16202" s="43"/>
      <c r="P16202" s="43"/>
      <c r="Q16202" s="43"/>
      <c r="R16202" s="43"/>
      <c r="S16202" s="43"/>
      <c r="T16202" s="43"/>
      <c r="U16202" s="43"/>
      <c r="V16202" s="43"/>
      <c r="W16202" s="43"/>
      <c r="X16202" s="43"/>
      <c r="Y16202" s="43"/>
      <c r="Z16202" s="43"/>
      <c r="AA16202" s="43"/>
      <c r="AB16202" s="43"/>
      <c r="AC16202" s="43"/>
    </row>
    <row r="16203" spans="6:29" x14ac:dyDescent="0.25">
      <c r="F16203" s="42" t="s">
        <v>2822</v>
      </c>
      <c r="G16203" s="43"/>
      <c r="H16203" s="43"/>
      <c r="I16203" s="43"/>
      <c r="J16203" s="43"/>
      <c r="K16203" s="43"/>
      <c r="L16203" s="43"/>
      <c r="M16203" s="43"/>
      <c r="N16203" s="43"/>
      <c r="O16203" s="43"/>
      <c r="P16203" s="43"/>
      <c r="Q16203" s="43"/>
      <c r="R16203" s="43"/>
      <c r="S16203" s="43"/>
      <c r="T16203" s="43"/>
      <c r="U16203" s="43"/>
      <c r="V16203" s="43"/>
      <c r="W16203" s="43"/>
      <c r="X16203" s="43"/>
      <c r="Y16203" s="43"/>
      <c r="Z16203" s="43"/>
      <c r="AA16203" s="43"/>
      <c r="AB16203" s="43"/>
      <c r="AC16203" s="43"/>
    </row>
    <row r="16204" spans="6:29" x14ac:dyDescent="0.25">
      <c r="F16204" s="42" t="s">
        <v>2823</v>
      </c>
      <c r="G16204" s="43"/>
      <c r="H16204" s="43"/>
      <c r="I16204" s="43"/>
      <c r="J16204" s="43"/>
      <c r="K16204" s="43"/>
      <c r="L16204" s="43"/>
      <c r="M16204" s="43"/>
      <c r="N16204" s="43"/>
      <c r="O16204" s="43"/>
      <c r="P16204" s="43"/>
      <c r="Q16204" s="43"/>
      <c r="R16204" s="43"/>
      <c r="S16204" s="43"/>
      <c r="T16204" s="43"/>
      <c r="U16204" s="43"/>
      <c r="V16204" s="43"/>
      <c r="W16204" s="43"/>
      <c r="X16204" s="43"/>
      <c r="Y16204" s="43"/>
      <c r="Z16204" s="43"/>
      <c r="AA16204" s="43"/>
      <c r="AB16204" s="43"/>
      <c r="AC16204" s="43"/>
    </row>
    <row r="16205" spans="6:29" x14ac:dyDescent="0.25">
      <c r="F16205" s="42"/>
      <c r="G16205" s="43"/>
      <c r="H16205" s="43"/>
      <c r="I16205" s="43"/>
      <c r="J16205" s="43"/>
      <c r="K16205" s="43"/>
      <c r="L16205" s="43"/>
      <c r="M16205" s="43"/>
      <c r="N16205" s="43"/>
      <c r="O16205" s="43"/>
      <c r="P16205" s="43"/>
      <c r="Q16205" s="43"/>
      <c r="R16205" s="43"/>
      <c r="S16205" s="43"/>
      <c r="T16205" s="43"/>
      <c r="U16205" s="43"/>
      <c r="V16205" s="43"/>
      <c r="W16205" s="43"/>
      <c r="X16205" s="43"/>
      <c r="Y16205" s="43"/>
      <c r="Z16205" s="43"/>
      <c r="AA16205" s="43"/>
      <c r="AB16205" s="43"/>
      <c r="AC16205" s="43"/>
    </row>
    <row r="16206" spans="6:29" x14ac:dyDescent="0.25">
      <c r="F16206" s="42"/>
      <c r="G16206" s="43" t="s">
        <v>2824</v>
      </c>
      <c r="H16206" s="43"/>
      <c r="I16206" s="43"/>
      <c r="J16206" s="43"/>
      <c r="K16206" s="43"/>
      <c r="L16206" s="43"/>
      <c r="M16206" s="43"/>
      <c r="N16206" s="43"/>
      <c r="O16206" s="43"/>
      <c r="P16206" s="43"/>
      <c r="Q16206" s="43"/>
      <c r="R16206" s="43"/>
      <c r="S16206" s="43"/>
      <c r="T16206" s="43"/>
      <c r="U16206" s="43"/>
      <c r="V16206" s="43"/>
      <c r="W16206" s="43"/>
      <c r="X16206" s="43"/>
      <c r="Y16206" s="43"/>
      <c r="Z16206" s="43"/>
      <c r="AA16206" s="43"/>
      <c r="AB16206" s="43"/>
      <c r="AC16206" s="43"/>
    </row>
    <row r="16207" spans="6:29" x14ac:dyDescent="0.25">
      <c r="F16207" s="42"/>
      <c r="G16207" s="43" t="s">
        <v>709</v>
      </c>
      <c r="H16207" s="43"/>
      <c r="I16207" s="43"/>
      <c r="J16207" s="43"/>
      <c r="K16207" s="43"/>
      <c r="L16207" s="43"/>
      <c r="M16207" s="43"/>
      <c r="N16207" s="43"/>
      <c r="O16207" s="43"/>
      <c r="P16207" s="43"/>
      <c r="Q16207" s="43"/>
      <c r="R16207" s="43"/>
      <c r="S16207" s="43"/>
      <c r="T16207" s="43"/>
      <c r="U16207" s="43"/>
      <c r="V16207" s="43"/>
      <c r="W16207" s="43"/>
      <c r="X16207" s="43"/>
      <c r="Y16207" s="43"/>
      <c r="Z16207" s="43"/>
      <c r="AA16207" s="43"/>
      <c r="AB16207" s="43"/>
      <c r="AC16207" s="43"/>
    </row>
    <row r="16208" spans="6:29" x14ac:dyDescent="0.25">
      <c r="F16208" s="42"/>
      <c r="G16208" s="43"/>
      <c r="H16208" s="43" t="s">
        <v>2825</v>
      </c>
      <c r="I16208" s="43"/>
      <c r="J16208" s="43"/>
      <c r="K16208" s="43"/>
      <c r="L16208" s="43"/>
      <c r="M16208" s="43"/>
      <c r="N16208" s="43"/>
      <c r="O16208" s="43"/>
      <c r="P16208" s="43"/>
      <c r="Q16208" s="43"/>
      <c r="R16208" s="43"/>
      <c r="S16208" s="43"/>
      <c r="T16208" s="43"/>
      <c r="U16208" s="43"/>
      <c r="V16208" s="43"/>
      <c r="W16208" s="43"/>
      <c r="X16208" s="43"/>
      <c r="Y16208" s="43"/>
      <c r="Z16208" s="43"/>
      <c r="AA16208" s="43"/>
      <c r="AB16208" s="43"/>
      <c r="AC16208" s="43"/>
    </row>
    <row r="16209" spans="6:29" x14ac:dyDescent="0.25">
      <c r="F16209" s="42"/>
      <c r="G16209" s="43"/>
      <c r="H16209" s="43" t="s">
        <v>2826</v>
      </c>
      <c r="I16209" s="43"/>
      <c r="J16209" s="43"/>
      <c r="K16209" s="43"/>
      <c r="L16209" s="43"/>
      <c r="M16209" s="43"/>
      <c r="N16209" s="43"/>
      <c r="O16209" s="43"/>
      <c r="P16209" s="43"/>
      <c r="Q16209" s="43"/>
      <c r="R16209" s="43"/>
      <c r="S16209" s="43"/>
      <c r="T16209" s="43"/>
      <c r="U16209" s="43"/>
      <c r="V16209" s="43"/>
      <c r="W16209" s="43"/>
      <c r="X16209" s="43"/>
      <c r="Y16209" s="43"/>
      <c r="Z16209" s="43"/>
      <c r="AA16209" s="43"/>
      <c r="AB16209" s="43"/>
      <c r="AC16209" s="43"/>
    </row>
    <row r="16210" spans="6:29" x14ac:dyDescent="0.25">
      <c r="F16210" s="42"/>
      <c r="G16210" s="43"/>
      <c r="H16210" s="43" t="s">
        <v>2827</v>
      </c>
      <c r="I16210" s="43"/>
      <c r="J16210" s="43"/>
      <c r="K16210" s="43"/>
      <c r="L16210" s="43"/>
      <c r="M16210" s="43"/>
      <c r="N16210" s="43"/>
      <c r="O16210" s="43"/>
      <c r="P16210" s="43"/>
      <c r="Q16210" s="43"/>
      <c r="R16210" s="43"/>
      <c r="S16210" s="43"/>
      <c r="T16210" s="43"/>
      <c r="U16210" s="43"/>
      <c r="V16210" s="43"/>
      <c r="W16210" s="43"/>
      <c r="X16210" s="43"/>
      <c r="Y16210" s="43"/>
      <c r="Z16210" s="43"/>
      <c r="AA16210" s="43"/>
      <c r="AB16210" s="43"/>
      <c r="AC16210" s="43"/>
    </row>
    <row r="16211" spans="6:29" x14ac:dyDescent="0.25">
      <c r="F16211" s="42"/>
      <c r="G16211" s="43"/>
      <c r="H16211" s="43" t="s">
        <v>2828</v>
      </c>
      <c r="I16211" s="43"/>
      <c r="J16211" s="43"/>
      <c r="K16211" s="43"/>
      <c r="L16211" s="43"/>
      <c r="M16211" s="43"/>
      <c r="N16211" s="43"/>
      <c r="O16211" s="43"/>
      <c r="P16211" s="43"/>
      <c r="Q16211" s="43"/>
      <c r="R16211" s="43"/>
      <c r="S16211" s="43"/>
      <c r="T16211" s="43"/>
      <c r="U16211" s="43"/>
      <c r="V16211" s="43"/>
      <c r="W16211" s="43"/>
      <c r="X16211" s="43"/>
      <c r="Y16211" s="43"/>
      <c r="Z16211" s="43"/>
      <c r="AA16211" s="43"/>
      <c r="AB16211" s="43"/>
      <c r="AC16211" s="43"/>
    </row>
    <row r="16212" spans="6:29" x14ac:dyDescent="0.25">
      <c r="F16212" s="42"/>
      <c r="G16212" s="43"/>
      <c r="H16212" s="43" t="s">
        <v>2829</v>
      </c>
      <c r="I16212" s="43"/>
      <c r="J16212" s="43"/>
      <c r="K16212" s="43"/>
      <c r="L16212" s="43"/>
      <c r="M16212" s="43"/>
      <c r="N16212" s="43"/>
      <c r="O16212" s="43"/>
      <c r="P16212" s="43"/>
      <c r="Q16212" s="43"/>
      <c r="R16212" s="43"/>
      <c r="S16212" s="43"/>
      <c r="T16212" s="43"/>
      <c r="U16212" s="43"/>
      <c r="V16212" s="43"/>
      <c r="W16212" s="43"/>
      <c r="X16212" s="43"/>
      <c r="Y16212" s="43"/>
      <c r="Z16212" s="43"/>
      <c r="AA16212" s="43"/>
      <c r="AB16212" s="43"/>
      <c r="AC16212" s="43"/>
    </row>
    <row r="16213" spans="6:29" x14ac:dyDescent="0.25">
      <c r="F16213" s="42"/>
      <c r="G16213" s="43"/>
      <c r="H16213" s="43" t="s">
        <v>2830</v>
      </c>
      <c r="I16213" s="43"/>
      <c r="J16213" s="43"/>
      <c r="K16213" s="43"/>
      <c r="L16213" s="43"/>
      <c r="M16213" s="43"/>
      <c r="N16213" s="43"/>
      <c r="O16213" s="43"/>
      <c r="P16213" s="43"/>
      <c r="Q16213" s="43"/>
      <c r="R16213" s="43"/>
      <c r="S16213" s="43"/>
      <c r="T16213" s="43"/>
      <c r="U16213" s="43"/>
      <c r="V16213" s="43"/>
      <c r="W16213" s="43"/>
      <c r="X16213" s="43"/>
      <c r="Y16213" s="43"/>
      <c r="Z16213" s="43"/>
      <c r="AA16213" s="43"/>
      <c r="AB16213" s="43"/>
      <c r="AC16213" s="43"/>
    </row>
    <row r="16214" spans="6:29" x14ac:dyDescent="0.25">
      <c r="F16214" s="42"/>
      <c r="G16214" s="43"/>
      <c r="H16214" s="43" t="s">
        <v>2831</v>
      </c>
      <c r="I16214" s="43"/>
      <c r="J16214" s="43"/>
      <c r="K16214" s="43"/>
      <c r="L16214" s="43"/>
      <c r="M16214" s="43"/>
      <c r="N16214" s="43"/>
      <c r="O16214" s="43"/>
      <c r="P16214" s="43"/>
      <c r="Q16214" s="43"/>
      <c r="R16214" s="43"/>
      <c r="S16214" s="43"/>
      <c r="T16214" s="43"/>
      <c r="U16214" s="43"/>
      <c r="V16214" s="43"/>
      <c r="W16214" s="43"/>
      <c r="X16214" s="43"/>
      <c r="Y16214" s="43"/>
      <c r="Z16214" s="43"/>
      <c r="AA16214" s="43"/>
      <c r="AB16214" s="43"/>
      <c r="AC16214" s="43"/>
    </row>
    <row r="16215" spans="6:29" x14ac:dyDescent="0.25">
      <c r="F16215" s="42"/>
      <c r="G16215" s="43"/>
      <c r="H16215" s="43" t="s">
        <v>2832</v>
      </c>
      <c r="I16215" s="43"/>
      <c r="J16215" s="43"/>
      <c r="K16215" s="43"/>
      <c r="L16215" s="43"/>
      <c r="M16215" s="43"/>
      <c r="N16215" s="43"/>
      <c r="O16215" s="43"/>
      <c r="P16215" s="43"/>
      <c r="Q16215" s="43"/>
      <c r="R16215" s="43"/>
      <c r="S16215" s="43"/>
      <c r="T16215" s="43"/>
      <c r="U16215" s="43"/>
      <c r="V16215" s="43"/>
      <c r="W16215" s="43"/>
      <c r="X16215" s="43"/>
      <c r="Y16215" s="43"/>
      <c r="Z16215" s="43"/>
      <c r="AA16215" s="43"/>
      <c r="AB16215" s="43"/>
      <c r="AC16215" s="43"/>
    </row>
    <row r="16216" spans="6:29" x14ac:dyDescent="0.25">
      <c r="F16216" s="42"/>
      <c r="G16216" s="43" t="s">
        <v>160</v>
      </c>
      <c r="H16216" s="43"/>
      <c r="I16216" s="43"/>
      <c r="J16216" s="43"/>
      <c r="K16216" s="43"/>
      <c r="L16216" s="43"/>
      <c r="M16216" s="43"/>
      <c r="N16216" s="43"/>
      <c r="O16216" s="43"/>
      <c r="P16216" s="43"/>
      <c r="Q16216" s="43"/>
      <c r="R16216" s="43"/>
      <c r="S16216" s="43"/>
      <c r="T16216" s="43"/>
      <c r="U16216" s="43"/>
      <c r="V16216" s="43"/>
      <c r="W16216" s="43"/>
      <c r="X16216" s="43"/>
      <c r="Y16216" s="43"/>
      <c r="Z16216" s="43"/>
      <c r="AA16216" s="43"/>
      <c r="AB16216" s="43"/>
      <c r="AC16216" s="43"/>
    </row>
    <row r="16217" spans="6:29" x14ac:dyDescent="0.25">
      <c r="F16217" s="42"/>
      <c r="G16217" s="43" t="s">
        <v>720</v>
      </c>
      <c r="H16217" s="43"/>
      <c r="I16217" s="43"/>
      <c r="J16217" s="43"/>
      <c r="K16217" s="43"/>
      <c r="L16217" s="43"/>
      <c r="M16217" s="43"/>
      <c r="N16217" s="43"/>
      <c r="O16217" s="43"/>
      <c r="P16217" s="43"/>
      <c r="Q16217" s="43"/>
      <c r="R16217" s="43"/>
      <c r="S16217" s="43"/>
      <c r="T16217" s="43"/>
      <c r="U16217" s="43"/>
      <c r="V16217" s="43"/>
      <c r="W16217" s="43"/>
      <c r="X16217" s="43"/>
      <c r="Y16217" s="43"/>
      <c r="Z16217" s="43"/>
      <c r="AA16217" s="43"/>
      <c r="AB16217" s="43"/>
      <c r="AC16217" s="43"/>
    </row>
    <row r="16218" spans="6:29" x14ac:dyDescent="0.25">
      <c r="F16218" s="42"/>
      <c r="G16218" s="43" t="s">
        <v>709</v>
      </c>
      <c r="H16218" s="43"/>
      <c r="I16218" s="43"/>
      <c r="J16218" s="43"/>
      <c r="K16218" s="43"/>
      <c r="L16218" s="43"/>
      <c r="M16218" s="43"/>
      <c r="N16218" s="43"/>
      <c r="O16218" s="43"/>
      <c r="P16218" s="43"/>
      <c r="Q16218" s="43"/>
      <c r="R16218" s="43"/>
      <c r="S16218" s="43"/>
      <c r="T16218" s="43"/>
      <c r="U16218" s="43"/>
      <c r="V16218" s="43"/>
      <c r="W16218" s="43"/>
      <c r="X16218" s="43"/>
      <c r="Y16218" s="43"/>
      <c r="Z16218" s="43"/>
      <c r="AA16218" s="43"/>
      <c r="AB16218" s="43"/>
      <c r="AC16218" s="43"/>
    </row>
    <row r="16219" spans="6:29" x14ac:dyDescent="0.25">
      <c r="F16219" s="42"/>
      <c r="G16219" s="43"/>
      <c r="H16219" s="43" t="s">
        <v>2833</v>
      </c>
      <c r="I16219" s="43"/>
      <c r="J16219" s="43"/>
      <c r="K16219" s="43"/>
      <c r="L16219" s="43"/>
      <c r="M16219" s="43"/>
      <c r="N16219" s="43"/>
      <c r="O16219" s="43"/>
      <c r="P16219" s="43"/>
      <c r="Q16219" s="43"/>
      <c r="R16219" s="43"/>
      <c r="S16219" s="43"/>
      <c r="T16219" s="43"/>
      <c r="U16219" s="43"/>
      <c r="V16219" s="43"/>
      <c r="W16219" s="43"/>
      <c r="X16219" s="43"/>
      <c r="Y16219" s="43"/>
      <c r="Z16219" s="43"/>
      <c r="AA16219" s="43"/>
      <c r="AB16219" s="43"/>
      <c r="AC16219" s="43"/>
    </row>
    <row r="16220" spans="6:29" x14ac:dyDescent="0.25">
      <c r="F16220" s="42"/>
      <c r="G16220" s="43"/>
      <c r="H16220" s="43" t="s">
        <v>2834</v>
      </c>
      <c r="I16220" s="43"/>
      <c r="J16220" s="43"/>
      <c r="K16220" s="43"/>
      <c r="L16220" s="43"/>
      <c r="M16220" s="43"/>
      <c r="N16220" s="43"/>
      <c r="O16220" s="43"/>
      <c r="P16220" s="43"/>
      <c r="Q16220" s="43"/>
      <c r="R16220" s="43"/>
      <c r="S16220" s="43"/>
      <c r="T16220" s="43"/>
      <c r="U16220" s="43"/>
      <c r="V16220" s="43"/>
      <c r="W16220" s="43"/>
      <c r="X16220" s="43"/>
      <c r="Y16220" s="43"/>
      <c r="Z16220" s="43"/>
      <c r="AA16220" s="43"/>
      <c r="AB16220" s="43"/>
      <c r="AC16220" s="43"/>
    </row>
    <row r="16221" spans="6:29" x14ac:dyDescent="0.25">
      <c r="F16221" s="42"/>
      <c r="G16221" s="43"/>
      <c r="H16221" s="43" t="s">
        <v>2835</v>
      </c>
      <c r="I16221" s="43"/>
      <c r="J16221" s="43"/>
      <c r="K16221" s="43"/>
      <c r="L16221" s="43"/>
      <c r="M16221" s="43"/>
      <c r="N16221" s="43"/>
      <c r="O16221" s="43"/>
      <c r="P16221" s="43"/>
      <c r="Q16221" s="43"/>
      <c r="R16221" s="43"/>
      <c r="S16221" s="43"/>
      <c r="T16221" s="43"/>
      <c r="U16221" s="43"/>
      <c r="V16221" s="43"/>
      <c r="W16221" s="43"/>
      <c r="X16221" s="43"/>
      <c r="Y16221" s="43"/>
      <c r="Z16221" s="43"/>
      <c r="AA16221" s="43"/>
      <c r="AB16221" s="43"/>
      <c r="AC16221" s="43"/>
    </row>
    <row r="16222" spans="6:29" x14ac:dyDescent="0.25">
      <c r="F16222" s="42"/>
      <c r="G16222" s="43"/>
      <c r="H16222" s="43" t="s">
        <v>2836</v>
      </c>
      <c r="I16222" s="43"/>
      <c r="J16222" s="43"/>
      <c r="K16222" s="43"/>
      <c r="L16222" s="43"/>
      <c r="M16222" s="43"/>
      <c r="N16222" s="43"/>
      <c r="O16222" s="43"/>
      <c r="P16222" s="43"/>
      <c r="Q16222" s="43"/>
      <c r="R16222" s="43"/>
      <c r="S16222" s="43"/>
      <c r="T16222" s="43"/>
      <c r="U16222" s="43"/>
      <c r="V16222" s="43"/>
      <c r="W16222" s="43"/>
      <c r="X16222" s="43"/>
      <c r="Y16222" s="43"/>
      <c r="Z16222" s="43"/>
      <c r="AA16222" s="43"/>
      <c r="AB16222" s="43"/>
      <c r="AC16222" s="43"/>
    </row>
    <row r="16223" spans="6:29" x14ac:dyDescent="0.25">
      <c r="F16223" s="42"/>
      <c r="G16223" s="43"/>
      <c r="H16223" s="43" t="s">
        <v>2837</v>
      </c>
      <c r="I16223" s="43"/>
      <c r="J16223" s="43"/>
      <c r="K16223" s="43"/>
      <c r="L16223" s="43"/>
      <c r="M16223" s="43"/>
      <c r="N16223" s="43"/>
      <c r="O16223" s="43"/>
      <c r="P16223" s="43"/>
      <c r="Q16223" s="43"/>
      <c r="R16223" s="43"/>
      <c r="S16223" s="43"/>
      <c r="T16223" s="43"/>
      <c r="U16223" s="43"/>
      <c r="V16223" s="43"/>
      <c r="W16223" s="43"/>
      <c r="X16223" s="43"/>
      <c r="Y16223" s="43"/>
      <c r="Z16223" s="43"/>
      <c r="AA16223" s="43"/>
      <c r="AB16223" s="43"/>
      <c r="AC16223" s="43"/>
    </row>
    <row r="16224" spans="6:29" x14ac:dyDescent="0.25">
      <c r="F16224" s="42"/>
      <c r="G16224" s="43"/>
      <c r="H16224" s="43" t="s">
        <v>2838</v>
      </c>
      <c r="I16224" s="43"/>
      <c r="J16224" s="43"/>
      <c r="K16224" s="43"/>
      <c r="L16224" s="43"/>
      <c r="M16224" s="43"/>
      <c r="N16224" s="43"/>
      <c r="O16224" s="43"/>
      <c r="P16224" s="43"/>
      <c r="Q16224" s="43"/>
      <c r="R16224" s="43"/>
      <c r="S16224" s="43"/>
      <c r="T16224" s="43"/>
      <c r="U16224" s="43"/>
      <c r="V16224" s="43"/>
      <c r="W16224" s="43"/>
      <c r="X16224" s="43"/>
      <c r="Y16224" s="43"/>
      <c r="Z16224" s="43"/>
      <c r="AA16224" s="43"/>
      <c r="AB16224" s="43"/>
      <c r="AC16224" s="43"/>
    </row>
    <row r="16225" spans="6:29" x14ac:dyDescent="0.25">
      <c r="F16225" s="42"/>
      <c r="G16225" s="43"/>
      <c r="H16225" s="43" t="s">
        <v>2839</v>
      </c>
      <c r="I16225" s="43"/>
      <c r="J16225" s="43"/>
      <c r="K16225" s="43"/>
      <c r="L16225" s="43"/>
      <c r="M16225" s="43"/>
      <c r="N16225" s="43"/>
      <c r="O16225" s="43"/>
      <c r="P16225" s="43"/>
      <c r="Q16225" s="43"/>
      <c r="R16225" s="43"/>
      <c r="S16225" s="43"/>
      <c r="T16225" s="43"/>
      <c r="U16225" s="43"/>
      <c r="V16225" s="43"/>
      <c r="W16225" s="43"/>
      <c r="X16225" s="43"/>
      <c r="Y16225" s="43"/>
      <c r="Z16225" s="43"/>
      <c r="AA16225" s="43"/>
      <c r="AB16225" s="43"/>
      <c r="AC16225" s="43"/>
    </row>
    <row r="16226" spans="6:29" x14ac:dyDescent="0.25">
      <c r="F16226" s="42"/>
      <c r="G16226" s="43"/>
      <c r="H16226" s="43" t="s">
        <v>2840</v>
      </c>
      <c r="I16226" s="43"/>
      <c r="J16226" s="43"/>
      <c r="K16226" s="43"/>
      <c r="L16226" s="43"/>
      <c r="M16226" s="43"/>
      <c r="N16226" s="43"/>
      <c r="O16226" s="43"/>
      <c r="P16226" s="43"/>
      <c r="Q16226" s="43"/>
      <c r="R16226" s="43"/>
      <c r="S16226" s="43"/>
      <c r="T16226" s="43"/>
      <c r="U16226" s="43"/>
      <c r="V16226" s="43"/>
      <c r="W16226" s="43"/>
      <c r="X16226" s="43"/>
      <c r="Y16226" s="43"/>
      <c r="Z16226" s="43"/>
      <c r="AA16226" s="43"/>
      <c r="AB16226" s="43"/>
      <c r="AC16226" s="43"/>
    </row>
    <row r="16227" spans="6:29" x14ac:dyDescent="0.25">
      <c r="F16227" s="42"/>
      <c r="G16227" s="43" t="s">
        <v>711</v>
      </c>
      <c r="H16227" s="43"/>
      <c r="I16227" s="43"/>
      <c r="J16227" s="43"/>
      <c r="K16227" s="43"/>
      <c r="L16227" s="43"/>
      <c r="M16227" s="43"/>
      <c r="N16227" s="43"/>
      <c r="O16227" s="43"/>
      <c r="P16227" s="43"/>
      <c r="Q16227" s="43"/>
      <c r="R16227" s="43"/>
      <c r="S16227" s="43"/>
      <c r="T16227" s="43"/>
      <c r="U16227" s="43"/>
      <c r="V16227" s="43"/>
      <c r="W16227" s="43"/>
      <c r="X16227" s="43"/>
      <c r="Y16227" s="43"/>
      <c r="Z16227" s="43"/>
      <c r="AA16227" s="43"/>
      <c r="AB16227" s="43"/>
      <c r="AC16227" s="43"/>
    </row>
    <row r="16228" spans="6:29" x14ac:dyDescent="0.25">
      <c r="F16228" s="42"/>
      <c r="G16228" s="43"/>
      <c r="H16228" s="43"/>
      <c r="I16228" s="43"/>
      <c r="J16228" s="43"/>
      <c r="K16228" s="43"/>
      <c r="L16228" s="43"/>
      <c r="M16228" s="43"/>
      <c r="N16228" s="43"/>
      <c r="O16228" s="43"/>
      <c r="P16228" s="43"/>
      <c r="Q16228" s="43"/>
      <c r="R16228" s="43"/>
      <c r="S16228" s="43"/>
      <c r="T16228" s="43"/>
      <c r="U16228" s="43"/>
      <c r="V16228" s="43"/>
      <c r="W16228" s="43"/>
      <c r="X16228" s="43"/>
      <c r="Y16228" s="43"/>
      <c r="Z16228" s="43"/>
      <c r="AA16228" s="43"/>
      <c r="AB16228" s="43"/>
      <c r="AC16228" s="43"/>
    </row>
    <row r="16229" spans="6:29" x14ac:dyDescent="0.25">
      <c r="F16229" s="42"/>
      <c r="G16229" s="43"/>
      <c r="H16229" s="43"/>
      <c r="I16229" s="43"/>
      <c r="J16229" s="43"/>
      <c r="K16229" s="43"/>
      <c r="L16229" s="43"/>
      <c r="M16229" s="43"/>
      <c r="N16229" s="43"/>
      <c r="O16229" s="43"/>
      <c r="P16229" s="43"/>
      <c r="Q16229" s="43"/>
      <c r="R16229" s="43"/>
      <c r="S16229" s="43"/>
      <c r="T16229" s="43"/>
      <c r="U16229" s="43"/>
      <c r="V16229" s="43"/>
      <c r="W16229" s="43"/>
      <c r="X16229" s="43"/>
      <c r="Y16229" s="43"/>
      <c r="Z16229" s="43"/>
      <c r="AA16229" s="43"/>
      <c r="AB16229" s="43"/>
      <c r="AC16229" s="43"/>
    </row>
    <row r="16230" spans="6:29" x14ac:dyDescent="0.25">
      <c r="F16230" s="42" t="s">
        <v>2820</v>
      </c>
      <c r="G16230" s="43"/>
      <c r="H16230" s="43"/>
      <c r="I16230" s="43"/>
      <c r="J16230" s="43"/>
      <c r="K16230" s="43"/>
      <c r="L16230" s="43"/>
      <c r="M16230" s="43"/>
      <c r="N16230" s="43"/>
      <c r="O16230" s="43"/>
      <c r="P16230" s="43"/>
      <c r="Q16230" s="43"/>
      <c r="R16230" s="43"/>
      <c r="S16230" s="43"/>
      <c r="T16230" s="43"/>
      <c r="U16230" s="43"/>
      <c r="V16230" s="43"/>
      <c r="W16230" s="43"/>
      <c r="X16230" s="43"/>
      <c r="Y16230" s="43"/>
      <c r="Z16230" s="43"/>
      <c r="AA16230" s="43"/>
      <c r="AB16230" s="43"/>
      <c r="AC16230" s="43"/>
    </row>
    <row r="16231" spans="6:29" x14ac:dyDescent="0.25">
      <c r="F16231" s="42" t="s">
        <v>1398</v>
      </c>
      <c r="G16231" s="43"/>
      <c r="H16231" s="43"/>
      <c r="I16231" s="43"/>
      <c r="J16231" s="43"/>
      <c r="K16231" s="43"/>
      <c r="L16231" s="43"/>
      <c r="M16231" s="43"/>
      <c r="N16231" s="43"/>
      <c r="O16231" s="43"/>
      <c r="P16231" s="43"/>
      <c r="Q16231" s="43"/>
      <c r="R16231" s="43"/>
      <c r="S16231" s="43"/>
      <c r="T16231" s="43"/>
      <c r="U16231" s="43"/>
      <c r="V16231" s="43"/>
      <c r="W16231" s="43"/>
      <c r="X16231" s="43"/>
      <c r="Y16231" s="43"/>
      <c r="Z16231" s="43"/>
      <c r="AA16231" s="43"/>
      <c r="AB16231" s="43"/>
      <c r="AC16231" s="43"/>
    </row>
    <row r="16232" spans="6:29" x14ac:dyDescent="0.25">
      <c r="F16232" s="42" t="s">
        <v>2818</v>
      </c>
      <c r="G16232" s="43"/>
      <c r="H16232" s="43"/>
      <c r="I16232" s="43"/>
      <c r="J16232" s="43"/>
      <c r="K16232" s="43"/>
      <c r="L16232" s="43"/>
      <c r="M16232" s="43"/>
      <c r="N16232" s="43"/>
      <c r="O16232" s="43"/>
      <c r="P16232" s="43"/>
      <c r="Q16232" s="43"/>
      <c r="R16232" s="43"/>
      <c r="S16232" s="43"/>
      <c r="T16232" s="43"/>
      <c r="U16232" s="43"/>
      <c r="V16232" s="43"/>
      <c r="W16232" s="43"/>
      <c r="X16232" s="43"/>
      <c r="Y16232" s="43"/>
      <c r="Z16232" s="43"/>
      <c r="AA16232" s="43"/>
      <c r="AB16232" s="43"/>
      <c r="AC16232" s="43"/>
    </row>
    <row r="16233" spans="6:29" x14ac:dyDescent="0.25">
      <c r="F16233" s="42"/>
      <c r="G16233" s="43"/>
      <c r="H16233" s="43"/>
      <c r="I16233" s="43"/>
      <c r="J16233" s="43"/>
      <c r="K16233" s="43"/>
      <c r="L16233" s="43"/>
      <c r="M16233" s="43"/>
      <c r="N16233" s="43"/>
      <c r="O16233" s="43"/>
      <c r="P16233" s="43"/>
      <c r="Q16233" s="43"/>
      <c r="R16233" s="43"/>
      <c r="S16233" s="43"/>
      <c r="T16233" s="43"/>
      <c r="U16233" s="43"/>
      <c r="V16233" s="43"/>
      <c r="W16233" s="43"/>
      <c r="X16233" s="43"/>
      <c r="Y16233" s="43"/>
      <c r="Z16233" s="43"/>
      <c r="AA16233" s="43"/>
      <c r="AB16233" s="43"/>
      <c r="AC16233" s="43"/>
    </row>
    <row r="16234" spans="6:29" x14ac:dyDescent="0.25">
      <c r="F16234" s="42" t="s">
        <v>2819</v>
      </c>
      <c r="G16234" s="43"/>
      <c r="H16234" s="43"/>
      <c r="I16234" s="43"/>
      <c r="J16234" s="43"/>
      <c r="K16234" s="43"/>
      <c r="L16234" s="43"/>
      <c r="M16234" s="43"/>
      <c r="N16234" s="43"/>
      <c r="O16234" s="43"/>
      <c r="P16234" s="43"/>
      <c r="Q16234" s="43"/>
      <c r="R16234" s="43"/>
      <c r="S16234" s="43"/>
      <c r="T16234" s="43"/>
      <c r="U16234" s="43"/>
      <c r="V16234" s="43"/>
      <c r="W16234" s="43"/>
      <c r="X16234" s="43"/>
      <c r="Y16234" s="43"/>
      <c r="Z16234" s="43"/>
      <c r="AA16234" s="43"/>
      <c r="AB16234" s="43"/>
      <c r="AC16234" s="43"/>
    </row>
    <row r="16235" spans="6:29" x14ac:dyDescent="0.25">
      <c r="F16235" s="42"/>
      <c r="G16235" s="43"/>
      <c r="H16235" s="43"/>
      <c r="I16235" s="43"/>
      <c r="J16235" s="43"/>
      <c r="K16235" s="43"/>
      <c r="L16235" s="43"/>
      <c r="M16235" s="43"/>
      <c r="N16235" s="43"/>
      <c r="O16235" s="43"/>
      <c r="P16235" s="43"/>
      <c r="Q16235" s="43"/>
      <c r="R16235" s="43"/>
      <c r="S16235" s="43"/>
      <c r="T16235" s="43"/>
      <c r="U16235" s="43"/>
      <c r="V16235" s="43"/>
      <c r="W16235" s="43"/>
      <c r="X16235" s="43"/>
      <c r="Y16235" s="43"/>
      <c r="Z16235" s="43"/>
      <c r="AA16235" s="43"/>
      <c r="AB16235" s="43"/>
      <c r="AC16235" s="43"/>
    </row>
    <row r="16236" spans="6:29" x14ac:dyDescent="0.25">
      <c r="F16236" s="42" t="s">
        <v>956</v>
      </c>
      <c r="G16236" s="43"/>
      <c r="H16236" s="43"/>
      <c r="I16236" s="43"/>
      <c r="J16236" s="43"/>
      <c r="K16236" s="43"/>
      <c r="L16236" s="43"/>
      <c r="M16236" s="43"/>
      <c r="N16236" s="43"/>
      <c r="O16236" s="43"/>
      <c r="P16236" s="43"/>
      <c r="Q16236" s="43"/>
      <c r="R16236" s="43"/>
      <c r="S16236" s="43"/>
      <c r="T16236" s="43"/>
      <c r="U16236" s="43"/>
      <c r="V16236" s="43"/>
      <c r="W16236" s="43"/>
      <c r="X16236" s="43"/>
      <c r="Y16236" s="43"/>
      <c r="Z16236" s="43"/>
      <c r="AA16236" s="43"/>
      <c r="AB16236" s="43"/>
      <c r="AC16236" s="43"/>
    </row>
    <row r="16237" spans="6:29" x14ac:dyDescent="0.25">
      <c r="F16237" s="42" t="s">
        <v>738</v>
      </c>
      <c r="G16237" s="43"/>
      <c r="H16237" s="43"/>
      <c r="I16237" s="43"/>
      <c r="J16237" s="43"/>
      <c r="K16237" s="43"/>
      <c r="L16237" s="43"/>
      <c r="M16237" s="43"/>
      <c r="N16237" s="43"/>
      <c r="O16237" s="43"/>
      <c r="P16237" s="43"/>
      <c r="Q16237" s="43"/>
      <c r="R16237" s="43"/>
      <c r="S16237" s="43"/>
      <c r="T16237" s="43"/>
      <c r="U16237" s="43"/>
      <c r="V16237" s="43"/>
      <c r="W16237" s="43"/>
      <c r="X16237" s="43"/>
      <c r="Y16237" s="43"/>
      <c r="Z16237" s="43"/>
      <c r="AA16237" s="43"/>
      <c r="AB16237" s="43"/>
      <c r="AC16237" s="43"/>
    </row>
    <row r="16244" spans="4:43" x14ac:dyDescent="0.25">
      <c r="D16244" s="13">
        <v>0</v>
      </c>
      <c r="F16244" s="4" t="s">
        <v>2841</v>
      </c>
    </row>
    <row r="16246" spans="4:43" x14ac:dyDescent="0.25">
      <c r="AQ16246" s="4" t="s">
        <v>2842</v>
      </c>
    </row>
    <row r="16247" spans="4:43" x14ac:dyDescent="0.25">
      <c r="AQ16247" s="4" t="s">
        <v>2843</v>
      </c>
    </row>
    <row r="16248" spans="4:43" x14ac:dyDescent="0.25">
      <c r="AQ16248" s="4" t="s">
        <v>2844</v>
      </c>
    </row>
    <row r="16249" spans="4:43" x14ac:dyDescent="0.25">
      <c r="AQ16249" s="4" t="s">
        <v>2845</v>
      </c>
    </row>
    <row r="16268" spans="6:49" x14ac:dyDescent="0.25">
      <c r="F16268" s="40" t="s">
        <v>128</v>
      </c>
      <c r="G16268" s="41"/>
      <c r="H16268" s="41"/>
      <c r="I16268" s="41"/>
      <c r="J16268" s="41"/>
      <c r="K16268" s="41"/>
      <c r="L16268" s="41"/>
      <c r="M16268" s="41"/>
      <c r="N16268" s="41"/>
      <c r="O16268" s="41"/>
      <c r="P16268" s="41"/>
      <c r="Q16268" s="41"/>
      <c r="R16268" s="41"/>
      <c r="S16268" s="41"/>
      <c r="T16268" s="41"/>
      <c r="U16268" s="41"/>
      <c r="V16268" s="41"/>
      <c r="W16268" s="41"/>
      <c r="X16268" s="41"/>
      <c r="Y16268" s="41"/>
      <c r="Z16268" s="41"/>
      <c r="AA16268" s="41"/>
      <c r="AB16268" s="41"/>
      <c r="AC16268" s="41"/>
      <c r="AD16268" s="41"/>
      <c r="AE16268" s="41"/>
      <c r="AF16268" s="41"/>
      <c r="AG16268" s="41"/>
      <c r="AH16268" s="41"/>
      <c r="AI16268" s="41"/>
      <c r="AJ16268" s="41"/>
      <c r="AK16268" s="41"/>
      <c r="AL16268" s="41"/>
      <c r="AM16268" s="41"/>
      <c r="AN16268" s="41"/>
      <c r="AO16268" s="41"/>
      <c r="AP16268" s="41"/>
      <c r="AQ16268" s="41"/>
      <c r="AR16268" s="41"/>
      <c r="AS16268" s="41"/>
      <c r="AT16268" s="41"/>
      <c r="AU16268" s="41"/>
      <c r="AV16268" s="41"/>
      <c r="AW16268" s="41"/>
    </row>
    <row r="16269" spans="6:49" x14ac:dyDescent="0.25">
      <c r="F16269" s="40" t="s">
        <v>2846</v>
      </c>
      <c r="G16269" s="41"/>
      <c r="H16269" s="41"/>
      <c r="I16269" s="41"/>
      <c r="J16269" s="41"/>
      <c r="K16269" s="41"/>
      <c r="L16269" s="41"/>
      <c r="M16269" s="41"/>
      <c r="N16269" s="41"/>
      <c r="O16269" s="41"/>
      <c r="P16269" s="41"/>
      <c r="Q16269" s="41"/>
      <c r="R16269" s="41"/>
      <c r="S16269" s="41"/>
      <c r="T16269" s="41"/>
      <c r="U16269" s="41"/>
      <c r="V16269" s="41"/>
      <c r="W16269" s="41"/>
      <c r="X16269" s="41"/>
      <c r="Y16269" s="41"/>
      <c r="Z16269" s="41"/>
      <c r="AA16269" s="41"/>
      <c r="AB16269" s="41"/>
      <c r="AC16269" s="41"/>
      <c r="AD16269" s="41"/>
      <c r="AE16269" s="41"/>
      <c r="AF16269" s="41"/>
      <c r="AG16269" s="41"/>
      <c r="AH16269" s="41"/>
      <c r="AI16269" s="41"/>
      <c r="AJ16269" s="41"/>
      <c r="AK16269" s="41"/>
      <c r="AL16269" s="41"/>
      <c r="AM16269" s="41"/>
      <c r="AN16269" s="41"/>
      <c r="AO16269" s="41"/>
      <c r="AP16269" s="41"/>
      <c r="AQ16269" s="41"/>
      <c r="AR16269" s="41"/>
      <c r="AS16269" s="41"/>
      <c r="AT16269" s="41"/>
      <c r="AU16269" s="41"/>
      <c r="AV16269" s="41"/>
      <c r="AW16269" s="41"/>
    </row>
    <row r="16270" spans="6:49" x14ac:dyDescent="0.25">
      <c r="F16270" s="40" t="s">
        <v>2760</v>
      </c>
      <c r="G16270" s="41"/>
      <c r="H16270" s="41"/>
      <c r="I16270" s="41"/>
      <c r="J16270" s="41"/>
      <c r="K16270" s="41"/>
      <c r="L16270" s="41"/>
      <c r="M16270" s="41"/>
      <c r="N16270" s="41"/>
      <c r="O16270" s="41"/>
      <c r="P16270" s="41"/>
      <c r="Q16270" s="41"/>
      <c r="R16270" s="41"/>
      <c r="S16270" s="41"/>
      <c r="T16270" s="41"/>
      <c r="U16270" s="41"/>
      <c r="V16270" s="41"/>
      <c r="W16270" s="41"/>
      <c r="X16270" s="41"/>
      <c r="Y16270" s="41"/>
      <c r="Z16270" s="41"/>
      <c r="AA16270" s="41"/>
      <c r="AB16270" s="41"/>
      <c r="AC16270" s="41"/>
      <c r="AD16270" s="41"/>
      <c r="AE16270" s="41"/>
      <c r="AF16270" s="41"/>
      <c r="AG16270" s="41"/>
      <c r="AH16270" s="41"/>
      <c r="AI16270" s="41"/>
      <c r="AJ16270" s="41"/>
      <c r="AK16270" s="41"/>
      <c r="AL16270" s="41"/>
      <c r="AM16270" s="41"/>
      <c r="AN16270" s="41"/>
      <c r="AO16270" s="41"/>
      <c r="AP16270" s="41"/>
      <c r="AQ16270" s="41"/>
      <c r="AR16270" s="41"/>
      <c r="AS16270" s="41"/>
      <c r="AT16270" s="41"/>
      <c r="AU16270" s="41"/>
      <c r="AV16270" s="41"/>
      <c r="AW16270" s="41"/>
    </row>
    <row r="16271" spans="6:49" x14ac:dyDescent="0.25">
      <c r="F16271" s="40" t="s">
        <v>2761</v>
      </c>
      <c r="G16271" s="41"/>
      <c r="H16271" s="41"/>
      <c r="I16271" s="41"/>
      <c r="J16271" s="41"/>
      <c r="K16271" s="41"/>
      <c r="L16271" s="41"/>
      <c r="M16271" s="41"/>
      <c r="N16271" s="41"/>
      <c r="O16271" s="41"/>
      <c r="P16271" s="41"/>
      <c r="Q16271" s="41"/>
      <c r="R16271" s="41"/>
      <c r="S16271" s="41"/>
      <c r="T16271" s="41"/>
      <c r="U16271" s="41"/>
      <c r="V16271" s="41"/>
      <c r="W16271" s="41"/>
      <c r="X16271" s="41"/>
      <c r="Y16271" s="41"/>
      <c r="Z16271" s="41"/>
      <c r="AA16271" s="41"/>
      <c r="AB16271" s="41"/>
      <c r="AC16271" s="41"/>
      <c r="AD16271" s="41"/>
      <c r="AE16271" s="41"/>
      <c r="AF16271" s="41"/>
      <c r="AG16271" s="41"/>
      <c r="AH16271" s="41"/>
      <c r="AI16271" s="41"/>
      <c r="AJ16271" s="41"/>
      <c r="AK16271" s="41"/>
      <c r="AL16271" s="41"/>
      <c r="AM16271" s="41"/>
      <c r="AN16271" s="41"/>
      <c r="AO16271" s="41"/>
      <c r="AP16271" s="41"/>
      <c r="AQ16271" s="41"/>
      <c r="AR16271" s="41"/>
      <c r="AS16271" s="41"/>
      <c r="AT16271" s="41"/>
      <c r="AU16271" s="41"/>
      <c r="AV16271" s="41"/>
      <c r="AW16271" s="41"/>
    </row>
    <row r="16272" spans="6:49" x14ac:dyDescent="0.25">
      <c r="F16272" s="40" t="s">
        <v>2342</v>
      </c>
      <c r="G16272" s="41"/>
      <c r="H16272" s="41"/>
      <c r="I16272" s="41"/>
      <c r="J16272" s="41"/>
      <c r="K16272" s="41"/>
      <c r="L16272" s="41"/>
      <c r="M16272" s="41"/>
      <c r="N16272" s="41"/>
      <c r="O16272" s="41"/>
      <c r="P16272" s="41"/>
      <c r="Q16272" s="41"/>
      <c r="R16272" s="41"/>
      <c r="S16272" s="41"/>
      <c r="T16272" s="41"/>
      <c r="U16272" s="41"/>
      <c r="V16272" s="41"/>
      <c r="W16272" s="41"/>
      <c r="X16272" s="41"/>
      <c r="Y16272" s="41"/>
      <c r="Z16272" s="41"/>
      <c r="AA16272" s="41"/>
      <c r="AB16272" s="41"/>
      <c r="AC16272" s="41"/>
      <c r="AD16272" s="41"/>
      <c r="AE16272" s="41"/>
      <c r="AF16272" s="41"/>
      <c r="AG16272" s="41"/>
      <c r="AH16272" s="41"/>
      <c r="AI16272" s="41"/>
      <c r="AJ16272" s="41"/>
      <c r="AK16272" s="41"/>
      <c r="AL16272" s="41"/>
      <c r="AM16272" s="41"/>
      <c r="AN16272" s="41"/>
      <c r="AO16272" s="41"/>
      <c r="AP16272" s="41"/>
      <c r="AQ16272" s="41"/>
      <c r="AR16272" s="41"/>
      <c r="AS16272" s="41"/>
      <c r="AT16272" s="41"/>
      <c r="AU16272" s="41"/>
      <c r="AV16272" s="41"/>
      <c r="AW16272" s="41"/>
    </row>
    <row r="16273" spans="6:49" x14ac:dyDescent="0.25">
      <c r="F16273" s="40" t="s">
        <v>2762</v>
      </c>
      <c r="G16273" s="41"/>
      <c r="H16273" s="41"/>
      <c r="I16273" s="41"/>
      <c r="J16273" s="41"/>
      <c r="K16273" s="41"/>
      <c r="L16273" s="41"/>
      <c r="M16273" s="41"/>
      <c r="N16273" s="41"/>
      <c r="O16273" s="41"/>
      <c r="P16273" s="41"/>
      <c r="Q16273" s="41"/>
      <c r="R16273" s="41"/>
      <c r="S16273" s="41"/>
      <c r="T16273" s="41"/>
      <c r="U16273" s="41"/>
      <c r="V16273" s="41"/>
      <c r="W16273" s="41"/>
      <c r="X16273" s="41"/>
      <c r="Y16273" s="41"/>
      <c r="Z16273" s="41"/>
      <c r="AA16273" s="41"/>
      <c r="AB16273" s="41"/>
      <c r="AC16273" s="41"/>
      <c r="AD16273" s="41"/>
      <c r="AE16273" s="41"/>
      <c r="AF16273" s="41"/>
      <c r="AG16273" s="41"/>
      <c r="AH16273" s="41"/>
      <c r="AI16273" s="41"/>
      <c r="AJ16273" s="41"/>
      <c r="AK16273" s="41"/>
      <c r="AL16273" s="41"/>
      <c r="AM16273" s="41"/>
      <c r="AN16273" s="41"/>
      <c r="AO16273" s="41"/>
      <c r="AP16273" s="41"/>
      <c r="AQ16273" s="41"/>
      <c r="AR16273" s="41"/>
      <c r="AS16273" s="41"/>
      <c r="AT16273" s="41"/>
      <c r="AU16273" s="41"/>
      <c r="AV16273" s="41"/>
      <c r="AW16273" s="41"/>
    </row>
    <row r="16274" spans="6:49" x14ac:dyDescent="0.25">
      <c r="F16274" s="40" t="s">
        <v>2763</v>
      </c>
      <c r="G16274" s="41"/>
      <c r="H16274" s="41"/>
      <c r="I16274" s="41"/>
      <c r="J16274" s="41"/>
      <c r="K16274" s="41"/>
      <c r="L16274" s="41"/>
      <c r="M16274" s="41"/>
      <c r="N16274" s="41"/>
      <c r="O16274" s="41"/>
      <c r="P16274" s="41"/>
      <c r="Q16274" s="41"/>
      <c r="R16274" s="41"/>
      <c r="S16274" s="41"/>
      <c r="T16274" s="41"/>
      <c r="U16274" s="41"/>
      <c r="V16274" s="41"/>
      <c r="W16274" s="41"/>
      <c r="X16274" s="41"/>
      <c r="Y16274" s="41"/>
      <c r="Z16274" s="41"/>
      <c r="AA16274" s="41"/>
      <c r="AB16274" s="41"/>
      <c r="AC16274" s="41"/>
      <c r="AD16274" s="41"/>
      <c r="AE16274" s="41"/>
      <c r="AF16274" s="41"/>
      <c r="AG16274" s="41"/>
      <c r="AH16274" s="41"/>
      <c r="AI16274" s="41"/>
      <c r="AJ16274" s="41"/>
      <c r="AK16274" s="41"/>
      <c r="AL16274" s="41"/>
      <c r="AM16274" s="41"/>
      <c r="AN16274" s="41"/>
      <c r="AO16274" s="41"/>
      <c r="AP16274" s="41"/>
      <c r="AQ16274" s="41"/>
      <c r="AR16274" s="41"/>
      <c r="AS16274" s="41"/>
      <c r="AT16274" s="41"/>
      <c r="AU16274" s="41"/>
      <c r="AV16274" s="41"/>
      <c r="AW16274" s="41"/>
    </row>
    <row r="16275" spans="6:49" x14ac:dyDescent="0.25">
      <c r="F16275" s="40" t="s">
        <v>2764</v>
      </c>
      <c r="G16275" s="41"/>
      <c r="H16275" s="41"/>
      <c r="I16275" s="41"/>
      <c r="J16275" s="41"/>
      <c r="K16275" s="41"/>
      <c r="L16275" s="41"/>
      <c r="M16275" s="41"/>
      <c r="N16275" s="41"/>
      <c r="O16275" s="41"/>
      <c r="P16275" s="41"/>
      <c r="Q16275" s="41"/>
      <c r="R16275" s="41"/>
      <c r="S16275" s="41"/>
      <c r="T16275" s="41"/>
      <c r="U16275" s="41"/>
      <c r="V16275" s="41"/>
      <c r="W16275" s="41"/>
      <c r="X16275" s="41"/>
      <c r="Y16275" s="41"/>
      <c r="Z16275" s="41"/>
      <c r="AA16275" s="41"/>
      <c r="AB16275" s="41"/>
      <c r="AC16275" s="41"/>
      <c r="AD16275" s="41"/>
      <c r="AE16275" s="41"/>
      <c r="AF16275" s="41"/>
      <c r="AG16275" s="41"/>
      <c r="AH16275" s="41"/>
      <c r="AI16275" s="41"/>
      <c r="AJ16275" s="41"/>
      <c r="AK16275" s="41"/>
      <c r="AL16275" s="41"/>
      <c r="AM16275" s="41"/>
      <c r="AN16275" s="41"/>
      <c r="AO16275" s="41"/>
      <c r="AP16275" s="41"/>
      <c r="AQ16275" s="41"/>
      <c r="AR16275" s="41"/>
      <c r="AS16275" s="41"/>
      <c r="AT16275" s="41"/>
      <c r="AU16275" s="41"/>
      <c r="AV16275" s="41"/>
      <c r="AW16275" s="41"/>
    </row>
    <row r="16276" spans="6:49" x14ac:dyDescent="0.25">
      <c r="F16276" s="40" t="s">
        <v>2765</v>
      </c>
      <c r="G16276" s="41"/>
      <c r="H16276" s="41"/>
      <c r="I16276" s="41"/>
      <c r="J16276" s="41"/>
      <c r="K16276" s="41"/>
      <c r="L16276" s="41"/>
      <c r="M16276" s="41"/>
      <c r="N16276" s="41"/>
      <c r="O16276" s="41"/>
      <c r="P16276" s="41"/>
      <c r="Q16276" s="41"/>
      <c r="R16276" s="41"/>
      <c r="S16276" s="41"/>
      <c r="T16276" s="41"/>
      <c r="U16276" s="41"/>
      <c r="V16276" s="41"/>
      <c r="W16276" s="41"/>
      <c r="X16276" s="41"/>
      <c r="Y16276" s="41"/>
      <c r="Z16276" s="41"/>
      <c r="AA16276" s="41"/>
      <c r="AB16276" s="41"/>
      <c r="AC16276" s="41"/>
      <c r="AD16276" s="41"/>
      <c r="AE16276" s="41"/>
      <c r="AF16276" s="41"/>
      <c r="AG16276" s="41"/>
      <c r="AH16276" s="41"/>
      <c r="AI16276" s="41"/>
      <c r="AJ16276" s="41"/>
      <c r="AK16276" s="41"/>
      <c r="AL16276" s="41"/>
      <c r="AM16276" s="41"/>
      <c r="AN16276" s="41"/>
      <c r="AO16276" s="41"/>
      <c r="AP16276" s="41"/>
      <c r="AQ16276" s="41"/>
      <c r="AR16276" s="41"/>
      <c r="AS16276" s="41"/>
      <c r="AT16276" s="41"/>
      <c r="AU16276" s="41"/>
      <c r="AV16276" s="41"/>
      <c r="AW16276" s="41"/>
    </row>
    <row r="16277" spans="6:49" x14ac:dyDescent="0.25">
      <c r="F16277" s="40" t="s">
        <v>2766</v>
      </c>
      <c r="G16277" s="41"/>
      <c r="H16277" s="41"/>
      <c r="I16277" s="41"/>
      <c r="J16277" s="41"/>
      <c r="K16277" s="41"/>
      <c r="L16277" s="41"/>
      <c r="M16277" s="41"/>
      <c r="N16277" s="41"/>
      <c r="O16277" s="41"/>
      <c r="P16277" s="41"/>
      <c r="Q16277" s="41"/>
      <c r="R16277" s="41"/>
      <c r="S16277" s="41"/>
      <c r="T16277" s="41"/>
      <c r="U16277" s="41"/>
      <c r="V16277" s="41"/>
      <c r="W16277" s="41"/>
      <c r="X16277" s="41"/>
      <c r="Y16277" s="41"/>
      <c r="Z16277" s="41"/>
      <c r="AA16277" s="41"/>
      <c r="AB16277" s="41"/>
      <c r="AC16277" s="41"/>
      <c r="AD16277" s="41"/>
      <c r="AE16277" s="41"/>
      <c r="AF16277" s="41"/>
      <c r="AG16277" s="41"/>
      <c r="AH16277" s="41"/>
      <c r="AI16277" s="41"/>
      <c r="AJ16277" s="41"/>
      <c r="AK16277" s="41"/>
      <c r="AL16277" s="41"/>
      <c r="AM16277" s="41"/>
      <c r="AN16277" s="41"/>
      <c r="AO16277" s="41"/>
      <c r="AP16277" s="41"/>
      <c r="AQ16277" s="41"/>
      <c r="AR16277" s="41"/>
      <c r="AS16277" s="41"/>
      <c r="AT16277" s="41"/>
      <c r="AU16277" s="41"/>
      <c r="AV16277" s="41"/>
      <c r="AW16277" s="41"/>
    </row>
    <row r="16278" spans="6:49" x14ac:dyDescent="0.25">
      <c r="F16278" s="40" t="s">
        <v>2767</v>
      </c>
      <c r="G16278" s="41"/>
      <c r="H16278" s="41"/>
      <c r="I16278" s="41"/>
      <c r="J16278" s="41"/>
      <c r="K16278" s="41"/>
      <c r="L16278" s="41"/>
      <c r="M16278" s="41"/>
      <c r="N16278" s="41"/>
      <c r="O16278" s="41"/>
      <c r="P16278" s="41"/>
      <c r="Q16278" s="41"/>
      <c r="R16278" s="41"/>
      <c r="S16278" s="41"/>
      <c r="T16278" s="41"/>
      <c r="U16278" s="41"/>
      <c r="V16278" s="41"/>
      <c r="W16278" s="41"/>
      <c r="X16278" s="41"/>
      <c r="Y16278" s="41"/>
      <c r="Z16278" s="41"/>
      <c r="AA16278" s="41"/>
      <c r="AB16278" s="41"/>
      <c r="AC16278" s="41"/>
      <c r="AD16278" s="41"/>
      <c r="AE16278" s="41"/>
      <c r="AF16278" s="41"/>
      <c r="AG16278" s="41"/>
      <c r="AH16278" s="41"/>
      <c r="AI16278" s="41"/>
      <c r="AJ16278" s="41"/>
      <c r="AK16278" s="41"/>
      <c r="AL16278" s="41"/>
      <c r="AM16278" s="41"/>
      <c r="AN16278" s="41"/>
      <c r="AO16278" s="41"/>
      <c r="AP16278" s="41"/>
      <c r="AQ16278" s="41"/>
      <c r="AR16278" s="41"/>
      <c r="AS16278" s="41"/>
      <c r="AT16278" s="41"/>
      <c r="AU16278" s="41"/>
      <c r="AV16278" s="41"/>
      <c r="AW16278" s="41"/>
    </row>
    <row r="16279" spans="6:49" x14ac:dyDescent="0.25">
      <c r="F16279" s="40" t="s">
        <v>2768</v>
      </c>
      <c r="G16279" s="41"/>
      <c r="H16279" s="41"/>
      <c r="I16279" s="41"/>
      <c r="J16279" s="41"/>
      <c r="K16279" s="41"/>
      <c r="L16279" s="41"/>
      <c r="M16279" s="41"/>
      <c r="N16279" s="41"/>
      <c r="O16279" s="41"/>
      <c r="P16279" s="41"/>
      <c r="Q16279" s="41"/>
      <c r="R16279" s="41"/>
      <c r="S16279" s="41"/>
      <c r="T16279" s="41"/>
      <c r="U16279" s="41"/>
      <c r="V16279" s="41"/>
      <c r="W16279" s="41"/>
      <c r="X16279" s="41"/>
      <c r="Y16279" s="41"/>
      <c r="Z16279" s="41"/>
      <c r="AA16279" s="41"/>
      <c r="AB16279" s="41"/>
      <c r="AC16279" s="41"/>
      <c r="AD16279" s="41"/>
      <c r="AE16279" s="41"/>
      <c r="AF16279" s="41"/>
      <c r="AG16279" s="41"/>
      <c r="AH16279" s="41"/>
      <c r="AI16279" s="41"/>
      <c r="AJ16279" s="41"/>
      <c r="AK16279" s="41"/>
      <c r="AL16279" s="41"/>
      <c r="AM16279" s="41"/>
      <c r="AN16279" s="41"/>
      <c r="AO16279" s="41"/>
      <c r="AP16279" s="41"/>
      <c r="AQ16279" s="41"/>
      <c r="AR16279" s="41"/>
      <c r="AS16279" s="41"/>
      <c r="AT16279" s="41"/>
      <c r="AU16279" s="41"/>
      <c r="AV16279" s="41"/>
      <c r="AW16279" s="41"/>
    </row>
    <row r="16280" spans="6:49" x14ac:dyDescent="0.25">
      <c r="F16280" s="40" t="s">
        <v>1808</v>
      </c>
      <c r="G16280" s="41"/>
      <c r="H16280" s="41"/>
      <c r="I16280" s="41"/>
      <c r="J16280" s="41"/>
      <c r="K16280" s="41"/>
      <c r="L16280" s="41"/>
      <c r="M16280" s="41"/>
      <c r="N16280" s="41"/>
      <c r="O16280" s="41"/>
      <c r="P16280" s="41"/>
      <c r="Q16280" s="41"/>
      <c r="R16280" s="41"/>
      <c r="S16280" s="41"/>
      <c r="T16280" s="41"/>
      <c r="U16280" s="41"/>
      <c r="V16280" s="41"/>
      <c r="W16280" s="41"/>
      <c r="X16280" s="41"/>
      <c r="Y16280" s="41"/>
      <c r="Z16280" s="41"/>
      <c r="AA16280" s="41"/>
      <c r="AB16280" s="41"/>
      <c r="AC16280" s="41"/>
      <c r="AD16280" s="41"/>
      <c r="AE16280" s="41"/>
      <c r="AF16280" s="41"/>
      <c r="AG16280" s="41"/>
      <c r="AH16280" s="41"/>
      <c r="AI16280" s="41"/>
      <c r="AJ16280" s="41"/>
      <c r="AK16280" s="41"/>
      <c r="AL16280" s="41"/>
      <c r="AM16280" s="41"/>
      <c r="AN16280" s="41"/>
      <c r="AO16280" s="41"/>
      <c r="AP16280" s="41"/>
      <c r="AQ16280" s="41"/>
      <c r="AR16280" s="41"/>
      <c r="AS16280" s="41"/>
      <c r="AT16280" s="41"/>
      <c r="AU16280" s="41"/>
      <c r="AV16280" s="41"/>
      <c r="AW16280" s="41"/>
    </row>
    <row r="16281" spans="6:49" x14ac:dyDescent="0.25">
      <c r="F16281" s="40" t="s">
        <v>1809</v>
      </c>
      <c r="G16281" s="41"/>
      <c r="H16281" s="41"/>
      <c r="I16281" s="41"/>
      <c r="J16281" s="41"/>
      <c r="K16281" s="41"/>
      <c r="L16281" s="41"/>
      <c r="M16281" s="41"/>
      <c r="N16281" s="41"/>
      <c r="O16281" s="41"/>
      <c r="P16281" s="41"/>
      <c r="Q16281" s="41"/>
      <c r="R16281" s="41"/>
      <c r="S16281" s="41"/>
      <c r="T16281" s="41"/>
      <c r="U16281" s="41"/>
      <c r="V16281" s="41"/>
      <c r="W16281" s="41"/>
      <c r="X16281" s="41"/>
      <c r="Y16281" s="41"/>
      <c r="Z16281" s="41"/>
      <c r="AA16281" s="41"/>
      <c r="AB16281" s="41"/>
      <c r="AC16281" s="41"/>
      <c r="AD16281" s="41"/>
      <c r="AE16281" s="41"/>
      <c r="AF16281" s="41"/>
      <c r="AG16281" s="41"/>
      <c r="AH16281" s="41"/>
      <c r="AI16281" s="41"/>
      <c r="AJ16281" s="41"/>
      <c r="AK16281" s="41"/>
      <c r="AL16281" s="41"/>
      <c r="AM16281" s="41"/>
      <c r="AN16281" s="41"/>
      <c r="AO16281" s="41"/>
      <c r="AP16281" s="41"/>
      <c r="AQ16281" s="41"/>
      <c r="AR16281" s="41"/>
      <c r="AS16281" s="41"/>
      <c r="AT16281" s="41"/>
      <c r="AU16281" s="41"/>
      <c r="AV16281" s="41"/>
      <c r="AW16281" s="41"/>
    </row>
    <row r="16282" spans="6:49" x14ac:dyDescent="0.25">
      <c r="F16282" s="40" t="s">
        <v>1810</v>
      </c>
      <c r="G16282" s="41"/>
      <c r="H16282" s="41"/>
      <c r="I16282" s="41"/>
      <c r="J16282" s="41"/>
      <c r="K16282" s="41"/>
      <c r="L16282" s="41"/>
      <c r="M16282" s="41"/>
      <c r="N16282" s="41"/>
      <c r="O16282" s="41"/>
      <c r="P16282" s="41"/>
      <c r="Q16282" s="41"/>
      <c r="R16282" s="41"/>
      <c r="S16282" s="41"/>
      <c r="T16282" s="41"/>
      <c r="U16282" s="41"/>
      <c r="V16282" s="41"/>
      <c r="W16282" s="41"/>
      <c r="X16282" s="41"/>
      <c r="Y16282" s="41"/>
      <c r="Z16282" s="41"/>
      <c r="AA16282" s="41"/>
      <c r="AB16282" s="41"/>
      <c r="AC16282" s="41"/>
      <c r="AD16282" s="41"/>
      <c r="AE16282" s="41"/>
      <c r="AF16282" s="41"/>
      <c r="AG16282" s="41"/>
      <c r="AH16282" s="41"/>
      <c r="AI16282" s="41"/>
      <c r="AJ16282" s="41"/>
      <c r="AK16282" s="41"/>
      <c r="AL16282" s="41"/>
      <c r="AM16282" s="41"/>
      <c r="AN16282" s="41"/>
      <c r="AO16282" s="41"/>
      <c r="AP16282" s="41"/>
      <c r="AQ16282" s="41"/>
      <c r="AR16282" s="41"/>
      <c r="AS16282" s="41"/>
      <c r="AT16282" s="41"/>
      <c r="AU16282" s="41"/>
      <c r="AV16282" s="41"/>
      <c r="AW16282" s="41"/>
    </row>
    <row r="16283" spans="6:49" x14ac:dyDescent="0.25">
      <c r="F16283" s="40" t="s">
        <v>2769</v>
      </c>
      <c r="G16283" s="41"/>
      <c r="H16283" s="41"/>
      <c r="I16283" s="41"/>
      <c r="J16283" s="41"/>
      <c r="K16283" s="41"/>
      <c r="L16283" s="41"/>
      <c r="M16283" s="41"/>
      <c r="N16283" s="41"/>
      <c r="O16283" s="41"/>
      <c r="P16283" s="41"/>
      <c r="Q16283" s="41"/>
      <c r="R16283" s="41"/>
      <c r="S16283" s="41"/>
      <c r="T16283" s="41"/>
      <c r="U16283" s="41"/>
      <c r="V16283" s="41"/>
      <c r="W16283" s="41"/>
      <c r="X16283" s="41"/>
      <c r="Y16283" s="41"/>
      <c r="Z16283" s="41"/>
      <c r="AA16283" s="41"/>
      <c r="AB16283" s="41"/>
      <c r="AC16283" s="41"/>
      <c r="AD16283" s="41"/>
      <c r="AE16283" s="41"/>
      <c r="AF16283" s="41"/>
      <c r="AG16283" s="41"/>
      <c r="AH16283" s="41"/>
      <c r="AI16283" s="41"/>
      <c r="AJ16283" s="41"/>
      <c r="AK16283" s="41"/>
      <c r="AL16283" s="41"/>
      <c r="AM16283" s="41"/>
      <c r="AN16283" s="41"/>
      <c r="AO16283" s="41"/>
      <c r="AP16283" s="41"/>
      <c r="AQ16283" s="41"/>
      <c r="AR16283" s="41"/>
      <c r="AS16283" s="41"/>
      <c r="AT16283" s="41"/>
      <c r="AU16283" s="41"/>
      <c r="AV16283" s="41"/>
      <c r="AW16283" s="41"/>
    </row>
    <row r="16284" spans="6:49" x14ac:dyDescent="0.25">
      <c r="F16284" s="40" t="s">
        <v>2848</v>
      </c>
      <c r="G16284" s="41"/>
      <c r="H16284" s="41"/>
      <c r="I16284" s="41"/>
      <c r="J16284" s="41"/>
      <c r="K16284" s="41"/>
      <c r="L16284" s="41"/>
      <c r="M16284" s="41"/>
      <c r="N16284" s="41"/>
      <c r="O16284" s="41"/>
      <c r="P16284" s="41"/>
      <c r="Q16284" s="41"/>
      <c r="R16284" s="41"/>
      <c r="S16284" s="41"/>
      <c r="T16284" s="41"/>
      <c r="U16284" s="41"/>
      <c r="V16284" s="41"/>
      <c r="W16284" s="41"/>
      <c r="X16284" s="41"/>
      <c r="Y16284" s="41"/>
      <c r="Z16284" s="41"/>
      <c r="AA16284" s="41"/>
      <c r="AB16284" s="41"/>
      <c r="AC16284" s="41"/>
      <c r="AD16284" s="41"/>
      <c r="AE16284" s="41"/>
      <c r="AF16284" s="41"/>
      <c r="AG16284" s="41"/>
      <c r="AH16284" s="41"/>
      <c r="AI16284" s="41"/>
      <c r="AJ16284" s="41"/>
      <c r="AK16284" s="41"/>
      <c r="AL16284" s="41"/>
      <c r="AM16284" s="41"/>
      <c r="AN16284" s="41"/>
      <c r="AO16284" s="41"/>
      <c r="AP16284" s="41"/>
      <c r="AQ16284" s="41"/>
      <c r="AR16284" s="41"/>
      <c r="AS16284" s="41"/>
      <c r="AT16284" s="41"/>
      <c r="AU16284" s="41"/>
      <c r="AV16284" s="41"/>
      <c r="AW16284" s="41"/>
    </row>
    <row r="16285" spans="6:49" x14ac:dyDescent="0.25">
      <c r="F16285" s="42"/>
      <c r="G16285" s="43"/>
      <c r="H16285" s="43"/>
      <c r="I16285" s="43"/>
      <c r="J16285" s="43"/>
      <c r="K16285" s="43"/>
      <c r="L16285" s="43"/>
      <c r="M16285" s="43"/>
      <c r="N16285" s="43"/>
      <c r="O16285" s="43"/>
      <c r="P16285" s="43"/>
      <c r="Q16285" s="43"/>
      <c r="R16285" s="43"/>
      <c r="S16285" s="43"/>
      <c r="T16285" s="43"/>
      <c r="U16285" s="43"/>
      <c r="V16285" s="43"/>
      <c r="W16285" s="43"/>
      <c r="X16285" s="43"/>
      <c r="Y16285" s="43"/>
      <c r="Z16285" s="43"/>
      <c r="AA16285" s="43"/>
      <c r="AB16285" s="43"/>
      <c r="AC16285" s="43"/>
      <c r="AD16285" s="43"/>
      <c r="AE16285" s="43"/>
      <c r="AF16285" s="43"/>
      <c r="AG16285" s="43"/>
      <c r="AH16285" s="43"/>
      <c r="AI16285" s="43"/>
      <c r="AJ16285" s="43"/>
      <c r="AK16285" s="43"/>
      <c r="AL16285" s="43"/>
      <c r="AM16285" s="43"/>
      <c r="AN16285" s="43"/>
      <c r="AO16285" s="43"/>
      <c r="AP16285" s="43"/>
      <c r="AQ16285" s="43"/>
      <c r="AR16285" s="43"/>
      <c r="AS16285" s="43"/>
      <c r="AT16285" s="43"/>
      <c r="AU16285" s="43"/>
      <c r="AV16285" s="43"/>
      <c r="AW16285" s="43"/>
    </row>
    <row r="16286" spans="6:49" x14ac:dyDescent="0.25">
      <c r="F16286" s="42" t="s">
        <v>732</v>
      </c>
      <c r="G16286" s="43"/>
      <c r="H16286" s="43"/>
      <c r="I16286" s="43"/>
      <c r="J16286" s="43"/>
      <c r="K16286" s="43"/>
      <c r="L16286" s="43"/>
      <c r="M16286" s="43"/>
      <c r="N16286" s="43"/>
      <c r="O16286" s="43"/>
      <c r="P16286" s="43"/>
      <c r="Q16286" s="43"/>
      <c r="R16286" s="43"/>
      <c r="S16286" s="43"/>
      <c r="T16286" s="43"/>
      <c r="U16286" s="43"/>
      <c r="V16286" s="43"/>
      <c r="W16286" s="43"/>
      <c r="X16286" s="43"/>
      <c r="Y16286" s="43"/>
      <c r="Z16286" s="43"/>
      <c r="AA16286" s="43"/>
      <c r="AB16286" s="43"/>
      <c r="AC16286" s="43"/>
      <c r="AD16286" s="43"/>
      <c r="AE16286" s="43"/>
      <c r="AF16286" s="43"/>
      <c r="AG16286" s="43"/>
      <c r="AH16286" s="43"/>
      <c r="AI16286" s="43"/>
      <c r="AJ16286" s="43"/>
      <c r="AK16286" s="43"/>
      <c r="AL16286" s="43"/>
      <c r="AM16286" s="43"/>
      <c r="AN16286" s="43"/>
      <c r="AO16286" s="43"/>
      <c r="AP16286" s="43"/>
      <c r="AQ16286" s="43"/>
      <c r="AR16286" s="43"/>
      <c r="AS16286" s="43"/>
      <c r="AT16286" s="43"/>
      <c r="AU16286" s="43"/>
      <c r="AV16286" s="43"/>
      <c r="AW16286" s="43"/>
    </row>
    <row r="16287" spans="6:49" x14ac:dyDescent="0.25">
      <c r="F16287" s="42"/>
      <c r="G16287" s="43"/>
      <c r="H16287" s="43"/>
      <c r="I16287" s="43"/>
      <c r="J16287" s="43"/>
      <c r="K16287" s="43"/>
      <c r="L16287" s="43"/>
      <c r="M16287" s="43"/>
      <c r="N16287" s="43"/>
      <c r="O16287" s="43"/>
      <c r="P16287" s="43"/>
      <c r="Q16287" s="43"/>
      <c r="R16287" s="43"/>
      <c r="S16287" s="43"/>
      <c r="T16287" s="43"/>
      <c r="U16287" s="43"/>
      <c r="V16287" s="43"/>
      <c r="W16287" s="43"/>
      <c r="X16287" s="43"/>
      <c r="Y16287" s="43"/>
      <c r="Z16287" s="43"/>
      <c r="AA16287" s="43"/>
      <c r="AB16287" s="43"/>
      <c r="AC16287" s="43"/>
      <c r="AD16287" s="43"/>
      <c r="AE16287" s="43"/>
      <c r="AF16287" s="43"/>
      <c r="AG16287" s="43"/>
      <c r="AH16287" s="43"/>
      <c r="AI16287" s="43"/>
      <c r="AJ16287" s="43"/>
      <c r="AK16287" s="43"/>
      <c r="AL16287" s="43"/>
      <c r="AM16287" s="43"/>
      <c r="AN16287" s="43"/>
      <c r="AO16287" s="43"/>
      <c r="AP16287" s="43"/>
      <c r="AQ16287" s="43"/>
      <c r="AR16287" s="43"/>
      <c r="AS16287" s="43"/>
      <c r="AT16287" s="43"/>
      <c r="AU16287" s="43"/>
      <c r="AV16287" s="43"/>
      <c r="AW16287" s="43"/>
    </row>
    <row r="16288" spans="6:49" x14ac:dyDescent="0.25">
      <c r="F16288" s="42" t="s">
        <v>2849</v>
      </c>
      <c r="G16288" s="43"/>
      <c r="H16288" s="43"/>
      <c r="I16288" s="43"/>
      <c r="J16288" s="43"/>
      <c r="K16288" s="43"/>
      <c r="L16288" s="43"/>
      <c r="M16288" s="43"/>
      <c r="N16288" s="43"/>
      <c r="O16288" s="43"/>
      <c r="P16288" s="43"/>
      <c r="Q16288" s="43"/>
      <c r="R16288" s="43"/>
      <c r="S16288" s="43"/>
      <c r="T16288" s="43"/>
      <c r="U16288" s="43"/>
      <c r="V16288" s="43"/>
      <c r="W16288" s="43"/>
      <c r="X16288" s="43"/>
      <c r="Y16288" s="43"/>
      <c r="Z16288" s="43"/>
      <c r="AA16288" s="43"/>
      <c r="AB16288" s="43"/>
      <c r="AC16288" s="43"/>
      <c r="AD16288" s="43"/>
      <c r="AE16288" s="43"/>
      <c r="AF16288" s="43"/>
      <c r="AG16288" s="43"/>
      <c r="AH16288" s="43"/>
      <c r="AI16288" s="43"/>
      <c r="AJ16288" s="43"/>
      <c r="AK16288" s="43"/>
      <c r="AL16288" s="43"/>
      <c r="AM16288" s="43"/>
      <c r="AN16288" s="43"/>
      <c r="AO16288" s="43"/>
      <c r="AP16288" s="43"/>
      <c r="AQ16288" s="43"/>
      <c r="AR16288" s="43"/>
      <c r="AS16288" s="43"/>
      <c r="AT16288" s="43"/>
      <c r="AU16288" s="43"/>
      <c r="AV16288" s="43"/>
      <c r="AW16288" s="43"/>
    </row>
    <row r="16289" spans="6:49" x14ac:dyDescent="0.25">
      <c r="F16289" s="42" t="s">
        <v>2850</v>
      </c>
      <c r="G16289" s="43"/>
      <c r="H16289" s="43"/>
      <c r="I16289" s="43"/>
      <c r="J16289" s="43"/>
      <c r="K16289" s="43"/>
      <c r="L16289" s="43"/>
      <c r="M16289" s="43"/>
      <c r="N16289" s="43"/>
      <c r="O16289" s="43"/>
      <c r="P16289" s="43"/>
      <c r="Q16289" s="43"/>
      <c r="R16289" s="43"/>
      <c r="S16289" s="43"/>
      <c r="T16289" s="43"/>
      <c r="U16289" s="43"/>
      <c r="V16289" s="43"/>
      <c r="W16289" s="43"/>
      <c r="X16289" s="43"/>
      <c r="Y16289" s="43"/>
      <c r="Z16289" s="43"/>
      <c r="AA16289" s="43"/>
      <c r="AB16289" s="43"/>
      <c r="AC16289" s="43"/>
      <c r="AD16289" s="43"/>
      <c r="AE16289" s="43"/>
      <c r="AF16289" s="43"/>
      <c r="AG16289" s="43"/>
      <c r="AH16289" s="43"/>
      <c r="AI16289" s="43"/>
      <c r="AJ16289" s="43"/>
      <c r="AK16289" s="43"/>
      <c r="AL16289" s="43"/>
      <c r="AM16289" s="43"/>
      <c r="AN16289" s="43"/>
      <c r="AO16289" s="43"/>
      <c r="AP16289" s="43"/>
      <c r="AQ16289" s="43"/>
      <c r="AR16289" s="43"/>
      <c r="AS16289" s="43"/>
      <c r="AT16289" s="43"/>
      <c r="AU16289" s="43"/>
      <c r="AV16289" s="43"/>
      <c r="AW16289" s="43"/>
    </row>
    <row r="16290" spans="6:49" x14ac:dyDescent="0.25">
      <c r="F16290" s="42" t="s">
        <v>2851</v>
      </c>
      <c r="G16290" s="43"/>
      <c r="H16290" s="43"/>
      <c r="I16290" s="43"/>
      <c r="J16290" s="43"/>
      <c r="K16290" s="43"/>
      <c r="L16290" s="43"/>
      <c r="M16290" s="43"/>
      <c r="N16290" s="43"/>
      <c r="O16290" s="43"/>
      <c r="P16290" s="43"/>
      <c r="Q16290" s="43"/>
      <c r="R16290" s="43"/>
      <c r="S16290" s="43"/>
      <c r="T16290" s="43"/>
      <c r="U16290" s="43"/>
      <c r="V16290" s="43"/>
      <c r="W16290" s="43"/>
      <c r="X16290" s="43"/>
      <c r="Y16290" s="43"/>
      <c r="Z16290" s="43"/>
      <c r="AA16290" s="43"/>
      <c r="AB16290" s="43"/>
      <c r="AC16290" s="43"/>
      <c r="AD16290" s="43"/>
      <c r="AE16290" s="43"/>
      <c r="AF16290" s="43"/>
      <c r="AG16290" s="43"/>
      <c r="AH16290" s="43"/>
      <c r="AI16290" s="43"/>
      <c r="AJ16290" s="43"/>
      <c r="AK16290" s="43"/>
      <c r="AL16290" s="43"/>
      <c r="AM16290" s="43"/>
      <c r="AN16290" s="43"/>
      <c r="AO16290" s="43"/>
      <c r="AP16290" s="43"/>
      <c r="AQ16290" s="43"/>
      <c r="AR16290" s="43"/>
      <c r="AS16290" s="43"/>
      <c r="AT16290" s="43"/>
      <c r="AU16290" s="43"/>
      <c r="AV16290" s="43"/>
      <c r="AW16290" s="43"/>
    </row>
    <row r="16291" spans="6:49" x14ac:dyDescent="0.25">
      <c r="F16291" s="42" t="s">
        <v>2852</v>
      </c>
      <c r="G16291" s="43"/>
      <c r="H16291" s="43"/>
      <c r="I16291" s="43"/>
      <c r="J16291" s="43"/>
      <c r="K16291" s="43"/>
      <c r="L16291" s="43"/>
      <c r="M16291" s="43"/>
      <c r="N16291" s="43"/>
      <c r="O16291" s="43"/>
      <c r="P16291" s="43"/>
      <c r="Q16291" s="43"/>
      <c r="R16291" s="43"/>
      <c r="S16291" s="43"/>
      <c r="T16291" s="43"/>
      <c r="U16291" s="43"/>
      <c r="V16291" s="43"/>
      <c r="W16291" s="43"/>
      <c r="X16291" s="43"/>
      <c r="Y16291" s="43"/>
      <c r="Z16291" s="43"/>
      <c r="AA16291" s="43"/>
      <c r="AB16291" s="43"/>
      <c r="AC16291" s="43"/>
      <c r="AD16291" s="43"/>
      <c r="AE16291" s="43"/>
      <c r="AF16291" s="43"/>
      <c r="AG16291" s="43"/>
      <c r="AH16291" s="43"/>
      <c r="AI16291" s="43"/>
      <c r="AJ16291" s="43"/>
      <c r="AK16291" s="43"/>
      <c r="AL16291" s="43"/>
      <c r="AM16291" s="43"/>
      <c r="AN16291" s="43"/>
      <c r="AO16291" s="43"/>
      <c r="AP16291" s="43"/>
      <c r="AQ16291" s="43"/>
      <c r="AR16291" s="43"/>
      <c r="AS16291" s="43"/>
      <c r="AT16291" s="43"/>
      <c r="AU16291" s="43"/>
      <c r="AV16291" s="43"/>
      <c r="AW16291" s="43"/>
    </row>
    <row r="16292" spans="6:49" x14ac:dyDescent="0.25">
      <c r="F16292" s="42" t="s">
        <v>2393</v>
      </c>
      <c r="G16292" s="43"/>
      <c r="H16292" s="43"/>
      <c r="I16292" s="43"/>
      <c r="J16292" s="43"/>
      <c r="K16292" s="43"/>
      <c r="L16292" s="43"/>
      <c r="M16292" s="43"/>
      <c r="N16292" s="43"/>
      <c r="O16292" s="43"/>
      <c r="P16292" s="43"/>
      <c r="Q16292" s="43"/>
      <c r="R16292" s="43"/>
      <c r="S16292" s="43"/>
      <c r="T16292" s="43"/>
      <c r="U16292" s="43"/>
      <c r="V16292" s="43"/>
      <c r="W16292" s="43"/>
      <c r="X16292" s="43"/>
      <c r="Y16292" s="43"/>
      <c r="Z16292" s="43"/>
      <c r="AA16292" s="43"/>
      <c r="AB16292" s="43"/>
      <c r="AC16292" s="43"/>
      <c r="AD16292" s="43"/>
      <c r="AE16292" s="43"/>
      <c r="AF16292" s="43"/>
      <c r="AG16292" s="43"/>
      <c r="AH16292" s="43"/>
      <c r="AI16292" s="43"/>
      <c r="AJ16292" s="43"/>
      <c r="AK16292" s="43"/>
      <c r="AL16292" s="43"/>
      <c r="AM16292" s="43"/>
      <c r="AN16292" s="43"/>
      <c r="AO16292" s="43"/>
      <c r="AP16292" s="43"/>
      <c r="AQ16292" s="43"/>
      <c r="AR16292" s="43"/>
      <c r="AS16292" s="43"/>
      <c r="AT16292" s="43"/>
      <c r="AU16292" s="43"/>
      <c r="AV16292" s="43"/>
      <c r="AW16292" s="43"/>
    </row>
    <row r="16293" spans="6:49" x14ac:dyDescent="0.25">
      <c r="F16293" s="42"/>
      <c r="G16293" s="43"/>
      <c r="H16293" s="43"/>
      <c r="I16293" s="43"/>
      <c r="J16293" s="43"/>
      <c r="K16293" s="43"/>
      <c r="L16293" s="43"/>
      <c r="M16293" s="43"/>
      <c r="N16293" s="43"/>
      <c r="O16293" s="43"/>
      <c r="P16293" s="43"/>
      <c r="Q16293" s="43"/>
      <c r="R16293" s="43"/>
      <c r="S16293" s="43"/>
      <c r="T16293" s="43"/>
      <c r="U16293" s="43"/>
      <c r="V16293" s="43"/>
      <c r="W16293" s="43"/>
      <c r="X16293" s="43"/>
      <c r="Y16293" s="43"/>
      <c r="Z16293" s="43"/>
      <c r="AA16293" s="43"/>
      <c r="AB16293" s="43"/>
      <c r="AC16293" s="43"/>
      <c r="AD16293" s="43"/>
      <c r="AE16293" s="43"/>
      <c r="AF16293" s="43"/>
      <c r="AG16293" s="43"/>
      <c r="AH16293" s="43"/>
      <c r="AI16293" s="43"/>
      <c r="AJ16293" s="43"/>
      <c r="AK16293" s="43"/>
      <c r="AL16293" s="43"/>
      <c r="AM16293" s="43"/>
      <c r="AN16293" s="43"/>
      <c r="AO16293" s="43"/>
      <c r="AP16293" s="43"/>
      <c r="AQ16293" s="43"/>
      <c r="AR16293" s="43"/>
      <c r="AS16293" s="43"/>
      <c r="AT16293" s="43"/>
      <c r="AU16293" s="43"/>
      <c r="AV16293" s="43"/>
      <c r="AW16293" s="43"/>
    </row>
    <row r="16294" spans="6:49" x14ac:dyDescent="0.25">
      <c r="F16294" s="42" t="s">
        <v>2853</v>
      </c>
      <c r="G16294" s="43"/>
      <c r="H16294" s="43"/>
      <c r="I16294" s="43"/>
      <c r="J16294" s="43"/>
      <c r="K16294" s="43"/>
      <c r="L16294" s="43"/>
      <c r="M16294" s="43"/>
      <c r="N16294" s="43"/>
      <c r="O16294" s="43"/>
      <c r="P16294" s="43"/>
      <c r="Q16294" s="43"/>
      <c r="R16294" s="43"/>
      <c r="S16294" s="43"/>
      <c r="T16294" s="43"/>
      <c r="U16294" s="43"/>
      <c r="V16294" s="43"/>
      <c r="W16294" s="43"/>
      <c r="X16294" s="43"/>
      <c r="Y16294" s="43"/>
      <c r="Z16294" s="43"/>
      <c r="AA16294" s="43"/>
      <c r="AB16294" s="43"/>
      <c r="AC16294" s="43"/>
      <c r="AD16294" s="43"/>
      <c r="AE16294" s="43"/>
      <c r="AF16294" s="43"/>
      <c r="AG16294" s="43"/>
      <c r="AH16294" s="43"/>
      <c r="AI16294" s="43"/>
      <c r="AJ16294" s="43"/>
      <c r="AK16294" s="43"/>
      <c r="AL16294" s="43"/>
      <c r="AM16294" s="43"/>
      <c r="AN16294" s="43"/>
      <c r="AO16294" s="43"/>
      <c r="AP16294" s="43"/>
      <c r="AQ16294" s="43"/>
      <c r="AR16294" s="43"/>
      <c r="AS16294" s="43"/>
      <c r="AT16294" s="43"/>
      <c r="AU16294" s="43"/>
      <c r="AV16294" s="43"/>
      <c r="AW16294" s="43"/>
    </row>
    <row r="16295" spans="6:49" x14ac:dyDescent="0.25">
      <c r="F16295" s="42" t="s">
        <v>2854</v>
      </c>
      <c r="G16295" s="43"/>
      <c r="H16295" s="43"/>
      <c r="I16295" s="43"/>
      <c r="J16295" s="43"/>
      <c r="K16295" s="43"/>
      <c r="L16295" s="43"/>
      <c r="M16295" s="43"/>
      <c r="N16295" s="43"/>
      <c r="O16295" s="43"/>
      <c r="P16295" s="43"/>
      <c r="Q16295" s="43"/>
      <c r="R16295" s="43"/>
      <c r="S16295" s="43"/>
      <c r="T16295" s="43"/>
      <c r="U16295" s="43"/>
      <c r="V16295" s="43"/>
      <c r="W16295" s="43"/>
      <c r="X16295" s="43"/>
      <c r="Y16295" s="43"/>
      <c r="Z16295" s="43"/>
      <c r="AA16295" s="43"/>
      <c r="AB16295" s="43"/>
      <c r="AC16295" s="43"/>
      <c r="AD16295" s="43"/>
      <c r="AE16295" s="43"/>
      <c r="AF16295" s="43"/>
      <c r="AG16295" s="43"/>
      <c r="AH16295" s="43"/>
      <c r="AI16295" s="43"/>
      <c r="AJ16295" s="43"/>
      <c r="AK16295" s="43"/>
      <c r="AL16295" s="43"/>
      <c r="AM16295" s="43"/>
      <c r="AN16295" s="43"/>
      <c r="AO16295" s="43"/>
      <c r="AP16295" s="43"/>
      <c r="AQ16295" s="43"/>
      <c r="AR16295" s="43"/>
      <c r="AS16295" s="43"/>
      <c r="AT16295" s="43"/>
      <c r="AU16295" s="43"/>
      <c r="AV16295" s="43"/>
      <c r="AW16295" s="43"/>
    </row>
    <row r="16296" spans="6:49" x14ac:dyDescent="0.25">
      <c r="F16296" s="42" t="s">
        <v>2855</v>
      </c>
      <c r="G16296" s="43"/>
      <c r="H16296" s="43"/>
      <c r="I16296" s="43"/>
      <c r="J16296" s="43"/>
      <c r="K16296" s="43"/>
      <c r="L16296" s="43"/>
      <c r="M16296" s="43"/>
      <c r="N16296" s="43"/>
      <c r="O16296" s="43"/>
      <c r="P16296" s="43"/>
      <c r="Q16296" s="43"/>
      <c r="R16296" s="43"/>
      <c r="S16296" s="43"/>
      <c r="T16296" s="43"/>
      <c r="U16296" s="43"/>
      <c r="V16296" s="43"/>
      <c r="W16296" s="43"/>
      <c r="X16296" s="43"/>
      <c r="Y16296" s="43"/>
      <c r="Z16296" s="43"/>
      <c r="AA16296" s="43"/>
      <c r="AB16296" s="43"/>
      <c r="AC16296" s="43"/>
      <c r="AD16296" s="43"/>
      <c r="AE16296" s="43"/>
      <c r="AF16296" s="43"/>
      <c r="AG16296" s="43"/>
      <c r="AH16296" s="43"/>
      <c r="AI16296" s="43"/>
      <c r="AJ16296" s="43"/>
      <c r="AK16296" s="43"/>
      <c r="AL16296" s="43"/>
      <c r="AM16296" s="43"/>
      <c r="AN16296" s="43"/>
      <c r="AO16296" s="43"/>
      <c r="AP16296" s="43"/>
      <c r="AQ16296" s="43"/>
      <c r="AR16296" s="43"/>
      <c r="AS16296" s="43"/>
      <c r="AT16296" s="43"/>
      <c r="AU16296" s="43"/>
      <c r="AV16296" s="43"/>
      <c r="AW16296" s="43"/>
    </row>
    <row r="16297" spans="6:49" x14ac:dyDescent="0.25">
      <c r="F16297" s="42" t="s">
        <v>2852</v>
      </c>
      <c r="G16297" s="43"/>
      <c r="H16297" s="43"/>
      <c r="I16297" s="43"/>
      <c r="J16297" s="43"/>
      <c r="K16297" s="43"/>
      <c r="L16297" s="43"/>
      <c r="M16297" s="43"/>
      <c r="N16297" s="43"/>
      <c r="O16297" s="43"/>
      <c r="P16297" s="43"/>
      <c r="Q16297" s="43"/>
      <c r="R16297" s="43"/>
      <c r="S16297" s="43"/>
      <c r="T16297" s="43"/>
      <c r="U16297" s="43"/>
      <c r="V16297" s="43"/>
      <c r="W16297" s="43"/>
      <c r="X16297" s="43"/>
      <c r="Y16297" s="43"/>
      <c r="Z16297" s="43"/>
      <c r="AA16297" s="43"/>
      <c r="AB16297" s="43"/>
      <c r="AC16297" s="43"/>
      <c r="AD16297" s="43"/>
      <c r="AE16297" s="43"/>
      <c r="AF16297" s="43"/>
      <c r="AG16297" s="43"/>
      <c r="AH16297" s="43"/>
      <c r="AI16297" s="43"/>
      <c r="AJ16297" s="43"/>
      <c r="AK16297" s="43"/>
      <c r="AL16297" s="43"/>
      <c r="AM16297" s="43"/>
      <c r="AN16297" s="43"/>
      <c r="AO16297" s="43"/>
      <c r="AP16297" s="43"/>
      <c r="AQ16297" s="43"/>
      <c r="AR16297" s="43"/>
      <c r="AS16297" s="43"/>
      <c r="AT16297" s="43"/>
      <c r="AU16297" s="43"/>
      <c r="AV16297" s="43"/>
      <c r="AW16297" s="43"/>
    </row>
    <row r="16298" spans="6:49" x14ac:dyDescent="0.25">
      <c r="F16298" s="42" t="s">
        <v>2393</v>
      </c>
      <c r="G16298" s="43"/>
      <c r="H16298" s="43"/>
      <c r="I16298" s="43"/>
      <c r="J16298" s="43"/>
      <c r="K16298" s="43"/>
      <c r="L16298" s="43"/>
      <c r="M16298" s="43"/>
      <c r="N16298" s="43"/>
      <c r="O16298" s="43"/>
      <c r="P16298" s="43"/>
      <c r="Q16298" s="43"/>
      <c r="R16298" s="43"/>
      <c r="S16298" s="43"/>
      <c r="T16298" s="43"/>
      <c r="U16298" s="43"/>
      <c r="V16298" s="43"/>
      <c r="W16298" s="43"/>
      <c r="X16298" s="43"/>
      <c r="Y16298" s="43"/>
      <c r="Z16298" s="43"/>
      <c r="AA16298" s="43"/>
      <c r="AB16298" s="43"/>
      <c r="AC16298" s="43"/>
      <c r="AD16298" s="43"/>
      <c r="AE16298" s="43"/>
      <c r="AF16298" s="43"/>
      <c r="AG16298" s="43"/>
      <c r="AH16298" s="43"/>
      <c r="AI16298" s="43"/>
      <c r="AJ16298" s="43"/>
      <c r="AK16298" s="43"/>
      <c r="AL16298" s="43"/>
      <c r="AM16298" s="43"/>
      <c r="AN16298" s="43"/>
      <c r="AO16298" s="43"/>
      <c r="AP16298" s="43"/>
      <c r="AQ16298" s="43"/>
      <c r="AR16298" s="43"/>
      <c r="AS16298" s="43"/>
      <c r="AT16298" s="43"/>
      <c r="AU16298" s="43"/>
      <c r="AV16298" s="43"/>
      <c r="AW16298" s="43"/>
    </row>
    <row r="16299" spans="6:49" x14ac:dyDescent="0.25">
      <c r="F16299" s="42"/>
      <c r="G16299" s="43"/>
      <c r="H16299" s="43"/>
      <c r="I16299" s="43"/>
      <c r="J16299" s="43"/>
      <c r="K16299" s="43"/>
      <c r="L16299" s="43"/>
      <c r="M16299" s="43"/>
      <c r="N16299" s="43"/>
      <c r="O16299" s="43"/>
      <c r="P16299" s="43"/>
      <c r="Q16299" s="43"/>
      <c r="R16299" s="43"/>
      <c r="S16299" s="43"/>
      <c r="T16299" s="43"/>
      <c r="U16299" s="43"/>
      <c r="V16299" s="43"/>
      <c r="W16299" s="43"/>
      <c r="X16299" s="43"/>
      <c r="Y16299" s="43"/>
      <c r="Z16299" s="43"/>
      <c r="AA16299" s="43"/>
      <c r="AB16299" s="43"/>
      <c r="AC16299" s="43"/>
      <c r="AD16299" s="43"/>
      <c r="AE16299" s="43"/>
      <c r="AF16299" s="43"/>
      <c r="AG16299" s="43"/>
      <c r="AH16299" s="43"/>
      <c r="AI16299" s="43"/>
      <c r="AJ16299" s="43"/>
      <c r="AK16299" s="43"/>
      <c r="AL16299" s="43"/>
      <c r="AM16299" s="43"/>
      <c r="AN16299" s="43"/>
      <c r="AO16299" s="43"/>
      <c r="AP16299" s="43"/>
      <c r="AQ16299" s="43"/>
      <c r="AR16299" s="43"/>
      <c r="AS16299" s="43"/>
      <c r="AT16299" s="43"/>
      <c r="AU16299" s="43"/>
      <c r="AV16299" s="43"/>
      <c r="AW16299" s="43"/>
    </row>
    <row r="16300" spans="6:49" x14ac:dyDescent="0.25">
      <c r="F16300" s="42" t="s">
        <v>2856</v>
      </c>
      <c r="G16300" s="43"/>
      <c r="H16300" s="43"/>
      <c r="I16300" s="43"/>
      <c r="J16300" s="43"/>
      <c r="K16300" s="43"/>
      <c r="L16300" s="43"/>
      <c r="M16300" s="43"/>
      <c r="N16300" s="43"/>
      <c r="O16300" s="43"/>
      <c r="P16300" s="43"/>
      <c r="Q16300" s="43"/>
      <c r="R16300" s="43"/>
      <c r="S16300" s="43"/>
      <c r="T16300" s="43"/>
      <c r="U16300" s="43"/>
      <c r="V16300" s="43"/>
      <c r="W16300" s="43"/>
      <c r="X16300" s="43"/>
      <c r="Y16300" s="43"/>
      <c r="Z16300" s="43"/>
      <c r="AA16300" s="43"/>
      <c r="AB16300" s="43"/>
      <c r="AC16300" s="43"/>
      <c r="AD16300" s="43"/>
      <c r="AE16300" s="43"/>
      <c r="AF16300" s="43"/>
      <c r="AG16300" s="43"/>
      <c r="AH16300" s="43"/>
      <c r="AI16300" s="43"/>
      <c r="AJ16300" s="43"/>
      <c r="AK16300" s="43"/>
      <c r="AL16300" s="43"/>
      <c r="AM16300" s="43"/>
      <c r="AN16300" s="43"/>
      <c r="AO16300" s="43"/>
      <c r="AP16300" s="43"/>
      <c r="AQ16300" s="43"/>
      <c r="AR16300" s="43"/>
      <c r="AS16300" s="43"/>
      <c r="AT16300" s="43"/>
      <c r="AU16300" s="43"/>
      <c r="AV16300" s="43"/>
      <c r="AW16300" s="43"/>
    </row>
    <row r="16301" spans="6:49" x14ac:dyDescent="0.25">
      <c r="F16301" s="42" t="s">
        <v>2857</v>
      </c>
      <c r="G16301" s="43"/>
      <c r="H16301" s="43"/>
      <c r="I16301" s="43"/>
      <c r="J16301" s="43"/>
      <c r="K16301" s="43"/>
      <c r="L16301" s="43"/>
      <c r="M16301" s="43"/>
      <c r="N16301" s="43"/>
      <c r="O16301" s="43"/>
      <c r="P16301" s="43"/>
      <c r="Q16301" s="43"/>
      <c r="R16301" s="43"/>
      <c r="S16301" s="43"/>
      <c r="T16301" s="43"/>
      <c r="U16301" s="43"/>
      <c r="V16301" s="43"/>
      <c r="W16301" s="43"/>
      <c r="X16301" s="43"/>
      <c r="Y16301" s="43"/>
      <c r="Z16301" s="43"/>
      <c r="AA16301" s="43"/>
      <c r="AB16301" s="43"/>
      <c r="AC16301" s="43"/>
      <c r="AD16301" s="43"/>
      <c r="AE16301" s="43"/>
      <c r="AF16301" s="43"/>
      <c r="AG16301" s="43"/>
      <c r="AH16301" s="43"/>
      <c r="AI16301" s="43"/>
      <c r="AJ16301" s="43"/>
      <c r="AK16301" s="43"/>
      <c r="AL16301" s="43"/>
      <c r="AM16301" s="43"/>
      <c r="AN16301" s="43"/>
      <c r="AO16301" s="43"/>
      <c r="AP16301" s="43"/>
      <c r="AQ16301" s="43"/>
      <c r="AR16301" s="43"/>
      <c r="AS16301" s="43"/>
      <c r="AT16301" s="43"/>
      <c r="AU16301" s="43"/>
      <c r="AV16301" s="43"/>
      <c r="AW16301" s="43"/>
    </row>
    <row r="16302" spans="6:49" x14ac:dyDescent="0.25">
      <c r="F16302" s="42" t="s">
        <v>2858</v>
      </c>
      <c r="G16302" s="43"/>
      <c r="H16302" s="43"/>
      <c r="I16302" s="43"/>
      <c r="J16302" s="43"/>
      <c r="K16302" s="43"/>
      <c r="L16302" s="43"/>
      <c r="M16302" s="43"/>
      <c r="N16302" s="43"/>
      <c r="O16302" s="43"/>
      <c r="P16302" s="43"/>
      <c r="Q16302" s="43"/>
      <c r="R16302" s="43"/>
      <c r="S16302" s="43"/>
      <c r="T16302" s="43"/>
      <c r="U16302" s="43"/>
      <c r="V16302" s="43"/>
      <c r="W16302" s="43"/>
      <c r="X16302" s="43"/>
      <c r="Y16302" s="43"/>
      <c r="Z16302" s="43"/>
      <c r="AA16302" s="43"/>
      <c r="AB16302" s="43"/>
      <c r="AC16302" s="43"/>
      <c r="AD16302" s="43"/>
      <c r="AE16302" s="43"/>
      <c r="AF16302" s="43"/>
      <c r="AG16302" s="43"/>
      <c r="AH16302" s="43"/>
      <c r="AI16302" s="43"/>
      <c r="AJ16302" s="43"/>
      <c r="AK16302" s="43"/>
      <c r="AL16302" s="43"/>
      <c r="AM16302" s="43"/>
      <c r="AN16302" s="43"/>
      <c r="AO16302" s="43"/>
      <c r="AP16302" s="43"/>
      <c r="AQ16302" s="43"/>
      <c r="AR16302" s="43"/>
      <c r="AS16302" s="43"/>
      <c r="AT16302" s="43"/>
      <c r="AU16302" s="43"/>
      <c r="AV16302" s="43"/>
      <c r="AW16302" s="43"/>
    </row>
    <row r="16303" spans="6:49" x14ac:dyDescent="0.25">
      <c r="F16303" s="42" t="s">
        <v>2852</v>
      </c>
      <c r="G16303" s="43"/>
      <c r="H16303" s="43"/>
      <c r="I16303" s="43"/>
      <c r="J16303" s="43"/>
      <c r="K16303" s="43"/>
      <c r="L16303" s="43"/>
      <c r="M16303" s="43"/>
      <c r="N16303" s="43"/>
      <c r="O16303" s="43"/>
      <c r="P16303" s="43"/>
      <c r="Q16303" s="43"/>
      <c r="R16303" s="43"/>
      <c r="S16303" s="43"/>
      <c r="T16303" s="43"/>
      <c r="U16303" s="43"/>
      <c r="V16303" s="43"/>
      <c r="W16303" s="43"/>
      <c r="X16303" s="43"/>
      <c r="Y16303" s="43"/>
      <c r="Z16303" s="43"/>
      <c r="AA16303" s="43"/>
      <c r="AB16303" s="43"/>
      <c r="AC16303" s="43"/>
      <c r="AD16303" s="43"/>
      <c r="AE16303" s="43"/>
      <c r="AF16303" s="43"/>
      <c r="AG16303" s="43"/>
      <c r="AH16303" s="43"/>
      <c r="AI16303" s="43"/>
      <c r="AJ16303" s="43"/>
      <c r="AK16303" s="43"/>
      <c r="AL16303" s="43"/>
      <c r="AM16303" s="43"/>
      <c r="AN16303" s="43"/>
      <c r="AO16303" s="43"/>
      <c r="AP16303" s="43"/>
      <c r="AQ16303" s="43"/>
      <c r="AR16303" s="43"/>
      <c r="AS16303" s="43"/>
      <c r="AT16303" s="43"/>
      <c r="AU16303" s="43"/>
      <c r="AV16303" s="43"/>
      <c r="AW16303" s="43"/>
    </row>
    <row r="16304" spans="6:49" x14ac:dyDescent="0.25">
      <c r="F16304" s="42" t="s">
        <v>2393</v>
      </c>
      <c r="G16304" s="43"/>
      <c r="H16304" s="43"/>
      <c r="I16304" s="43"/>
      <c r="J16304" s="43"/>
      <c r="K16304" s="43"/>
      <c r="L16304" s="43"/>
      <c r="M16304" s="43"/>
      <c r="N16304" s="43"/>
      <c r="O16304" s="43"/>
      <c r="P16304" s="43"/>
      <c r="Q16304" s="43"/>
      <c r="R16304" s="43"/>
      <c r="S16304" s="43"/>
      <c r="T16304" s="43"/>
      <c r="U16304" s="43"/>
      <c r="V16304" s="43"/>
      <c r="W16304" s="43"/>
      <c r="X16304" s="43"/>
      <c r="Y16304" s="43"/>
      <c r="Z16304" s="43"/>
      <c r="AA16304" s="43"/>
      <c r="AB16304" s="43"/>
      <c r="AC16304" s="43"/>
      <c r="AD16304" s="43"/>
      <c r="AE16304" s="43"/>
      <c r="AF16304" s="43"/>
      <c r="AG16304" s="43"/>
      <c r="AH16304" s="43"/>
      <c r="AI16304" s="43"/>
      <c r="AJ16304" s="43"/>
      <c r="AK16304" s="43"/>
      <c r="AL16304" s="43"/>
      <c r="AM16304" s="43"/>
      <c r="AN16304" s="43"/>
      <c r="AO16304" s="43"/>
      <c r="AP16304" s="43"/>
      <c r="AQ16304" s="43"/>
      <c r="AR16304" s="43"/>
      <c r="AS16304" s="43"/>
      <c r="AT16304" s="43"/>
      <c r="AU16304" s="43"/>
      <c r="AV16304" s="43"/>
      <c r="AW16304" s="43"/>
    </row>
    <row r="16305" spans="6:49" x14ac:dyDescent="0.25">
      <c r="F16305" s="42"/>
      <c r="G16305" s="43"/>
      <c r="H16305" s="43"/>
      <c r="I16305" s="43"/>
      <c r="J16305" s="43"/>
      <c r="K16305" s="43"/>
      <c r="L16305" s="43"/>
      <c r="M16305" s="43"/>
      <c r="N16305" s="43"/>
      <c r="O16305" s="43"/>
      <c r="P16305" s="43"/>
      <c r="Q16305" s="43"/>
      <c r="R16305" s="43"/>
      <c r="S16305" s="43"/>
      <c r="T16305" s="43"/>
      <c r="U16305" s="43"/>
      <c r="V16305" s="43"/>
      <c r="W16305" s="43"/>
      <c r="X16305" s="43"/>
      <c r="Y16305" s="43"/>
      <c r="Z16305" s="43"/>
      <c r="AA16305" s="43"/>
      <c r="AB16305" s="43"/>
      <c r="AC16305" s="43"/>
      <c r="AD16305" s="43"/>
      <c r="AE16305" s="43"/>
      <c r="AF16305" s="43"/>
      <c r="AG16305" s="43"/>
      <c r="AH16305" s="43"/>
      <c r="AI16305" s="43"/>
      <c r="AJ16305" s="43"/>
      <c r="AK16305" s="43"/>
      <c r="AL16305" s="43"/>
      <c r="AM16305" s="43"/>
      <c r="AN16305" s="43"/>
      <c r="AO16305" s="43"/>
      <c r="AP16305" s="43"/>
      <c r="AQ16305" s="43"/>
      <c r="AR16305" s="43"/>
      <c r="AS16305" s="43"/>
      <c r="AT16305" s="43"/>
      <c r="AU16305" s="43"/>
      <c r="AV16305" s="43"/>
      <c r="AW16305" s="43"/>
    </row>
    <row r="16306" spans="6:49" x14ac:dyDescent="0.25">
      <c r="F16306" s="40" t="s">
        <v>128</v>
      </c>
      <c r="G16306" s="41"/>
      <c r="H16306" s="41"/>
      <c r="I16306" s="41"/>
      <c r="J16306" s="41"/>
      <c r="K16306" s="41"/>
      <c r="L16306" s="41"/>
      <c r="M16306" s="41"/>
      <c r="N16306" s="41"/>
      <c r="O16306" s="41"/>
      <c r="P16306" s="41"/>
      <c r="Q16306" s="41"/>
      <c r="R16306" s="41"/>
      <c r="S16306" s="41"/>
      <c r="T16306" s="41"/>
      <c r="U16306" s="41"/>
      <c r="V16306" s="41"/>
      <c r="W16306" s="41"/>
      <c r="X16306" s="41"/>
      <c r="Y16306" s="41"/>
      <c r="Z16306" s="41"/>
      <c r="AA16306" s="41"/>
      <c r="AB16306" s="41"/>
      <c r="AC16306" s="41"/>
      <c r="AD16306" s="41"/>
      <c r="AE16306" s="41"/>
      <c r="AF16306" s="41"/>
      <c r="AG16306" s="41"/>
      <c r="AH16306" s="41"/>
      <c r="AI16306" s="41"/>
      <c r="AJ16306" s="41"/>
      <c r="AK16306" s="41"/>
      <c r="AL16306" s="41"/>
      <c r="AM16306" s="41"/>
      <c r="AN16306" s="41"/>
      <c r="AO16306" s="41"/>
      <c r="AP16306" s="41"/>
      <c r="AQ16306" s="41"/>
      <c r="AR16306" s="41"/>
      <c r="AS16306" s="41"/>
      <c r="AT16306" s="41"/>
      <c r="AU16306" s="41"/>
      <c r="AV16306" s="41"/>
      <c r="AW16306" s="41"/>
    </row>
    <row r="16307" spans="6:49" x14ac:dyDescent="0.25">
      <c r="F16307" s="40" t="s">
        <v>2846</v>
      </c>
      <c r="G16307" s="41"/>
      <c r="H16307" s="41"/>
      <c r="I16307" s="41"/>
      <c r="J16307" s="41"/>
      <c r="K16307" s="41"/>
      <c r="L16307" s="41"/>
      <c r="M16307" s="41"/>
      <c r="N16307" s="41"/>
      <c r="O16307" s="41"/>
      <c r="P16307" s="41"/>
      <c r="Q16307" s="41"/>
      <c r="R16307" s="41"/>
      <c r="S16307" s="41"/>
      <c r="T16307" s="41"/>
      <c r="U16307" s="41"/>
      <c r="V16307" s="41"/>
      <c r="W16307" s="41"/>
      <c r="X16307" s="41"/>
      <c r="Y16307" s="41"/>
      <c r="Z16307" s="41"/>
      <c r="AA16307" s="41"/>
      <c r="AB16307" s="41"/>
      <c r="AC16307" s="41"/>
      <c r="AD16307" s="41"/>
      <c r="AE16307" s="41"/>
      <c r="AF16307" s="41"/>
      <c r="AG16307" s="41"/>
      <c r="AH16307" s="41"/>
      <c r="AI16307" s="41"/>
      <c r="AJ16307" s="41"/>
      <c r="AK16307" s="41"/>
      <c r="AL16307" s="41"/>
      <c r="AM16307" s="41"/>
      <c r="AN16307" s="41"/>
      <c r="AO16307" s="41"/>
      <c r="AP16307" s="41"/>
      <c r="AQ16307" s="41"/>
      <c r="AR16307" s="41"/>
      <c r="AS16307" s="41"/>
      <c r="AT16307" s="41"/>
      <c r="AU16307" s="41"/>
      <c r="AV16307" s="41"/>
      <c r="AW16307" s="41"/>
    </row>
    <row r="16308" spans="6:49" x14ac:dyDescent="0.25">
      <c r="F16308" s="40" t="s">
        <v>2760</v>
      </c>
      <c r="G16308" s="41"/>
      <c r="H16308" s="41"/>
      <c r="I16308" s="41"/>
      <c r="J16308" s="41"/>
      <c r="K16308" s="41"/>
      <c r="L16308" s="41"/>
      <c r="M16308" s="41"/>
      <c r="N16308" s="41"/>
      <c r="O16308" s="41"/>
      <c r="P16308" s="41"/>
      <c r="Q16308" s="41"/>
      <c r="R16308" s="41"/>
      <c r="S16308" s="41"/>
      <c r="T16308" s="41"/>
      <c r="U16308" s="41"/>
      <c r="V16308" s="41"/>
      <c r="W16308" s="41"/>
      <c r="X16308" s="41"/>
      <c r="Y16308" s="41"/>
      <c r="Z16308" s="41"/>
      <c r="AA16308" s="41"/>
      <c r="AB16308" s="41"/>
      <c r="AC16308" s="41"/>
      <c r="AD16308" s="41"/>
      <c r="AE16308" s="41"/>
      <c r="AF16308" s="41"/>
      <c r="AG16308" s="41"/>
      <c r="AH16308" s="41"/>
      <c r="AI16308" s="41"/>
      <c r="AJ16308" s="41"/>
      <c r="AK16308" s="41"/>
      <c r="AL16308" s="41"/>
      <c r="AM16308" s="41"/>
      <c r="AN16308" s="41"/>
      <c r="AO16308" s="41"/>
      <c r="AP16308" s="41"/>
      <c r="AQ16308" s="41"/>
      <c r="AR16308" s="41"/>
      <c r="AS16308" s="41"/>
      <c r="AT16308" s="41"/>
      <c r="AU16308" s="41"/>
      <c r="AV16308" s="41"/>
      <c r="AW16308" s="41"/>
    </row>
    <row r="16309" spans="6:49" x14ac:dyDescent="0.25">
      <c r="F16309" s="40" t="s">
        <v>2761</v>
      </c>
      <c r="G16309" s="41"/>
      <c r="H16309" s="41"/>
      <c r="I16309" s="41"/>
      <c r="J16309" s="41"/>
      <c r="K16309" s="41"/>
      <c r="L16309" s="41"/>
      <c r="M16309" s="41"/>
      <c r="N16309" s="41"/>
      <c r="O16309" s="41"/>
      <c r="P16309" s="41"/>
      <c r="Q16309" s="41"/>
      <c r="R16309" s="41"/>
      <c r="S16309" s="41"/>
      <c r="T16309" s="41"/>
      <c r="U16309" s="41"/>
      <c r="V16309" s="41"/>
      <c r="W16309" s="41"/>
      <c r="X16309" s="41"/>
      <c r="Y16309" s="41"/>
      <c r="Z16309" s="41"/>
      <c r="AA16309" s="41"/>
      <c r="AB16309" s="41"/>
      <c r="AC16309" s="41"/>
      <c r="AD16309" s="41"/>
      <c r="AE16309" s="41"/>
      <c r="AF16309" s="41"/>
      <c r="AG16309" s="41"/>
      <c r="AH16309" s="41"/>
      <c r="AI16309" s="41"/>
      <c r="AJ16309" s="41"/>
      <c r="AK16309" s="41"/>
      <c r="AL16309" s="41"/>
      <c r="AM16309" s="41"/>
      <c r="AN16309" s="41"/>
      <c r="AO16309" s="41"/>
      <c r="AP16309" s="41"/>
      <c r="AQ16309" s="41"/>
      <c r="AR16309" s="41"/>
      <c r="AS16309" s="41"/>
      <c r="AT16309" s="41"/>
      <c r="AU16309" s="41"/>
      <c r="AV16309" s="41"/>
      <c r="AW16309" s="41"/>
    </row>
    <row r="16310" spans="6:49" x14ac:dyDescent="0.25">
      <c r="F16310" s="40" t="s">
        <v>2342</v>
      </c>
      <c r="G16310" s="41"/>
      <c r="H16310" s="41"/>
      <c r="I16310" s="41"/>
      <c r="J16310" s="41"/>
      <c r="K16310" s="41"/>
      <c r="L16310" s="41"/>
      <c r="M16310" s="41"/>
      <c r="N16310" s="41"/>
      <c r="O16310" s="41"/>
      <c r="P16310" s="41"/>
      <c r="Q16310" s="41"/>
      <c r="R16310" s="41"/>
      <c r="S16310" s="41"/>
      <c r="T16310" s="41"/>
      <c r="U16310" s="41"/>
      <c r="V16310" s="41"/>
      <c r="W16310" s="41"/>
      <c r="X16310" s="41"/>
      <c r="Y16310" s="41"/>
      <c r="Z16310" s="41"/>
      <c r="AA16310" s="41"/>
      <c r="AB16310" s="41"/>
      <c r="AC16310" s="41"/>
      <c r="AD16310" s="41"/>
      <c r="AE16310" s="41"/>
      <c r="AF16310" s="41"/>
      <c r="AG16310" s="41"/>
      <c r="AH16310" s="41"/>
      <c r="AI16310" s="41"/>
      <c r="AJ16310" s="41"/>
      <c r="AK16310" s="41"/>
      <c r="AL16310" s="41"/>
      <c r="AM16310" s="41"/>
      <c r="AN16310" s="41"/>
      <c r="AO16310" s="41"/>
      <c r="AP16310" s="41"/>
      <c r="AQ16310" s="41"/>
      <c r="AR16310" s="41"/>
      <c r="AS16310" s="41"/>
      <c r="AT16310" s="41"/>
      <c r="AU16310" s="41"/>
      <c r="AV16310" s="41"/>
      <c r="AW16310" s="41"/>
    </row>
    <row r="16311" spans="6:49" x14ac:dyDescent="0.25">
      <c r="F16311" s="40" t="s">
        <v>2762</v>
      </c>
      <c r="G16311" s="41"/>
      <c r="H16311" s="41"/>
      <c r="I16311" s="41"/>
      <c r="J16311" s="41"/>
      <c r="K16311" s="41"/>
      <c r="L16311" s="41"/>
      <c r="M16311" s="41"/>
      <c r="N16311" s="41"/>
      <c r="O16311" s="41"/>
      <c r="P16311" s="41"/>
      <c r="Q16311" s="41"/>
      <c r="R16311" s="41"/>
      <c r="S16311" s="41"/>
      <c r="T16311" s="41"/>
      <c r="U16311" s="41"/>
      <c r="V16311" s="41"/>
      <c r="W16311" s="41"/>
      <c r="X16311" s="41"/>
      <c r="Y16311" s="41"/>
      <c r="Z16311" s="41"/>
      <c r="AA16311" s="41"/>
      <c r="AB16311" s="41"/>
      <c r="AC16311" s="41"/>
      <c r="AD16311" s="41"/>
      <c r="AE16311" s="41"/>
      <c r="AF16311" s="41"/>
      <c r="AG16311" s="41"/>
      <c r="AH16311" s="41"/>
      <c r="AI16311" s="41"/>
      <c r="AJ16311" s="41"/>
      <c r="AK16311" s="41"/>
      <c r="AL16311" s="41"/>
      <c r="AM16311" s="41"/>
      <c r="AN16311" s="41"/>
      <c r="AO16311" s="41"/>
      <c r="AP16311" s="41"/>
      <c r="AQ16311" s="41"/>
      <c r="AR16311" s="41"/>
      <c r="AS16311" s="41"/>
      <c r="AT16311" s="41"/>
      <c r="AU16311" s="41"/>
      <c r="AV16311" s="41"/>
      <c r="AW16311" s="41"/>
    </row>
    <row r="16312" spans="6:49" x14ac:dyDescent="0.25">
      <c r="F16312" s="40" t="s">
        <v>2763</v>
      </c>
      <c r="G16312" s="41"/>
      <c r="H16312" s="41"/>
      <c r="I16312" s="41"/>
      <c r="J16312" s="41"/>
      <c r="K16312" s="41"/>
      <c r="L16312" s="41"/>
      <c r="M16312" s="41"/>
      <c r="N16312" s="41"/>
      <c r="O16312" s="41"/>
      <c r="P16312" s="41"/>
      <c r="Q16312" s="41"/>
      <c r="R16312" s="41"/>
      <c r="S16312" s="41"/>
      <c r="T16312" s="41"/>
      <c r="U16312" s="41"/>
      <c r="V16312" s="41"/>
      <c r="W16312" s="41"/>
      <c r="X16312" s="41"/>
      <c r="Y16312" s="41"/>
      <c r="Z16312" s="41"/>
      <c r="AA16312" s="41"/>
      <c r="AB16312" s="41"/>
      <c r="AC16312" s="41"/>
      <c r="AD16312" s="41"/>
      <c r="AE16312" s="41"/>
      <c r="AF16312" s="41"/>
      <c r="AG16312" s="41"/>
      <c r="AH16312" s="41"/>
      <c r="AI16312" s="41"/>
      <c r="AJ16312" s="41"/>
      <c r="AK16312" s="41"/>
      <c r="AL16312" s="41"/>
      <c r="AM16312" s="41"/>
      <c r="AN16312" s="41"/>
      <c r="AO16312" s="41"/>
      <c r="AP16312" s="41"/>
      <c r="AQ16312" s="41"/>
      <c r="AR16312" s="41"/>
      <c r="AS16312" s="41"/>
      <c r="AT16312" s="41"/>
      <c r="AU16312" s="41"/>
      <c r="AV16312" s="41"/>
      <c r="AW16312" s="41"/>
    </row>
    <row r="16313" spans="6:49" x14ac:dyDescent="0.25">
      <c r="F16313" s="40" t="s">
        <v>2764</v>
      </c>
      <c r="G16313" s="41"/>
      <c r="H16313" s="41"/>
      <c r="I16313" s="41"/>
      <c r="J16313" s="41"/>
      <c r="K16313" s="41"/>
      <c r="L16313" s="41"/>
      <c r="M16313" s="41"/>
      <c r="N16313" s="41"/>
      <c r="O16313" s="41"/>
      <c r="P16313" s="41"/>
      <c r="Q16313" s="41"/>
      <c r="R16313" s="41"/>
      <c r="S16313" s="41"/>
      <c r="T16313" s="41"/>
      <c r="U16313" s="41"/>
      <c r="V16313" s="41"/>
      <c r="W16313" s="41"/>
      <c r="X16313" s="41"/>
      <c r="Y16313" s="41"/>
      <c r="Z16313" s="41"/>
      <c r="AA16313" s="41"/>
      <c r="AB16313" s="41"/>
      <c r="AC16313" s="41"/>
      <c r="AD16313" s="41"/>
      <c r="AE16313" s="41"/>
      <c r="AF16313" s="41"/>
      <c r="AG16313" s="41"/>
      <c r="AH16313" s="41"/>
      <c r="AI16313" s="41"/>
      <c r="AJ16313" s="41"/>
      <c r="AK16313" s="41"/>
      <c r="AL16313" s="41"/>
      <c r="AM16313" s="41"/>
      <c r="AN16313" s="41"/>
      <c r="AO16313" s="41"/>
      <c r="AP16313" s="41"/>
      <c r="AQ16313" s="41"/>
      <c r="AR16313" s="41"/>
      <c r="AS16313" s="41"/>
      <c r="AT16313" s="41"/>
      <c r="AU16313" s="41"/>
      <c r="AV16313" s="41"/>
      <c r="AW16313" s="41"/>
    </row>
    <row r="16314" spans="6:49" x14ac:dyDescent="0.25">
      <c r="F16314" s="40" t="s">
        <v>2765</v>
      </c>
      <c r="G16314" s="41"/>
      <c r="H16314" s="41"/>
      <c r="I16314" s="41"/>
      <c r="J16314" s="41"/>
      <c r="K16314" s="41"/>
      <c r="L16314" s="41"/>
      <c r="M16314" s="41"/>
      <c r="N16314" s="41"/>
      <c r="O16314" s="41"/>
      <c r="P16314" s="41"/>
      <c r="Q16314" s="41"/>
      <c r="R16314" s="41"/>
      <c r="S16314" s="41"/>
      <c r="T16314" s="41"/>
      <c r="U16314" s="41"/>
      <c r="V16314" s="41"/>
      <c r="W16314" s="41"/>
      <c r="X16314" s="41"/>
      <c r="Y16314" s="41"/>
      <c r="Z16314" s="41"/>
      <c r="AA16314" s="41"/>
      <c r="AB16314" s="41"/>
      <c r="AC16314" s="41"/>
      <c r="AD16314" s="41"/>
      <c r="AE16314" s="41"/>
      <c r="AF16314" s="41"/>
      <c r="AG16314" s="41"/>
      <c r="AH16314" s="41"/>
      <c r="AI16314" s="41"/>
      <c r="AJ16314" s="41"/>
      <c r="AK16314" s="41"/>
      <c r="AL16314" s="41"/>
      <c r="AM16314" s="41"/>
      <c r="AN16314" s="41"/>
      <c r="AO16314" s="41"/>
      <c r="AP16314" s="41"/>
      <c r="AQ16314" s="41"/>
      <c r="AR16314" s="41"/>
      <c r="AS16314" s="41"/>
      <c r="AT16314" s="41"/>
      <c r="AU16314" s="41"/>
      <c r="AV16314" s="41"/>
      <c r="AW16314" s="41"/>
    </row>
    <row r="16315" spans="6:49" x14ac:dyDescent="0.25">
      <c r="F16315" s="40" t="s">
        <v>2766</v>
      </c>
      <c r="G16315" s="41"/>
      <c r="H16315" s="41"/>
      <c r="I16315" s="41"/>
      <c r="J16315" s="41"/>
      <c r="K16315" s="41"/>
      <c r="L16315" s="41"/>
      <c r="M16315" s="41"/>
      <c r="N16315" s="41"/>
      <c r="O16315" s="41"/>
      <c r="P16315" s="41"/>
      <c r="Q16315" s="41"/>
      <c r="R16315" s="41"/>
      <c r="S16315" s="41"/>
      <c r="T16315" s="41"/>
      <c r="U16315" s="41"/>
      <c r="V16315" s="41"/>
      <c r="W16315" s="41"/>
      <c r="X16315" s="41"/>
      <c r="Y16315" s="41"/>
      <c r="Z16315" s="41"/>
      <c r="AA16315" s="41"/>
      <c r="AB16315" s="41"/>
      <c r="AC16315" s="41"/>
      <c r="AD16315" s="41"/>
      <c r="AE16315" s="41"/>
      <c r="AF16315" s="41"/>
      <c r="AG16315" s="41"/>
      <c r="AH16315" s="41"/>
      <c r="AI16315" s="41"/>
      <c r="AJ16315" s="41"/>
      <c r="AK16315" s="41"/>
      <c r="AL16315" s="41"/>
      <c r="AM16315" s="41"/>
      <c r="AN16315" s="41"/>
      <c r="AO16315" s="41"/>
      <c r="AP16315" s="41"/>
      <c r="AQ16315" s="41"/>
      <c r="AR16315" s="41"/>
      <c r="AS16315" s="41"/>
      <c r="AT16315" s="41"/>
      <c r="AU16315" s="41"/>
      <c r="AV16315" s="41"/>
      <c r="AW16315" s="41"/>
    </row>
    <row r="16316" spans="6:49" x14ac:dyDescent="0.25">
      <c r="F16316" s="40" t="s">
        <v>2767</v>
      </c>
      <c r="G16316" s="41"/>
      <c r="H16316" s="41"/>
      <c r="I16316" s="41"/>
      <c r="J16316" s="41"/>
      <c r="K16316" s="41"/>
      <c r="L16316" s="41"/>
      <c r="M16316" s="41"/>
      <c r="N16316" s="41"/>
      <c r="O16316" s="41"/>
      <c r="P16316" s="41"/>
      <c r="Q16316" s="41"/>
      <c r="R16316" s="41"/>
      <c r="S16316" s="41"/>
      <c r="T16316" s="41"/>
      <c r="U16316" s="41"/>
      <c r="V16316" s="41"/>
      <c r="W16316" s="41"/>
      <c r="X16316" s="41"/>
      <c r="Y16316" s="41"/>
      <c r="Z16316" s="41"/>
      <c r="AA16316" s="41"/>
      <c r="AB16316" s="41"/>
      <c r="AC16316" s="41"/>
      <c r="AD16316" s="41"/>
      <c r="AE16316" s="41"/>
      <c r="AF16316" s="41"/>
      <c r="AG16316" s="41"/>
      <c r="AH16316" s="41"/>
      <c r="AI16316" s="41"/>
      <c r="AJ16316" s="41"/>
      <c r="AK16316" s="41"/>
      <c r="AL16316" s="41"/>
      <c r="AM16316" s="41"/>
      <c r="AN16316" s="41"/>
      <c r="AO16316" s="41"/>
      <c r="AP16316" s="41"/>
      <c r="AQ16316" s="41"/>
      <c r="AR16316" s="41"/>
      <c r="AS16316" s="41"/>
      <c r="AT16316" s="41"/>
      <c r="AU16316" s="41"/>
      <c r="AV16316" s="41"/>
      <c r="AW16316" s="41"/>
    </row>
    <row r="16317" spans="6:49" x14ac:dyDescent="0.25">
      <c r="F16317" s="40" t="s">
        <v>2768</v>
      </c>
      <c r="G16317" s="41"/>
      <c r="H16317" s="41"/>
      <c r="I16317" s="41"/>
      <c r="J16317" s="41"/>
      <c r="K16317" s="41"/>
      <c r="L16317" s="41"/>
      <c r="M16317" s="41"/>
      <c r="N16317" s="41"/>
      <c r="O16317" s="41"/>
      <c r="P16317" s="41"/>
      <c r="Q16317" s="41"/>
      <c r="R16317" s="41"/>
      <c r="S16317" s="41"/>
      <c r="T16317" s="41"/>
      <c r="U16317" s="41"/>
      <c r="V16317" s="41"/>
      <c r="W16317" s="41"/>
      <c r="X16317" s="41"/>
      <c r="Y16317" s="41"/>
      <c r="Z16317" s="41"/>
      <c r="AA16317" s="41"/>
      <c r="AB16317" s="41"/>
      <c r="AC16317" s="41"/>
      <c r="AD16317" s="41"/>
      <c r="AE16317" s="41"/>
      <c r="AF16317" s="41"/>
      <c r="AG16317" s="41"/>
      <c r="AH16317" s="41"/>
      <c r="AI16317" s="41"/>
      <c r="AJ16317" s="41"/>
      <c r="AK16317" s="41"/>
      <c r="AL16317" s="41"/>
      <c r="AM16317" s="41"/>
      <c r="AN16317" s="41"/>
      <c r="AO16317" s="41"/>
      <c r="AP16317" s="41"/>
      <c r="AQ16317" s="41"/>
      <c r="AR16317" s="41"/>
      <c r="AS16317" s="41"/>
      <c r="AT16317" s="41"/>
      <c r="AU16317" s="41"/>
      <c r="AV16317" s="41"/>
      <c r="AW16317" s="41"/>
    </row>
    <row r="16318" spans="6:49" x14ac:dyDescent="0.25">
      <c r="F16318" s="40" t="s">
        <v>1808</v>
      </c>
      <c r="G16318" s="41"/>
      <c r="H16318" s="41"/>
      <c r="I16318" s="41"/>
      <c r="J16318" s="41"/>
      <c r="K16318" s="41"/>
      <c r="L16318" s="41"/>
      <c r="M16318" s="41"/>
      <c r="N16318" s="41"/>
      <c r="O16318" s="41"/>
      <c r="P16318" s="41"/>
      <c r="Q16318" s="41"/>
      <c r="R16318" s="41"/>
      <c r="S16318" s="41"/>
      <c r="T16318" s="41"/>
      <c r="U16318" s="41"/>
      <c r="V16318" s="41"/>
      <c r="W16318" s="41"/>
      <c r="X16318" s="41"/>
      <c r="Y16318" s="41"/>
      <c r="Z16318" s="41"/>
      <c r="AA16318" s="41"/>
      <c r="AB16318" s="41"/>
      <c r="AC16318" s="41"/>
      <c r="AD16318" s="41"/>
      <c r="AE16318" s="41"/>
      <c r="AF16318" s="41"/>
      <c r="AG16318" s="41"/>
      <c r="AH16318" s="41"/>
      <c r="AI16318" s="41"/>
      <c r="AJ16318" s="41"/>
      <c r="AK16318" s="41"/>
      <c r="AL16318" s="41"/>
      <c r="AM16318" s="41"/>
      <c r="AN16318" s="41"/>
      <c r="AO16318" s="41"/>
      <c r="AP16318" s="41"/>
      <c r="AQ16318" s="41"/>
      <c r="AR16318" s="41"/>
      <c r="AS16318" s="41"/>
      <c r="AT16318" s="41"/>
      <c r="AU16318" s="41"/>
      <c r="AV16318" s="41"/>
      <c r="AW16318" s="41"/>
    </row>
    <row r="16319" spans="6:49" x14ac:dyDescent="0.25">
      <c r="F16319" s="40" t="s">
        <v>1809</v>
      </c>
      <c r="G16319" s="41"/>
      <c r="H16319" s="41"/>
      <c r="I16319" s="41"/>
      <c r="J16319" s="41"/>
      <c r="K16319" s="41"/>
      <c r="L16319" s="41"/>
      <c r="M16319" s="41"/>
      <c r="N16319" s="41"/>
      <c r="O16319" s="41"/>
      <c r="P16319" s="41"/>
      <c r="Q16319" s="41"/>
      <c r="R16319" s="41"/>
      <c r="S16319" s="41"/>
      <c r="T16319" s="41"/>
      <c r="U16319" s="41"/>
      <c r="V16319" s="41"/>
      <c r="W16319" s="41"/>
      <c r="X16319" s="41"/>
      <c r="Y16319" s="41"/>
      <c r="Z16319" s="41"/>
      <c r="AA16319" s="41"/>
      <c r="AB16319" s="41"/>
      <c r="AC16319" s="41"/>
      <c r="AD16319" s="41"/>
      <c r="AE16319" s="41"/>
      <c r="AF16319" s="41"/>
      <c r="AG16319" s="41"/>
      <c r="AH16319" s="41"/>
      <c r="AI16319" s="41"/>
      <c r="AJ16319" s="41"/>
      <c r="AK16319" s="41"/>
      <c r="AL16319" s="41"/>
      <c r="AM16319" s="41"/>
      <c r="AN16319" s="41"/>
      <c r="AO16319" s="41"/>
      <c r="AP16319" s="41"/>
      <c r="AQ16319" s="41"/>
      <c r="AR16319" s="41"/>
      <c r="AS16319" s="41"/>
      <c r="AT16319" s="41"/>
      <c r="AU16319" s="41"/>
      <c r="AV16319" s="41"/>
      <c r="AW16319" s="41"/>
    </row>
    <row r="16320" spans="6:49" x14ac:dyDescent="0.25">
      <c r="F16320" s="40" t="s">
        <v>1810</v>
      </c>
      <c r="G16320" s="41"/>
      <c r="H16320" s="41"/>
      <c r="I16320" s="41"/>
      <c r="J16320" s="41"/>
      <c r="K16320" s="41"/>
      <c r="L16320" s="41"/>
      <c r="M16320" s="41"/>
      <c r="N16320" s="41"/>
      <c r="O16320" s="41"/>
      <c r="P16320" s="41"/>
      <c r="Q16320" s="41"/>
      <c r="R16320" s="41"/>
      <c r="S16320" s="41"/>
      <c r="T16320" s="41"/>
      <c r="U16320" s="41"/>
      <c r="V16320" s="41"/>
      <c r="W16320" s="41"/>
      <c r="X16320" s="41"/>
      <c r="Y16320" s="41"/>
      <c r="Z16320" s="41"/>
      <c r="AA16320" s="41"/>
      <c r="AB16320" s="41"/>
      <c r="AC16320" s="41"/>
      <c r="AD16320" s="41"/>
      <c r="AE16320" s="41"/>
      <c r="AF16320" s="41"/>
      <c r="AG16320" s="41"/>
      <c r="AH16320" s="41"/>
      <c r="AI16320" s="41"/>
      <c r="AJ16320" s="41"/>
      <c r="AK16320" s="41"/>
      <c r="AL16320" s="41"/>
      <c r="AM16320" s="41"/>
      <c r="AN16320" s="41"/>
      <c r="AO16320" s="41"/>
      <c r="AP16320" s="41"/>
      <c r="AQ16320" s="41"/>
      <c r="AR16320" s="41"/>
      <c r="AS16320" s="41"/>
      <c r="AT16320" s="41"/>
      <c r="AU16320" s="41"/>
      <c r="AV16320" s="41"/>
      <c r="AW16320" s="41"/>
    </row>
    <row r="16321" spans="6:49" x14ac:dyDescent="0.25">
      <c r="F16321" s="40" t="s">
        <v>2847</v>
      </c>
      <c r="G16321" s="41"/>
      <c r="H16321" s="41"/>
      <c r="I16321" s="41"/>
      <c r="J16321" s="41"/>
      <c r="K16321" s="41"/>
      <c r="L16321" s="41"/>
      <c r="M16321" s="41"/>
      <c r="N16321" s="41"/>
      <c r="O16321" s="41"/>
      <c r="P16321" s="41"/>
      <c r="Q16321" s="41"/>
      <c r="R16321" s="41"/>
      <c r="S16321" s="41"/>
      <c r="T16321" s="41"/>
      <c r="U16321" s="41"/>
      <c r="V16321" s="41"/>
      <c r="W16321" s="41"/>
      <c r="X16321" s="41"/>
      <c r="Y16321" s="41"/>
      <c r="Z16321" s="41"/>
      <c r="AA16321" s="41"/>
      <c r="AB16321" s="41"/>
      <c r="AC16321" s="41"/>
      <c r="AD16321" s="41"/>
      <c r="AE16321" s="41"/>
      <c r="AF16321" s="41"/>
      <c r="AG16321" s="41"/>
      <c r="AH16321" s="41"/>
      <c r="AI16321" s="41"/>
      <c r="AJ16321" s="41"/>
      <c r="AK16321" s="41"/>
      <c r="AL16321" s="41"/>
      <c r="AM16321" s="41"/>
      <c r="AN16321" s="41"/>
      <c r="AO16321" s="41"/>
      <c r="AP16321" s="41"/>
      <c r="AQ16321" s="41"/>
      <c r="AR16321" s="41"/>
      <c r="AS16321" s="41"/>
      <c r="AT16321" s="41"/>
      <c r="AU16321" s="41"/>
      <c r="AV16321" s="41"/>
      <c r="AW16321" s="41"/>
    </row>
    <row r="16322" spans="6:49" x14ac:dyDescent="0.25">
      <c r="F16322" s="40" t="s">
        <v>2848</v>
      </c>
      <c r="G16322" s="41"/>
      <c r="H16322" s="41"/>
      <c r="I16322" s="41"/>
      <c r="J16322" s="41"/>
      <c r="K16322" s="41"/>
      <c r="L16322" s="41"/>
      <c r="M16322" s="41"/>
      <c r="N16322" s="41"/>
      <c r="O16322" s="41"/>
      <c r="P16322" s="41"/>
      <c r="Q16322" s="41"/>
      <c r="R16322" s="41"/>
      <c r="S16322" s="41"/>
      <c r="T16322" s="41"/>
      <c r="U16322" s="41"/>
      <c r="V16322" s="41"/>
      <c r="W16322" s="41"/>
      <c r="X16322" s="41"/>
      <c r="Y16322" s="41"/>
      <c r="Z16322" s="41"/>
      <c r="AA16322" s="41"/>
      <c r="AB16322" s="41"/>
      <c r="AC16322" s="41"/>
      <c r="AD16322" s="41"/>
      <c r="AE16322" s="41"/>
      <c r="AF16322" s="41"/>
      <c r="AG16322" s="41"/>
      <c r="AH16322" s="41"/>
      <c r="AI16322" s="41"/>
      <c r="AJ16322" s="41"/>
      <c r="AK16322" s="41"/>
      <c r="AL16322" s="41"/>
      <c r="AM16322" s="41"/>
      <c r="AN16322" s="41"/>
      <c r="AO16322" s="41"/>
      <c r="AP16322" s="41"/>
      <c r="AQ16322" s="41"/>
      <c r="AR16322" s="41"/>
      <c r="AS16322" s="41"/>
      <c r="AT16322" s="41"/>
      <c r="AU16322" s="41"/>
      <c r="AV16322" s="41"/>
      <c r="AW16322" s="41"/>
    </row>
    <row r="16323" spans="6:49" x14ac:dyDescent="0.25">
      <c r="F16323" s="42"/>
      <c r="G16323" s="43"/>
      <c r="H16323" s="43"/>
      <c r="I16323" s="43"/>
      <c r="J16323" s="43"/>
      <c r="K16323" s="43"/>
      <c r="L16323" s="43"/>
      <c r="M16323" s="43"/>
      <c r="N16323" s="43"/>
      <c r="O16323" s="43"/>
      <c r="P16323" s="43"/>
      <c r="Q16323" s="43"/>
      <c r="R16323" s="43"/>
      <c r="S16323" s="43"/>
      <c r="T16323" s="43"/>
      <c r="U16323" s="43"/>
      <c r="V16323" s="43"/>
      <c r="W16323" s="43"/>
      <c r="X16323" s="43"/>
      <c r="Y16323" s="43"/>
      <c r="Z16323" s="43"/>
      <c r="AA16323" s="43"/>
      <c r="AB16323" s="43"/>
      <c r="AC16323" s="43"/>
      <c r="AD16323" s="43"/>
      <c r="AE16323" s="43"/>
      <c r="AF16323" s="43"/>
      <c r="AG16323" s="43"/>
      <c r="AH16323" s="43"/>
      <c r="AI16323" s="43"/>
      <c r="AJ16323" s="43"/>
      <c r="AK16323" s="43"/>
      <c r="AL16323" s="43"/>
      <c r="AM16323" s="43"/>
      <c r="AN16323" s="43"/>
      <c r="AO16323" s="43"/>
      <c r="AP16323" s="43"/>
      <c r="AQ16323" s="43"/>
      <c r="AR16323" s="43"/>
      <c r="AS16323" s="43"/>
      <c r="AT16323" s="43"/>
      <c r="AU16323" s="43"/>
      <c r="AV16323" s="43"/>
      <c r="AW16323" s="43"/>
    </row>
    <row r="16324" spans="6:49" x14ac:dyDescent="0.25">
      <c r="F16324" s="42" t="s">
        <v>956</v>
      </c>
      <c r="G16324" s="43"/>
      <c r="H16324" s="43"/>
      <c r="I16324" s="43"/>
      <c r="J16324" s="43"/>
      <c r="K16324" s="43"/>
      <c r="L16324" s="43"/>
      <c r="M16324" s="43"/>
      <c r="N16324" s="43"/>
      <c r="O16324" s="43"/>
      <c r="P16324" s="43"/>
      <c r="Q16324" s="43"/>
      <c r="R16324" s="43"/>
      <c r="S16324" s="43"/>
      <c r="T16324" s="43"/>
      <c r="U16324" s="43"/>
      <c r="V16324" s="43"/>
      <c r="W16324" s="43"/>
      <c r="X16324" s="43"/>
      <c r="Y16324" s="43"/>
      <c r="Z16324" s="43"/>
      <c r="AA16324" s="43"/>
      <c r="AB16324" s="43"/>
      <c r="AC16324" s="43"/>
      <c r="AD16324" s="43"/>
      <c r="AE16324" s="43"/>
      <c r="AF16324" s="43"/>
      <c r="AG16324" s="43"/>
      <c r="AH16324" s="43"/>
      <c r="AI16324" s="43"/>
      <c r="AJ16324" s="43"/>
      <c r="AK16324" s="43"/>
      <c r="AL16324" s="43"/>
      <c r="AM16324" s="43"/>
      <c r="AN16324" s="43"/>
      <c r="AO16324" s="43"/>
      <c r="AP16324" s="43"/>
      <c r="AQ16324" s="43"/>
      <c r="AR16324" s="43"/>
      <c r="AS16324" s="43"/>
      <c r="AT16324" s="43"/>
      <c r="AU16324" s="43"/>
      <c r="AV16324" s="43"/>
      <c r="AW16324" s="43"/>
    </row>
    <row r="16325" spans="6:49" x14ac:dyDescent="0.25">
      <c r="F16325" s="42" t="s">
        <v>738</v>
      </c>
      <c r="G16325" s="43"/>
      <c r="H16325" s="43"/>
      <c r="I16325" s="43"/>
      <c r="J16325" s="43"/>
      <c r="K16325" s="43"/>
      <c r="L16325" s="43"/>
      <c r="M16325" s="43"/>
      <c r="N16325" s="43"/>
      <c r="O16325" s="43"/>
      <c r="P16325" s="43"/>
      <c r="Q16325" s="43"/>
      <c r="R16325" s="43"/>
      <c r="S16325" s="43"/>
      <c r="T16325" s="43"/>
      <c r="U16325" s="43"/>
      <c r="V16325" s="43"/>
      <c r="W16325" s="43"/>
      <c r="X16325" s="43"/>
      <c r="Y16325" s="43"/>
      <c r="Z16325" s="43"/>
      <c r="AA16325" s="43"/>
      <c r="AB16325" s="43"/>
      <c r="AC16325" s="43"/>
      <c r="AD16325" s="43"/>
      <c r="AE16325" s="43"/>
      <c r="AF16325" s="43"/>
      <c r="AG16325" s="43"/>
      <c r="AH16325" s="43"/>
      <c r="AI16325" s="43"/>
      <c r="AJ16325" s="43"/>
      <c r="AK16325" s="43"/>
      <c r="AL16325" s="43"/>
      <c r="AM16325" s="43"/>
      <c r="AN16325" s="43"/>
      <c r="AO16325" s="43"/>
      <c r="AP16325" s="43"/>
      <c r="AQ16325" s="43"/>
      <c r="AR16325" s="43"/>
      <c r="AS16325" s="43"/>
      <c r="AT16325" s="43"/>
      <c r="AU16325" s="43"/>
      <c r="AV16325" s="43"/>
      <c r="AW16325" s="43"/>
    </row>
    <row r="16344" spans="4:12" x14ac:dyDescent="0.25">
      <c r="D16344" s="13">
        <v>0</v>
      </c>
      <c r="F16344" s="4" t="s">
        <v>2859</v>
      </c>
    </row>
    <row r="16345" spans="4:12" x14ac:dyDescent="0.25">
      <c r="F16345" s="4" t="s">
        <v>2860</v>
      </c>
    </row>
    <row r="16347" spans="4:12" x14ac:dyDescent="0.25">
      <c r="F16347" s="4" t="s">
        <v>2862</v>
      </c>
    </row>
    <row r="16348" spans="4:12" x14ac:dyDescent="0.25">
      <c r="F16348" s="4" t="s">
        <v>2864</v>
      </c>
      <c r="L16348" s="1" t="s">
        <v>2861</v>
      </c>
    </row>
    <row r="16349" spans="4:12" x14ac:dyDescent="0.25">
      <c r="F16349" s="4" t="s">
        <v>2865</v>
      </c>
      <c r="L16349" s="70" t="s">
        <v>2866</v>
      </c>
    </row>
    <row r="16350" spans="4:12" x14ac:dyDescent="0.25">
      <c r="F16350" s="4" t="s">
        <v>2867</v>
      </c>
      <c r="L16350" s="34" t="s">
        <v>2868</v>
      </c>
    </row>
    <row r="16351" spans="4:12" x14ac:dyDescent="0.25">
      <c r="F16351" s="4" t="s">
        <v>2863</v>
      </c>
    </row>
    <row r="16353" spans="6:33" x14ac:dyDescent="0.25">
      <c r="F16353" s="42" t="s">
        <v>864</v>
      </c>
      <c r="G16353" s="43"/>
      <c r="H16353" s="43"/>
      <c r="I16353" s="43"/>
      <c r="J16353" s="43"/>
      <c r="K16353" s="43"/>
      <c r="L16353" s="43"/>
      <c r="M16353" s="43"/>
      <c r="N16353" s="43"/>
      <c r="O16353" s="43"/>
      <c r="P16353" s="43"/>
      <c r="Q16353" s="43"/>
      <c r="R16353" s="43"/>
      <c r="S16353" s="43"/>
      <c r="T16353" s="43"/>
      <c r="U16353" s="43"/>
      <c r="V16353" s="43"/>
      <c r="W16353" s="43"/>
      <c r="X16353" s="43"/>
      <c r="Y16353" s="43"/>
      <c r="Z16353" s="43"/>
      <c r="AA16353" s="43"/>
      <c r="AB16353" s="43"/>
      <c r="AC16353" s="43"/>
      <c r="AD16353" s="43"/>
      <c r="AE16353" s="43"/>
      <c r="AF16353" s="43"/>
      <c r="AG16353" s="43"/>
    </row>
    <row r="16354" spans="6:33" x14ac:dyDescent="0.25">
      <c r="F16354" s="42"/>
      <c r="G16354" s="43"/>
      <c r="H16354" s="43"/>
      <c r="I16354" s="43"/>
      <c r="J16354" s="43"/>
      <c r="K16354" s="43"/>
      <c r="L16354" s="43"/>
      <c r="M16354" s="43"/>
      <c r="N16354" s="43"/>
      <c r="O16354" s="43"/>
      <c r="P16354" s="43"/>
      <c r="Q16354" s="43"/>
      <c r="R16354" s="43"/>
      <c r="S16354" s="43"/>
      <c r="T16354" s="43"/>
      <c r="U16354" s="43"/>
      <c r="V16354" s="43"/>
      <c r="W16354" s="43"/>
      <c r="X16354" s="43"/>
      <c r="Y16354" s="43"/>
      <c r="Z16354" s="43"/>
      <c r="AA16354" s="43"/>
      <c r="AB16354" s="43"/>
      <c r="AC16354" s="43"/>
      <c r="AD16354" s="43"/>
      <c r="AE16354" s="43"/>
      <c r="AF16354" s="43"/>
      <c r="AG16354" s="43"/>
    </row>
    <row r="16355" spans="6:33" x14ac:dyDescent="0.25">
      <c r="F16355" s="40" t="s">
        <v>128</v>
      </c>
      <c r="G16355" s="41"/>
      <c r="H16355" s="41"/>
      <c r="I16355" s="41"/>
      <c r="J16355" s="41"/>
      <c r="K16355" s="41"/>
      <c r="L16355" s="41"/>
      <c r="M16355" s="41"/>
      <c r="N16355" s="41"/>
      <c r="O16355" s="41"/>
      <c r="P16355" s="41"/>
      <c r="Q16355" s="41"/>
      <c r="R16355" s="41"/>
      <c r="S16355" s="41"/>
      <c r="T16355" s="41"/>
      <c r="U16355" s="41"/>
      <c r="V16355" s="41"/>
      <c r="W16355" s="41"/>
      <c r="X16355" s="41"/>
      <c r="Y16355" s="41"/>
      <c r="Z16355" s="41"/>
      <c r="AA16355" s="41"/>
      <c r="AB16355" s="41"/>
      <c r="AC16355" s="41"/>
      <c r="AD16355" s="41"/>
      <c r="AE16355" s="41"/>
      <c r="AF16355" s="41"/>
      <c r="AG16355" s="41"/>
    </row>
    <row r="16356" spans="6:33" x14ac:dyDescent="0.25">
      <c r="F16356" s="40" t="s">
        <v>806</v>
      </c>
      <c r="G16356" s="41"/>
      <c r="H16356" s="41"/>
      <c r="I16356" s="41"/>
      <c r="J16356" s="41"/>
      <c r="K16356" s="41"/>
      <c r="L16356" s="41"/>
      <c r="M16356" s="41"/>
      <c r="N16356" s="41"/>
      <c r="O16356" s="41"/>
      <c r="P16356" s="41"/>
      <c r="Q16356" s="41"/>
      <c r="R16356" s="41"/>
      <c r="S16356" s="41"/>
      <c r="T16356" s="41"/>
      <c r="U16356" s="41"/>
      <c r="V16356" s="41"/>
      <c r="W16356" s="41"/>
      <c r="X16356" s="41"/>
      <c r="Y16356" s="41"/>
      <c r="Z16356" s="41"/>
      <c r="AA16356" s="41"/>
      <c r="AB16356" s="41"/>
      <c r="AC16356" s="41"/>
      <c r="AD16356" s="41"/>
      <c r="AE16356" s="41"/>
      <c r="AF16356" s="41"/>
      <c r="AG16356" s="41"/>
    </row>
    <row r="16357" spans="6:33" x14ac:dyDescent="0.25">
      <c r="F16357" s="40" t="s">
        <v>807</v>
      </c>
      <c r="G16357" s="41"/>
      <c r="H16357" s="41"/>
      <c r="I16357" s="41"/>
      <c r="J16357" s="41"/>
      <c r="K16357" s="41"/>
      <c r="L16357" s="41"/>
      <c r="M16357" s="41"/>
      <c r="N16357" s="41"/>
      <c r="O16357" s="41"/>
      <c r="P16357" s="41"/>
      <c r="Q16357" s="41"/>
      <c r="R16357" s="41"/>
      <c r="S16357" s="41"/>
      <c r="T16357" s="41"/>
      <c r="U16357" s="41"/>
      <c r="V16357" s="41"/>
      <c r="W16357" s="41"/>
      <c r="X16357" s="41"/>
      <c r="Y16357" s="41"/>
      <c r="Z16357" s="41"/>
      <c r="AA16357" s="41"/>
      <c r="AB16357" s="41"/>
      <c r="AC16357" s="41"/>
      <c r="AD16357" s="41"/>
      <c r="AE16357" s="41"/>
      <c r="AF16357" s="41"/>
      <c r="AG16357" s="41"/>
    </row>
    <row r="16358" spans="6:33" x14ac:dyDescent="0.25">
      <c r="F16358" s="40" t="s">
        <v>811</v>
      </c>
      <c r="G16358" s="41"/>
      <c r="H16358" s="41"/>
      <c r="I16358" s="41"/>
      <c r="J16358" s="41"/>
      <c r="K16358" s="41"/>
      <c r="L16358" s="41"/>
      <c r="M16358" s="41"/>
      <c r="N16358" s="41"/>
      <c r="O16358" s="41"/>
      <c r="P16358" s="41"/>
      <c r="Q16358" s="41"/>
      <c r="R16358" s="41"/>
      <c r="S16358" s="41"/>
      <c r="T16358" s="41"/>
      <c r="U16358" s="41"/>
      <c r="V16358" s="41"/>
      <c r="W16358" s="41"/>
      <c r="X16358" s="41"/>
      <c r="Y16358" s="41"/>
      <c r="Z16358" s="41"/>
      <c r="AA16358" s="41"/>
      <c r="AB16358" s="41"/>
      <c r="AC16358" s="41"/>
      <c r="AD16358" s="41"/>
      <c r="AE16358" s="41"/>
      <c r="AF16358" s="41"/>
      <c r="AG16358" s="41"/>
    </row>
    <row r="16359" spans="6:33" x14ac:dyDescent="0.25">
      <c r="F16359" s="40" t="s">
        <v>1031</v>
      </c>
      <c r="G16359" s="41"/>
      <c r="H16359" s="41"/>
      <c r="I16359" s="41"/>
      <c r="J16359" s="41"/>
      <c r="K16359" s="41"/>
      <c r="L16359" s="41"/>
      <c r="M16359" s="41"/>
      <c r="N16359" s="41"/>
      <c r="O16359" s="41"/>
      <c r="P16359" s="41"/>
      <c r="Q16359" s="41"/>
      <c r="R16359" s="41"/>
      <c r="S16359" s="41"/>
      <c r="T16359" s="41"/>
      <c r="U16359" s="41"/>
      <c r="V16359" s="41"/>
      <c r="W16359" s="41"/>
      <c r="X16359" s="41"/>
      <c r="Y16359" s="41"/>
      <c r="Z16359" s="41"/>
      <c r="AA16359" s="41"/>
      <c r="AB16359" s="41"/>
      <c r="AC16359" s="41"/>
      <c r="AD16359" s="41"/>
      <c r="AE16359" s="41"/>
      <c r="AF16359" s="41"/>
      <c r="AG16359" s="41"/>
    </row>
    <row r="16360" spans="6:33" x14ac:dyDescent="0.25">
      <c r="F16360" s="40" t="s">
        <v>2869</v>
      </c>
      <c r="G16360" s="41"/>
      <c r="H16360" s="41"/>
      <c r="I16360" s="41"/>
      <c r="J16360" s="41"/>
      <c r="K16360" s="41"/>
      <c r="L16360" s="41"/>
      <c r="M16360" s="41"/>
      <c r="N16360" s="41"/>
      <c r="O16360" s="41"/>
      <c r="P16360" s="41"/>
      <c r="Q16360" s="41"/>
      <c r="R16360" s="41"/>
      <c r="S16360" s="41"/>
      <c r="T16360" s="41"/>
      <c r="U16360" s="41"/>
      <c r="V16360" s="41"/>
      <c r="W16360" s="41"/>
      <c r="X16360" s="41"/>
      <c r="Y16360" s="41"/>
      <c r="Z16360" s="41"/>
      <c r="AA16360" s="41"/>
      <c r="AB16360" s="41"/>
      <c r="AC16360" s="41"/>
      <c r="AD16360" s="41"/>
      <c r="AE16360" s="41"/>
      <c r="AF16360" s="41"/>
      <c r="AG16360" s="41"/>
    </row>
    <row r="16361" spans="6:33" x14ac:dyDescent="0.25">
      <c r="F16361" s="42"/>
      <c r="G16361" s="43"/>
      <c r="H16361" s="43"/>
      <c r="I16361" s="43"/>
      <c r="J16361" s="43"/>
      <c r="K16361" s="43"/>
      <c r="L16361" s="43"/>
      <c r="M16361" s="43"/>
      <c r="N16361" s="43"/>
      <c r="O16361" s="43"/>
      <c r="P16361" s="43"/>
      <c r="Q16361" s="43"/>
      <c r="R16361" s="43"/>
      <c r="S16361" s="43"/>
      <c r="T16361" s="43"/>
      <c r="U16361" s="43"/>
      <c r="V16361" s="43"/>
      <c r="W16361" s="43"/>
      <c r="X16361" s="43"/>
      <c r="Y16361" s="43"/>
      <c r="Z16361" s="43"/>
      <c r="AA16361" s="43"/>
      <c r="AB16361" s="43"/>
      <c r="AC16361" s="43"/>
      <c r="AD16361" s="43"/>
      <c r="AE16361" s="43"/>
      <c r="AF16361" s="43"/>
      <c r="AG16361" s="43"/>
    </row>
    <row r="16362" spans="6:33" x14ac:dyDescent="0.25">
      <c r="F16362" s="42" t="s">
        <v>732</v>
      </c>
      <c r="G16362" s="43"/>
      <c r="H16362" s="43"/>
      <c r="I16362" s="43"/>
      <c r="J16362" s="43"/>
      <c r="K16362" s="43"/>
      <c r="L16362" s="43"/>
      <c r="M16362" s="43"/>
      <c r="N16362" s="43"/>
      <c r="O16362" s="43"/>
      <c r="P16362" s="43"/>
      <c r="Q16362" s="43"/>
      <c r="R16362" s="43"/>
      <c r="S16362" s="43"/>
      <c r="T16362" s="43"/>
      <c r="U16362" s="43"/>
      <c r="V16362" s="43"/>
      <c r="W16362" s="43"/>
      <c r="X16362" s="43"/>
      <c r="Y16362" s="43"/>
      <c r="Z16362" s="43"/>
      <c r="AA16362" s="43"/>
      <c r="AB16362" s="43"/>
      <c r="AC16362" s="43"/>
      <c r="AD16362" s="43"/>
      <c r="AE16362" s="43"/>
      <c r="AF16362" s="43"/>
      <c r="AG16362" s="43"/>
    </row>
    <row r="16363" spans="6:33" x14ac:dyDescent="0.25">
      <c r="F16363" s="42"/>
      <c r="G16363" s="43"/>
      <c r="H16363" s="43"/>
      <c r="I16363" s="43"/>
      <c r="J16363" s="43"/>
      <c r="K16363" s="43"/>
      <c r="L16363" s="43"/>
      <c r="M16363" s="43"/>
      <c r="N16363" s="43"/>
      <c r="O16363" s="43"/>
      <c r="P16363" s="43"/>
      <c r="Q16363" s="43"/>
      <c r="R16363" s="43"/>
      <c r="S16363" s="43"/>
      <c r="T16363" s="43"/>
      <c r="U16363" s="43"/>
      <c r="V16363" s="43"/>
      <c r="W16363" s="43"/>
      <c r="X16363" s="43"/>
      <c r="Y16363" s="43"/>
      <c r="Z16363" s="43"/>
      <c r="AA16363" s="43"/>
      <c r="AB16363" s="43"/>
      <c r="AC16363" s="43"/>
      <c r="AD16363" s="43"/>
      <c r="AE16363" s="43"/>
      <c r="AF16363" s="43"/>
      <c r="AG16363" s="43"/>
    </row>
    <row r="16364" spans="6:33" x14ac:dyDescent="0.25">
      <c r="F16364" s="46" t="s">
        <v>2553</v>
      </c>
      <c r="G16364" s="43"/>
      <c r="H16364" s="43"/>
      <c r="I16364" s="43"/>
      <c r="J16364" s="43"/>
      <c r="K16364" s="43"/>
      <c r="L16364" s="43"/>
      <c r="M16364" s="43"/>
      <c r="N16364" s="43"/>
      <c r="O16364" s="43"/>
      <c r="P16364" s="43"/>
      <c r="Q16364" s="43"/>
      <c r="R16364" s="43"/>
      <c r="S16364" s="43"/>
      <c r="T16364" s="43"/>
      <c r="U16364" s="43"/>
      <c r="V16364" s="43"/>
      <c r="W16364" s="43"/>
      <c r="X16364" s="43"/>
      <c r="Y16364" s="43"/>
      <c r="Z16364" s="43"/>
      <c r="AA16364" s="43"/>
      <c r="AB16364" s="43"/>
      <c r="AC16364" s="43"/>
      <c r="AD16364" s="43"/>
      <c r="AE16364" s="43"/>
      <c r="AF16364" s="43"/>
      <c r="AG16364" s="43"/>
    </row>
    <row r="16365" spans="6:33" x14ac:dyDescent="0.25">
      <c r="F16365" s="46" t="s">
        <v>2554</v>
      </c>
      <c r="G16365" s="43"/>
      <c r="H16365" s="43"/>
      <c r="I16365" s="43"/>
      <c r="J16365" s="43"/>
      <c r="K16365" s="43"/>
      <c r="L16365" s="43"/>
      <c r="M16365" s="43"/>
      <c r="N16365" s="43"/>
      <c r="O16365" s="43"/>
      <c r="P16365" s="43"/>
      <c r="Q16365" s="43"/>
      <c r="R16365" s="43"/>
      <c r="S16365" s="43"/>
      <c r="T16365" s="43"/>
      <c r="U16365" s="43"/>
      <c r="V16365" s="43"/>
      <c r="W16365" s="43"/>
      <c r="X16365" s="43"/>
      <c r="Y16365" s="43"/>
      <c r="Z16365" s="43"/>
      <c r="AA16365" s="43"/>
      <c r="AB16365" s="43"/>
      <c r="AC16365" s="43"/>
      <c r="AD16365" s="43"/>
      <c r="AE16365" s="43"/>
      <c r="AF16365" s="43"/>
      <c r="AG16365" s="43"/>
    </row>
    <row r="16366" spans="6:33" x14ac:dyDescent="0.25">
      <c r="F16366" s="46" t="s">
        <v>2871</v>
      </c>
      <c r="G16366" s="43"/>
      <c r="H16366" s="43"/>
      <c r="I16366" s="43"/>
      <c r="J16366" s="43"/>
      <c r="K16366" s="43"/>
      <c r="L16366" s="43"/>
      <c r="M16366" s="43"/>
      <c r="N16366" s="43"/>
      <c r="O16366" s="43"/>
      <c r="P16366" s="43"/>
      <c r="Q16366" s="43"/>
      <c r="R16366" s="43"/>
      <c r="S16366" s="43"/>
      <c r="T16366" s="43"/>
      <c r="U16366" s="43"/>
      <c r="V16366" s="43"/>
      <c r="W16366" s="43"/>
      <c r="X16366" s="43"/>
      <c r="Y16366" s="43"/>
      <c r="Z16366" s="43"/>
      <c r="AA16366" s="43"/>
      <c r="AB16366" s="43"/>
      <c r="AC16366" s="43"/>
      <c r="AD16366" s="43"/>
      <c r="AE16366" s="43"/>
      <c r="AF16366" s="43"/>
      <c r="AG16366" s="43"/>
    </row>
    <row r="16367" spans="6:33" x14ac:dyDescent="0.25">
      <c r="F16367" s="46" t="s">
        <v>2872</v>
      </c>
      <c r="G16367" s="43"/>
      <c r="H16367" s="43"/>
      <c r="I16367" s="43"/>
      <c r="J16367" s="43"/>
      <c r="K16367" s="43"/>
      <c r="L16367" s="43"/>
      <c r="M16367" s="43"/>
      <c r="N16367" s="43"/>
      <c r="O16367" s="43"/>
      <c r="P16367" s="43"/>
      <c r="Q16367" s="43"/>
      <c r="R16367" s="43"/>
      <c r="S16367" s="43"/>
      <c r="T16367" s="43"/>
      <c r="U16367" s="43"/>
      <c r="V16367" s="43"/>
      <c r="W16367" s="43"/>
      <c r="X16367" s="43"/>
      <c r="Y16367" s="43"/>
      <c r="Z16367" s="43"/>
      <c r="AA16367" s="43"/>
      <c r="AB16367" s="43"/>
      <c r="AC16367" s="43"/>
      <c r="AD16367" s="43"/>
      <c r="AE16367" s="43"/>
      <c r="AF16367" s="43"/>
      <c r="AG16367" s="43"/>
    </row>
    <row r="16368" spans="6:33" x14ac:dyDescent="0.25">
      <c r="F16368" s="46" t="s">
        <v>2870</v>
      </c>
      <c r="G16368" s="43"/>
      <c r="H16368" s="43"/>
      <c r="I16368" s="43"/>
      <c r="J16368" s="43"/>
      <c r="K16368" s="43"/>
      <c r="L16368" s="43"/>
      <c r="M16368" s="43"/>
      <c r="N16368" s="43"/>
      <c r="O16368" s="43"/>
      <c r="P16368" s="43"/>
      <c r="Q16368" s="43"/>
      <c r="R16368" s="43"/>
      <c r="S16368" s="43"/>
      <c r="T16368" s="43"/>
      <c r="U16368" s="43"/>
      <c r="V16368" s="43"/>
      <c r="W16368" s="43"/>
      <c r="X16368" s="43"/>
      <c r="Y16368" s="43"/>
      <c r="Z16368" s="43"/>
      <c r="AA16368" s="43"/>
      <c r="AB16368" s="43"/>
      <c r="AC16368" s="43"/>
      <c r="AD16368" s="43"/>
      <c r="AE16368" s="43"/>
      <c r="AF16368" s="43"/>
      <c r="AG16368" s="43"/>
    </row>
    <row r="16369" spans="6:33" x14ac:dyDescent="0.25">
      <c r="F16369" s="42"/>
      <c r="G16369" s="43"/>
      <c r="H16369" s="43"/>
      <c r="I16369" s="43"/>
      <c r="J16369" s="43"/>
      <c r="K16369" s="43"/>
      <c r="L16369" s="43"/>
      <c r="M16369" s="43"/>
      <c r="N16369" s="43"/>
      <c r="O16369" s="43"/>
      <c r="P16369" s="43"/>
      <c r="Q16369" s="43"/>
      <c r="R16369" s="43"/>
      <c r="S16369" s="43"/>
      <c r="T16369" s="43"/>
      <c r="U16369" s="43"/>
      <c r="V16369" s="43"/>
      <c r="W16369" s="43"/>
      <c r="X16369" s="43"/>
      <c r="Y16369" s="43"/>
      <c r="Z16369" s="43"/>
      <c r="AA16369" s="43"/>
      <c r="AB16369" s="43"/>
      <c r="AC16369" s="43"/>
      <c r="AD16369" s="43"/>
      <c r="AE16369" s="43"/>
      <c r="AF16369" s="43"/>
      <c r="AG16369" s="43"/>
    </row>
    <row r="16370" spans="6:33" x14ac:dyDescent="0.25">
      <c r="F16370" s="40" t="s">
        <v>128</v>
      </c>
      <c r="G16370" s="41"/>
      <c r="H16370" s="41"/>
      <c r="I16370" s="41"/>
      <c r="J16370" s="41"/>
      <c r="K16370" s="41"/>
      <c r="L16370" s="41"/>
      <c r="M16370" s="41"/>
      <c r="N16370" s="41"/>
      <c r="O16370" s="41"/>
      <c r="P16370" s="41"/>
      <c r="Q16370" s="41"/>
      <c r="R16370" s="41"/>
      <c r="S16370" s="41"/>
      <c r="T16370" s="41"/>
      <c r="U16370" s="41"/>
      <c r="V16370" s="41"/>
      <c r="W16370" s="41"/>
      <c r="X16370" s="41"/>
      <c r="Y16370" s="41"/>
      <c r="Z16370" s="41"/>
      <c r="AA16370" s="41"/>
      <c r="AB16370" s="41"/>
      <c r="AC16370" s="41"/>
      <c r="AD16370" s="41"/>
      <c r="AE16370" s="41"/>
      <c r="AF16370" s="41"/>
      <c r="AG16370" s="41"/>
    </row>
    <row r="16371" spans="6:33" x14ac:dyDescent="0.25">
      <c r="F16371" s="40" t="s">
        <v>806</v>
      </c>
      <c r="G16371" s="41"/>
      <c r="H16371" s="41"/>
      <c r="I16371" s="41"/>
      <c r="J16371" s="41"/>
      <c r="K16371" s="41"/>
      <c r="L16371" s="41"/>
      <c r="M16371" s="41"/>
      <c r="N16371" s="41"/>
      <c r="O16371" s="41"/>
      <c r="P16371" s="41"/>
      <c r="Q16371" s="41"/>
      <c r="R16371" s="41"/>
      <c r="S16371" s="41"/>
      <c r="T16371" s="41"/>
      <c r="U16371" s="41"/>
      <c r="V16371" s="41"/>
      <c r="W16371" s="41"/>
      <c r="X16371" s="41"/>
      <c r="Y16371" s="41"/>
      <c r="Z16371" s="41"/>
      <c r="AA16371" s="41"/>
      <c r="AB16371" s="41"/>
      <c r="AC16371" s="41"/>
      <c r="AD16371" s="41"/>
      <c r="AE16371" s="41"/>
      <c r="AF16371" s="41"/>
      <c r="AG16371" s="41"/>
    </row>
    <row r="16372" spans="6:33" x14ac:dyDescent="0.25">
      <c r="F16372" s="40" t="s">
        <v>807</v>
      </c>
      <c r="G16372" s="41"/>
      <c r="H16372" s="41"/>
      <c r="I16372" s="41"/>
      <c r="J16372" s="41"/>
      <c r="K16372" s="41"/>
      <c r="L16372" s="41"/>
      <c r="M16372" s="41"/>
      <c r="N16372" s="41"/>
      <c r="O16372" s="41"/>
      <c r="P16372" s="41"/>
      <c r="Q16372" s="41"/>
      <c r="R16372" s="41"/>
      <c r="S16372" s="41"/>
      <c r="T16372" s="41"/>
      <c r="U16372" s="41"/>
      <c r="V16372" s="41"/>
      <c r="W16372" s="41"/>
      <c r="X16372" s="41"/>
      <c r="Y16372" s="41"/>
      <c r="Z16372" s="41"/>
      <c r="AA16372" s="41"/>
      <c r="AB16372" s="41"/>
      <c r="AC16372" s="41"/>
      <c r="AD16372" s="41"/>
      <c r="AE16372" s="41"/>
      <c r="AF16372" s="41"/>
      <c r="AG16372" s="41"/>
    </row>
    <row r="16373" spans="6:33" x14ac:dyDescent="0.25">
      <c r="F16373" s="40" t="s">
        <v>811</v>
      </c>
      <c r="G16373" s="41"/>
      <c r="H16373" s="41"/>
      <c r="I16373" s="41"/>
      <c r="J16373" s="41"/>
      <c r="K16373" s="41"/>
      <c r="L16373" s="41"/>
      <c r="M16373" s="41"/>
      <c r="N16373" s="41"/>
      <c r="O16373" s="41"/>
      <c r="P16373" s="41"/>
      <c r="Q16373" s="41"/>
      <c r="R16373" s="41"/>
      <c r="S16373" s="41"/>
      <c r="T16373" s="41"/>
      <c r="U16373" s="41"/>
      <c r="V16373" s="41"/>
      <c r="W16373" s="41"/>
      <c r="X16373" s="41"/>
      <c r="Y16373" s="41"/>
      <c r="Z16373" s="41"/>
      <c r="AA16373" s="41"/>
      <c r="AB16373" s="41"/>
      <c r="AC16373" s="41"/>
      <c r="AD16373" s="41"/>
      <c r="AE16373" s="41"/>
      <c r="AF16373" s="41"/>
      <c r="AG16373" s="41"/>
    </row>
    <row r="16374" spans="6:33" x14ac:dyDescent="0.25">
      <c r="F16374" s="40" t="s">
        <v>1031</v>
      </c>
      <c r="G16374" s="41"/>
      <c r="H16374" s="41"/>
      <c r="I16374" s="41"/>
      <c r="J16374" s="41"/>
      <c r="K16374" s="41"/>
      <c r="L16374" s="41"/>
      <c r="M16374" s="41"/>
      <c r="N16374" s="41"/>
      <c r="O16374" s="41"/>
      <c r="P16374" s="41"/>
      <c r="Q16374" s="41"/>
      <c r="R16374" s="41"/>
      <c r="S16374" s="41"/>
      <c r="T16374" s="41"/>
      <c r="U16374" s="41"/>
      <c r="V16374" s="41"/>
      <c r="W16374" s="41"/>
      <c r="X16374" s="41"/>
      <c r="Y16374" s="41"/>
      <c r="Z16374" s="41"/>
      <c r="AA16374" s="41"/>
      <c r="AB16374" s="41"/>
      <c r="AC16374" s="41"/>
      <c r="AD16374" s="41"/>
      <c r="AE16374" s="41"/>
      <c r="AF16374" s="41"/>
      <c r="AG16374" s="41"/>
    </row>
    <row r="16375" spans="6:33" x14ac:dyDescent="0.25">
      <c r="F16375" s="40" t="s">
        <v>2869</v>
      </c>
      <c r="G16375" s="41"/>
      <c r="H16375" s="41"/>
      <c r="I16375" s="41"/>
      <c r="J16375" s="41"/>
      <c r="K16375" s="41"/>
      <c r="L16375" s="41"/>
      <c r="M16375" s="41"/>
      <c r="N16375" s="41"/>
      <c r="O16375" s="41"/>
      <c r="P16375" s="41"/>
      <c r="Q16375" s="41"/>
      <c r="R16375" s="41"/>
      <c r="S16375" s="41"/>
      <c r="T16375" s="41"/>
      <c r="U16375" s="41"/>
      <c r="V16375" s="41"/>
      <c r="W16375" s="41"/>
      <c r="X16375" s="41"/>
      <c r="Y16375" s="41"/>
      <c r="Z16375" s="41"/>
      <c r="AA16375" s="41"/>
      <c r="AB16375" s="41"/>
      <c r="AC16375" s="41"/>
      <c r="AD16375" s="41"/>
      <c r="AE16375" s="41"/>
      <c r="AF16375" s="41"/>
      <c r="AG16375" s="41"/>
    </row>
    <row r="16376" spans="6:33" x14ac:dyDescent="0.25">
      <c r="F16376" s="42"/>
      <c r="G16376" s="43"/>
      <c r="H16376" s="43"/>
      <c r="I16376" s="43"/>
      <c r="J16376" s="43"/>
      <c r="K16376" s="43"/>
      <c r="L16376" s="43"/>
      <c r="M16376" s="43"/>
      <c r="N16376" s="43"/>
      <c r="O16376" s="43"/>
      <c r="P16376" s="43"/>
      <c r="Q16376" s="43"/>
      <c r="R16376" s="43"/>
      <c r="S16376" s="43"/>
      <c r="T16376" s="43"/>
      <c r="U16376" s="43"/>
      <c r="V16376" s="43"/>
      <c r="W16376" s="43"/>
      <c r="X16376" s="43"/>
      <c r="Y16376" s="43"/>
      <c r="Z16376" s="43"/>
      <c r="AA16376" s="43"/>
      <c r="AB16376" s="43"/>
      <c r="AC16376" s="43"/>
      <c r="AD16376" s="43"/>
      <c r="AE16376" s="43"/>
      <c r="AF16376" s="43"/>
      <c r="AG16376" s="43"/>
    </row>
    <row r="16377" spans="6:33" x14ac:dyDescent="0.25">
      <c r="F16377" s="42" t="s">
        <v>956</v>
      </c>
      <c r="G16377" s="43"/>
      <c r="H16377" s="43"/>
      <c r="I16377" s="43"/>
      <c r="J16377" s="43"/>
      <c r="K16377" s="43"/>
      <c r="L16377" s="43"/>
      <c r="M16377" s="43"/>
      <c r="N16377" s="43"/>
      <c r="O16377" s="43"/>
      <c r="P16377" s="43"/>
      <c r="Q16377" s="43"/>
      <c r="R16377" s="43"/>
      <c r="S16377" s="43"/>
      <c r="T16377" s="43"/>
      <c r="U16377" s="43"/>
      <c r="V16377" s="43"/>
      <c r="W16377" s="43"/>
      <c r="X16377" s="43"/>
      <c r="Y16377" s="43"/>
      <c r="Z16377" s="43"/>
      <c r="AA16377" s="43"/>
      <c r="AB16377" s="43"/>
      <c r="AC16377" s="43"/>
      <c r="AD16377" s="43"/>
      <c r="AE16377" s="43"/>
      <c r="AF16377" s="43"/>
      <c r="AG16377" s="43"/>
    </row>
    <row r="16378" spans="6:33" x14ac:dyDescent="0.25">
      <c r="F16378" s="46" t="s">
        <v>738</v>
      </c>
      <c r="G16378" s="43"/>
      <c r="H16378" s="43"/>
      <c r="I16378" s="43"/>
      <c r="J16378" s="43"/>
      <c r="K16378" s="43"/>
      <c r="L16378" s="43"/>
      <c r="M16378" s="43"/>
      <c r="N16378" s="43"/>
      <c r="O16378" s="43"/>
      <c r="P16378" s="43"/>
      <c r="Q16378" s="43"/>
      <c r="R16378" s="43"/>
      <c r="S16378" s="43"/>
      <c r="T16378" s="43"/>
      <c r="U16378" s="43"/>
      <c r="V16378" s="43"/>
      <c r="W16378" s="43"/>
      <c r="X16378" s="43"/>
      <c r="Y16378" s="43"/>
      <c r="Z16378" s="43"/>
      <c r="AA16378" s="43"/>
      <c r="AB16378" s="43"/>
      <c r="AC16378" s="43"/>
      <c r="AD16378" s="43"/>
      <c r="AE16378" s="43"/>
      <c r="AF16378" s="43"/>
      <c r="AG16378" s="43"/>
    </row>
    <row r="16379" spans="6:33" x14ac:dyDescent="0.25">
      <c r="F16379" s="42"/>
      <c r="G16379" s="43"/>
      <c r="H16379" s="43"/>
      <c r="I16379" s="43"/>
      <c r="J16379" s="43"/>
      <c r="K16379" s="43"/>
      <c r="L16379" s="43"/>
      <c r="M16379" s="43"/>
      <c r="N16379" s="43"/>
      <c r="O16379" s="43"/>
      <c r="P16379" s="43"/>
      <c r="Q16379" s="43"/>
      <c r="R16379" s="43"/>
      <c r="S16379" s="43"/>
      <c r="T16379" s="43"/>
      <c r="U16379" s="43"/>
      <c r="V16379" s="43"/>
      <c r="W16379" s="43"/>
      <c r="X16379" s="43"/>
      <c r="Y16379" s="43"/>
      <c r="Z16379" s="43"/>
      <c r="AA16379" s="43"/>
      <c r="AB16379" s="43"/>
      <c r="AC16379" s="43"/>
      <c r="AD16379" s="43"/>
      <c r="AE16379" s="43"/>
      <c r="AF16379" s="43"/>
      <c r="AG16379" s="43"/>
    </row>
    <row r="16380" spans="6:33" x14ac:dyDescent="0.25">
      <c r="F16380" s="42" t="s">
        <v>900</v>
      </c>
      <c r="G16380" s="43"/>
      <c r="H16380" s="43"/>
      <c r="I16380" s="43"/>
      <c r="J16380" s="43"/>
      <c r="K16380" s="43"/>
      <c r="L16380" s="43"/>
      <c r="M16380" s="43"/>
      <c r="N16380" s="43"/>
      <c r="O16380" s="43"/>
      <c r="P16380" s="43"/>
      <c r="Q16380" s="43"/>
      <c r="R16380" s="43"/>
      <c r="S16380" s="43"/>
      <c r="T16380" s="43"/>
      <c r="U16380" s="43"/>
      <c r="V16380" s="43"/>
      <c r="W16380" s="43"/>
      <c r="X16380" s="43"/>
      <c r="Y16380" s="43"/>
      <c r="Z16380" s="43"/>
      <c r="AA16380" s="43"/>
      <c r="AB16380" s="43"/>
      <c r="AC16380" s="43"/>
      <c r="AD16380" s="43"/>
      <c r="AE16380" s="43"/>
      <c r="AF16380" s="43"/>
      <c r="AG16380" s="43"/>
    </row>
    <row r="16398" spans="4:4" x14ac:dyDescent="0.25">
      <c r="D16398" s="13">
        <v>0</v>
      </c>
    </row>
    <row r="16451" spans="3:27" x14ac:dyDescent="0.25">
      <c r="F16451" s="40" t="s">
        <v>2873</v>
      </c>
      <c r="G16451" s="41"/>
      <c r="H16451" s="41"/>
      <c r="I16451" s="41"/>
      <c r="J16451" s="41"/>
      <c r="K16451" s="41"/>
      <c r="L16451" s="41"/>
      <c r="M16451" s="41"/>
      <c r="N16451" s="41"/>
      <c r="O16451" s="41"/>
      <c r="P16451" s="41"/>
      <c r="Q16451" s="41"/>
      <c r="R16451" s="41"/>
      <c r="S16451" s="41"/>
      <c r="T16451" s="41"/>
      <c r="U16451" s="41"/>
      <c r="V16451" s="41"/>
      <c r="W16451" s="41"/>
      <c r="X16451" s="41"/>
      <c r="Y16451" s="41"/>
      <c r="Z16451" s="41"/>
      <c r="AA16451" s="41"/>
    </row>
    <row r="16452" spans="3:27" x14ac:dyDescent="0.25">
      <c r="F16452" s="40" t="s">
        <v>2874</v>
      </c>
      <c r="G16452" s="41"/>
      <c r="H16452" s="41"/>
      <c r="I16452" s="41"/>
      <c r="J16452" s="41"/>
      <c r="K16452" s="41"/>
      <c r="L16452" s="41"/>
      <c r="M16452" s="41"/>
      <c r="N16452" s="41"/>
      <c r="O16452" s="41"/>
      <c r="P16452" s="41"/>
      <c r="Q16452" s="41"/>
      <c r="R16452" s="41"/>
      <c r="S16452" s="41"/>
      <c r="T16452" s="41"/>
      <c r="U16452" s="41"/>
      <c r="V16452" s="41"/>
      <c r="W16452" s="41"/>
      <c r="X16452" s="41"/>
      <c r="Y16452" s="41"/>
      <c r="Z16452" s="41"/>
      <c r="AA16452" s="41"/>
    </row>
    <row r="16453" spans="3:27" x14ac:dyDescent="0.25">
      <c r="F16453" s="40" t="s">
        <v>2875</v>
      </c>
      <c r="G16453" s="41"/>
      <c r="H16453" s="41"/>
      <c r="I16453" s="41"/>
      <c r="J16453" s="41"/>
      <c r="K16453" s="41"/>
      <c r="L16453" s="41"/>
      <c r="M16453" s="41"/>
      <c r="N16453" s="41"/>
      <c r="O16453" s="41"/>
      <c r="P16453" s="41"/>
      <c r="Q16453" s="41"/>
      <c r="R16453" s="41"/>
      <c r="S16453" s="41"/>
      <c r="T16453" s="41"/>
      <c r="U16453" s="41"/>
      <c r="V16453" s="41"/>
      <c r="W16453" s="41"/>
      <c r="X16453" s="41"/>
      <c r="Y16453" s="41"/>
      <c r="Z16453" s="41"/>
      <c r="AA16453" s="41"/>
    </row>
    <row r="16454" spans="3:27" x14ac:dyDescent="0.25">
      <c r="F16454" s="40" t="s">
        <v>2876</v>
      </c>
      <c r="G16454" s="41"/>
      <c r="H16454" s="41"/>
      <c r="I16454" s="41"/>
      <c r="J16454" s="41"/>
      <c r="K16454" s="41"/>
      <c r="L16454" s="41"/>
      <c r="M16454" s="41"/>
      <c r="N16454" s="41"/>
      <c r="O16454" s="41"/>
      <c r="P16454" s="41"/>
      <c r="Q16454" s="41"/>
      <c r="R16454" s="41"/>
      <c r="S16454" s="41"/>
      <c r="T16454" s="41"/>
      <c r="U16454" s="41"/>
      <c r="V16454" s="41"/>
      <c r="W16454" s="41"/>
      <c r="X16454" s="41"/>
      <c r="Y16454" s="41"/>
      <c r="Z16454" s="41"/>
      <c r="AA16454" s="41"/>
    </row>
    <row r="16455" spans="3:27" x14ac:dyDescent="0.25">
      <c r="F16455" s="40" t="s">
        <v>2877</v>
      </c>
      <c r="G16455" s="41"/>
      <c r="H16455" s="41"/>
      <c r="I16455" s="41"/>
      <c r="J16455" s="41"/>
      <c r="K16455" s="41"/>
      <c r="L16455" s="41"/>
      <c r="M16455" s="41"/>
      <c r="N16455" s="41"/>
      <c r="O16455" s="41"/>
      <c r="P16455" s="41"/>
      <c r="Q16455" s="41"/>
      <c r="R16455" s="41"/>
      <c r="S16455" s="41"/>
      <c r="T16455" s="41"/>
      <c r="U16455" s="41"/>
      <c r="V16455" s="41"/>
      <c r="W16455" s="41"/>
      <c r="X16455" s="41"/>
      <c r="Y16455" s="41"/>
      <c r="Z16455" s="41"/>
      <c r="AA16455" s="41"/>
    </row>
    <row r="16456" spans="3:27" x14ac:dyDescent="0.25">
      <c r="F16456" s="40" t="s">
        <v>2878</v>
      </c>
      <c r="G16456" s="41"/>
      <c r="H16456" s="41"/>
      <c r="I16456" s="41"/>
      <c r="J16456" s="41"/>
      <c r="K16456" s="41"/>
      <c r="L16456" s="41"/>
      <c r="M16456" s="41"/>
      <c r="N16456" s="41"/>
      <c r="O16456" s="41"/>
      <c r="P16456" s="41"/>
      <c r="Q16456" s="41"/>
      <c r="R16456" s="41"/>
      <c r="S16456" s="41"/>
      <c r="T16456" s="41"/>
      <c r="U16456" s="41"/>
      <c r="V16456" s="41"/>
      <c r="W16456" s="41"/>
      <c r="X16456" s="41"/>
      <c r="Y16456" s="41"/>
      <c r="Z16456" s="41"/>
      <c r="AA16456" s="41"/>
    </row>
    <row r="16457" spans="3:27" x14ac:dyDescent="0.25">
      <c r="F16457" s="40" t="s">
        <v>2879</v>
      </c>
      <c r="G16457" s="41"/>
      <c r="H16457" s="41"/>
      <c r="I16457" s="41"/>
      <c r="J16457" s="41"/>
      <c r="K16457" s="41"/>
      <c r="L16457" s="41"/>
      <c r="M16457" s="41"/>
      <c r="N16457" s="41"/>
      <c r="O16457" s="41"/>
      <c r="P16457" s="41"/>
      <c r="Q16457" s="41"/>
      <c r="R16457" s="41"/>
      <c r="S16457" s="41"/>
      <c r="T16457" s="41"/>
      <c r="U16457" s="41"/>
      <c r="V16457" s="41"/>
      <c r="W16457" s="41"/>
      <c r="X16457" s="41"/>
      <c r="Y16457" s="41"/>
      <c r="Z16457" s="41"/>
      <c r="AA16457" s="41"/>
    </row>
    <row r="16458" spans="3:27" x14ac:dyDescent="0.25">
      <c r="F16458" s="40" t="s">
        <v>2880</v>
      </c>
      <c r="G16458" s="41"/>
      <c r="H16458" s="41"/>
      <c r="I16458" s="41"/>
      <c r="J16458" s="41"/>
      <c r="K16458" s="41"/>
      <c r="L16458" s="41"/>
      <c r="M16458" s="41"/>
      <c r="N16458" s="41"/>
      <c r="O16458" s="41"/>
      <c r="P16458" s="41"/>
      <c r="Q16458" s="41"/>
      <c r="R16458" s="41"/>
      <c r="S16458" s="41"/>
      <c r="T16458" s="41"/>
      <c r="U16458" s="41"/>
      <c r="V16458" s="41"/>
      <c r="W16458" s="41"/>
      <c r="X16458" s="41"/>
      <c r="Y16458" s="41"/>
      <c r="Z16458" s="41"/>
      <c r="AA16458" s="41"/>
    </row>
    <row r="16459" spans="3:27" x14ac:dyDescent="0.25">
      <c r="F16459" s="40" t="s">
        <v>2881</v>
      </c>
      <c r="G16459" s="41"/>
      <c r="H16459" s="41"/>
      <c r="I16459" s="41"/>
      <c r="J16459" s="41"/>
      <c r="K16459" s="41"/>
      <c r="L16459" s="41"/>
      <c r="M16459" s="41"/>
      <c r="N16459" s="41"/>
      <c r="O16459" s="41"/>
      <c r="P16459" s="41"/>
      <c r="Q16459" s="41"/>
      <c r="R16459" s="41"/>
      <c r="S16459" s="41"/>
      <c r="T16459" s="41"/>
      <c r="U16459" s="41"/>
      <c r="V16459" s="41"/>
      <c r="W16459" s="41"/>
      <c r="X16459" s="41"/>
      <c r="Y16459" s="41"/>
      <c r="Z16459" s="41"/>
      <c r="AA16459" s="41"/>
    </row>
    <row r="16460" spans="3:27" x14ac:dyDescent="0.25">
      <c r="F16460" s="40" t="s">
        <v>2882</v>
      </c>
      <c r="G16460" s="41"/>
      <c r="H16460" s="41"/>
      <c r="I16460" s="41"/>
      <c r="J16460" s="41"/>
      <c r="K16460" s="41"/>
      <c r="L16460" s="41"/>
      <c r="M16460" s="41"/>
      <c r="N16460" s="41"/>
      <c r="O16460" s="41"/>
      <c r="P16460" s="41"/>
      <c r="Q16460" s="41"/>
      <c r="R16460" s="41"/>
      <c r="S16460" s="41"/>
      <c r="T16460" s="41"/>
      <c r="U16460" s="41"/>
      <c r="V16460" s="41"/>
      <c r="W16460" s="41"/>
      <c r="X16460" s="41"/>
      <c r="Y16460" s="41"/>
      <c r="Z16460" s="41"/>
      <c r="AA16460" s="41"/>
    </row>
    <row r="16461" spans="3:27" x14ac:dyDescent="0.25">
      <c r="F16461" s="40" t="s">
        <v>2883</v>
      </c>
      <c r="G16461" s="41"/>
      <c r="H16461" s="41"/>
      <c r="I16461" s="41"/>
      <c r="J16461" s="41"/>
      <c r="K16461" s="41"/>
      <c r="L16461" s="41"/>
      <c r="M16461" s="41"/>
      <c r="N16461" s="41"/>
      <c r="O16461" s="41"/>
      <c r="P16461" s="41"/>
      <c r="Q16461" s="41"/>
      <c r="R16461" s="41"/>
      <c r="S16461" s="41"/>
      <c r="T16461" s="41"/>
      <c r="U16461" s="41"/>
      <c r="V16461" s="41"/>
      <c r="W16461" s="41"/>
      <c r="X16461" s="41"/>
      <c r="Y16461" s="41"/>
      <c r="Z16461" s="41"/>
      <c r="AA16461" s="41"/>
    </row>
    <row r="16464" spans="3:27" x14ac:dyDescent="0.25">
      <c r="C16464" s="1" t="s">
        <v>2884</v>
      </c>
    </row>
    <row r="16466" spans="4:38" x14ac:dyDescent="0.25">
      <c r="D16466" s="13">
        <v>0</v>
      </c>
      <c r="F16466" s="4" t="s">
        <v>2885</v>
      </c>
    </row>
    <row r="16468" spans="4:38" x14ac:dyDescent="0.25">
      <c r="AL16468" s="4" t="s">
        <v>1816</v>
      </c>
    </row>
    <row r="16469" spans="4:38" x14ac:dyDescent="0.25">
      <c r="AL16469" s="1" t="s">
        <v>2886</v>
      </c>
    </row>
    <row r="16471" spans="4:38" x14ac:dyDescent="0.25">
      <c r="AL16471" s="4" t="s">
        <v>2144</v>
      </c>
    </row>
    <row r="16472" spans="4:38" x14ac:dyDescent="0.25">
      <c r="AL16472" s="1" t="s">
        <v>2887</v>
      </c>
    </row>
    <row r="16474" spans="4:38" x14ac:dyDescent="0.25">
      <c r="AL16474" s="4" t="s">
        <v>2888</v>
      </c>
    </row>
    <row r="16513" spans="4:51" x14ac:dyDescent="0.25">
      <c r="D16513" s="13">
        <v>0</v>
      </c>
      <c r="F16513" s="4" t="s">
        <v>2897</v>
      </c>
    </row>
    <row r="16515" spans="4:51" x14ac:dyDescent="0.25">
      <c r="AP16515" s="4" t="s">
        <v>816</v>
      </c>
    </row>
    <row r="16516" spans="4:51" x14ac:dyDescent="0.25">
      <c r="AP16516" s="1" t="s">
        <v>2891</v>
      </c>
      <c r="AY16516" s="39" t="s">
        <v>2892</v>
      </c>
    </row>
    <row r="16524" spans="4:51" x14ac:dyDescent="0.25">
      <c r="F16524" s="42" t="s">
        <v>864</v>
      </c>
      <c r="G16524" s="43"/>
      <c r="H16524" s="43"/>
      <c r="I16524" s="43"/>
      <c r="J16524" s="43"/>
      <c r="K16524" s="43"/>
      <c r="L16524" s="43"/>
      <c r="M16524" s="43"/>
      <c r="N16524" s="43"/>
      <c r="O16524" s="43"/>
      <c r="P16524" s="43"/>
      <c r="Q16524" s="43"/>
      <c r="R16524" s="43"/>
      <c r="S16524" s="43"/>
      <c r="T16524" s="43"/>
      <c r="U16524" s="43"/>
      <c r="V16524" s="43"/>
      <c r="W16524" s="43"/>
      <c r="X16524" s="43"/>
      <c r="Y16524" s="43"/>
      <c r="Z16524" s="43"/>
      <c r="AA16524" s="43"/>
      <c r="AB16524" s="43"/>
      <c r="AC16524" s="43"/>
      <c r="AD16524" s="43"/>
      <c r="AE16524" s="43"/>
      <c r="AF16524" s="43"/>
      <c r="AG16524" s="43"/>
    </row>
    <row r="16525" spans="4:51" x14ac:dyDescent="0.25">
      <c r="F16525" s="42"/>
      <c r="G16525" s="43"/>
      <c r="H16525" s="43"/>
      <c r="I16525" s="43"/>
      <c r="J16525" s="43"/>
      <c r="K16525" s="43"/>
      <c r="L16525" s="43"/>
      <c r="M16525" s="43"/>
      <c r="N16525" s="43"/>
      <c r="O16525" s="43"/>
      <c r="P16525" s="43"/>
      <c r="Q16525" s="43"/>
      <c r="R16525" s="43"/>
      <c r="S16525" s="43"/>
      <c r="T16525" s="43"/>
      <c r="U16525" s="43"/>
      <c r="V16525" s="43"/>
      <c r="W16525" s="43"/>
      <c r="X16525" s="43"/>
      <c r="Y16525" s="43"/>
      <c r="Z16525" s="43"/>
      <c r="AA16525" s="43"/>
      <c r="AB16525" s="43"/>
      <c r="AC16525" s="43"/>
      <c r="AD16525" s="43"/>
      <c r="AE16525" s="43"/>
      <c r="AF16525" s="43"/>
      <c r="AG16525" s="43"/>
    </row>
    <row r="16526" spans="4:51" x14ac:dyDescent="0.25">
      <c r="F16526" s="40" t="s">
        <v>128</v>
      </c>
      <c r="G16526" s="41"/>
      <c r="H16526" s="41"/>
      <c r="I16526" s="41"/>
      <c r="J16526" s="41"/>
      <c r="K16526" s="41"/>
      <c r="L16526" s="41"/>
      <c r="M16526" s="41"/>
      <c r="N16526" s="41"/>
      <c r="O16526" s="41"/>
      <c r="P16526" s="41"/>
      <c r="Q16526" s="41"/>
      <c r="R16526" s="41"/>
      <c r="S16526" s="41"/>
      <c r="T16526" s="41"/>
      <c r="U16526" s="41"/>
      <c r="V16526" s="41"/>
      <c r="W16526" s="41"/>
      <c r="X16526" s="41"/>
      <c r="Y16526" s="41"/>
      <c r="Z16526" s="41"/>
      <c r="AA16526" s="41"/>
      <c r="AB16526" s="41"/>
      <c r="AC16526" s="41"/>
      <c r="AD16526" s="41"/>
      <c r="AE16526" s="41"/>
      <c r="AF16526" s="41"/>
      <c r="AG16526" s="41"/>
    </row>
    <row r="16527" spans="4:51" x14ac:dyDescent="0.25">
      <c r="F16527" s="40" t="s">
        <v>806</v>
      </c>
      <c r="G16527" s="41"/>
      <c r="H16527" s="41"/>
      <c r="I16527" s="41"/>
      <c r="J16527" s="41"/>
      <c r="K16527" s="41"/>
      <c r="L16527" s="41"/>
      <c r="M16527" s="41"/>
      <c r="N16527" s="41"/>
      <c r="O16527" s="41"/>
      <c r="P16527" s="41"/>
      <c r="Q16527" s="41"/>
      <c r="R16527" s="41"/>
      <c r="S16527" s="41"/>
      <c r="T16527" s="41"/>
      <c r="U16527" s="41"/>
      <c r="V16527" s="41"/>
      <c r="W16527" s="41"/>
      <c r="X16527" s="41"/>
      <c r="Y16527" s="41"/>
      <c r="Z16527" s="41"/>
      <c r="AA16527" s="41"/>
      <c r="AB16527" s="41"/>
      <c r="AC16527" s="41"/>
      <c r="AD16527" s="41"/>
      <c r="AE16527" s="41"/>
      <c r="AF16527" s="41"/>
      <c r="AG16527" s="41"/>
    </row>
    <row r="16528" spans="4:51" x14ac:dyDescent="0.25">
      <c r="F16528" s="40" t="s">
        <v>807</v>
      </c>
      <c r="G16528" s="41"/>
      <c r="H16528" s="41"/>
      <c r="I16528" s="41"/>
      <c r="J16528" s="41"/>
      <c r="K16528" s="41"/>
      <c r="L16528" s="41"/>
      <c r="M16528" s="41"/>
      <c r="N16528" s="41"/>
      <c r="O16528" s="41"/>
      <c r="P16528" s="41"/>
      <c r="Q16528" s="41"/>
      <c r="R16528" s="41"/>
      <c r="S16528" s="41"/>
      <c r="T16528" s="41"/>
      <c r="U16528" s="41"/>
      <c r="V16528" s="41"/>
      <c r="W16528" s="41"/>
      <c r="X16528" s="41"/>
      <c r="Y16528" s="41"/>
      <c r="Z16528" s="41"/>
      <c r="AA16528" s="41"/>
      <c r="AB16528" s="41"/>
      <c r="AC16528" s="41"/>
      <c r="AD16528" s="41"/>
      <c r="AE16528" s="41"/>
      <c r="AF16528" s="41"/>
      <c r="AG16528" s="41"/>
    </row>
    <row r="16529" spans="6:33" x14ac:dyDescent="0.25">
      <c r="F16529" s="40" t="s">
        <v>811</v>
      </c>
      <c r="G16529" s="41"/>
      <c r="H16529" s="41"/>
      <c r="I16529" s="41"/>
      <c r="J16529" s="41"/>
      <c r="K16529" s="41"/>
      <c r="L16529" s="41"/>
      <c r="M16529" s="41"/>
      <c r="N16529" s="41"/>
      <c r="O16529" s="41"/>
      <c r="P16529" s="41"/>
      <c r="Q16529" s="41"/>
      <c r="R16529" s="41"/>
      <c r="S16529" s="41"/>
      <c r="T16529" s="41"/>
      <c r="U16529" s="41"/>
      <c r="V16529" s="41"/>
      <c r="W16529" s="41"/>
      <c r="X16529" s="41"/>
      <c r="Y16529" s="41"/>
      <c r="Z16529" s="41"/>
      <c r="AA16529" s="41"/>
      <c r="AB16529" s="41"/>
      <c r="AC16529" s="41"/>
      <c r="AD16529" s="41"/>
      <c r="AE16529" s="41"/>
      <c r="AF16529" s="41"/>
      <c r="AG16529" s="41"/>
    </row>
    <row r="16530" spans="6:33" x14ac:dyDescent="0.25">
      <c r="F16530" s="40" t="s">
        <v>1031</v>
      </c>
      <c r="G16530" s="41"/>
      <c r="H16530" s="41"/>
      <c r="I16530" s="41"/>
      <c r="J16530" s="41"/>
      <c r="K16530" s="41"/>
      <c r="L16530" s="41"/>
      <c r="M16530" s="41"/>
      <c r="N16530" s="41"/>
      <c r="O16530" s="41"/>
      <c r="P16530" s="41"/>
      <c r="Q16530" s="41"/>
      <c r="R16530" s="41"/>
      <c r="S16530" s="41"/>
      <c r="T16530" s="41"/>
      <c r="U16530" s="41"/>
      <c r="V16530" s="41"/>
      <c r="W16530" s="41"/>
      <c r="X16530" s="41"/>
      <c r="Y16530" s="41"/>
      <c r="Z16530" s="41"/>
      <c r="AA16530" s="41"/>
      <c r="AB16530" s="41"/>
      <c r="AC16530" s="41"/>
      <c r="AD16530" s="41"/>
      <c r="AE16530" s="41"/>
      <c r="AF16530" s="41"/>
      <c r="AG16530" s="41"/>
    </row>
    <row r="16531" spans="6:33" x14ac:dyDescent="0.25">
      <c r="F16531" s="40" t="s">
        <v>2894</v>
      </c>
      <c r="G16531" s="41"/>
      <c r="H16531" s="41"/>
      <c r="I16531" s="41"/>
      <c r="J16531" s="41"/>
      <c r="K16531" s="41"/>
      <c r="L16531" s="41"/>
      <c r="M16531" s="41"/>
      <c r="N16531" s="41"/>
      <c r="O16531" s="41"/>
      <c r="P16531" s="41"/>
      <c r="Q16531" s="41"/>
      <c r="R16531" s="41"/>
      <c r="S16531" s="41"/>
      <c r="T16531" s="41"/>
      <c r="U16531" s="41"/>
      <c r="V16531" s="41"/>
      <c r="W16531" s="41"/>
      <c r="X16531" s="41"/>
      <c r="Y16531" s="41"/>
      <c r="Z16531" s="41"/>
      <c r="AA16531" s="41"/>
      <c r="AB16531" s="41"/>
      <c r="AC16531" s="41"/>
      <c r="AD16531" s="41"/>
      <c r="AE16531" s="41"/>
      <c r="AF16531" s="41"/>
      <c r="AG16531" s="41"/>
    </row>
    <row r="16532" spans="6:33" x14ac:dyDescent="0.25">
      <c r="F16532" s="42"/>
      <c r="G16532" s="43"/>
      <c r="H16532" s="43"/>
      <c r="I16532" s="43"/>
      <c r="J16532" s="43"/>
      <c r="K16532" s="43"/>
      <c r="L16532" s="43"/>
      <c r="M16532" s="43"/>
      <c r="N16532" s="43"/>
      <c r="O16532" s="43"/>
      <c r="P16532" s="43"/>
      <c r="Q16532" s="43"/>
      <c r="R16532" s="43"/>
      <c r="S16532" s="43"/>
      <c r="T16532" s="43"/>
      <c r="U16532" s="43"/>
      <c r="V16532" s="43"/>
      <c r="W16532" s="43"/>
      <c r="X16532" s="43"/>
      <c r="Y16532" s="43"/>
      <c r="Z16532" s="43"/>
      <c r="AA16532" s="43"/>
      <c r="AB16532" s="43"/>
      <c r="AC16532" s="43"/>
      <c r="AD16532" s="43"/>
      <c r="AE16532" s="43"/>
      <c r="AF16532" s="43"/>
      <c r="AG16532" s="43"/>
    </row>
    <row r="16533" spans="6:33" x14ac:dyDescent="0.25">
      <c r="F16533" s="42" t="s">
        <v>732</v>
      </c>
      <c r="G16533" s="43"/>
      <c r="H16533" s="43"/>
      <c r="I16533" s="43"/>
      <c r="J16533" s="43"/>
      <c r="K16533" s="43"/>
      <c r="L16533" s="43"/>
      <c r="M16533" s="43"/>
      <c r="N16533" s="43"/>
      <c r="O16533" s="43"/>
      <c r="P16533" s="43"/>
      <c r="Q16533" s="43"/>
      <c r="R16533" s="43"/>
      <c r="S16533" s="43"/>
      <c r="T16533" s="43"/>
      <c r="U16533" s="43"/>
      <c r="V16533" s="43"/>
      <c r="W16533" s="43"/>
      <c r="X16533" s="43"/>
      <c r="Y16533" s="43"/>
      <c r="Z16533" s="43"/>
      <c r="AA16533" s="43"/>
      <c r="AB16533" s="43"/>
      <c r="AC16533" s="43"/>
      <c r="AD16533" s="43"/>
      <c r="AE16533" s="43"/>
      <c r="AF16533" s="43"/>
      <c r="AG16533" s="43"/>
    </row>
    <row r="16534" spans="6:33" x14ac:dyDescent="0.25">
      <c r="F16534" s="42"/>
      <c r="G16534" s="43"/>
      <c r="H16534" s="43"/>
      <c r="I16534" s="43"/>
      <c r="J16534" s="43"/>
      <c r="K16534" s="43"/>
      <c r="L16534" s="43"/>
      <c r="M16534" s="43"/>
      <c r="N16534" s="43"/>
      <c r="O16534" s="43"/>
      <c r="P16534" s="43"/>
      <c r="Q16534" s="43"/>
      <c r="R16534" s="43"/>
      <c r="S16534" s="43"/>
      <c r="T16534" s="43"/>
      <c r="U16534" s="43"/>
      <c r="V16534" s="43"/>
      <c r="W16534" s="43"/>
      <c r="X16534" s="43"/>
      <c r="Y16534" s="43"/>
      <c r="Z16534" s="43"/>
      <c r="AA16534" s="43"/>
      <c r="AB16534" s="43"/>
      <c r="AC16534" s="43"/>
      <c r="AD16534" s="43"/>
      <c r="AE16534" s="43"/>
      <c r="AF16534" s="43"/>
      <c r="AG16534" s="43"/>
    </row>
    <row r="16535" spans="6:33" x14ac:dyDescent="0.25">
      <c r="F16535" s="46" t="s">
        <v>2553</v>
      </c>
      <c r="G16535" s="43"/>
      <c r="H16535" s="43"/>
      <c r="I16535" s="43"/>
      <c r="J16535" s="43"/>
      <c r="K16535" s="43"/>
      <c r="L16535" s="43"/>
      <c r="M16535" s="43"/>
      <c r="N16535" s="43"/>
      <c r="O16535" s="43"/>
      <c r="P16535" s="43"/>
      <c r="Q16535" s="43"/>
      <c r="R16535" s="43"/>
      <c r="S16535" s="43"/>
      <c r="T16535" s="43"/>
      <c r="U16535" s="43"/>
      <c r="V16535" s="43"/>
      <c r="W16535" s="43"/>
      <c r="X16535" s="43"/>
      <c r="Y16535" s="43"/>
      <c r="Z16535" s="43"/>
      <c r="AA16535" s="43"/>
      <c r="AB16535" s="43"/>
      <c r="AC16535" s="43"/>
      <c r="AD16535" s="43"/>
      <c r="AE16535" s="43"/>
      <c r="AF16535" s="43"/>
      <c r="AG16535" s="43"/>
    </row>
    <row r="16536" spans="6:33" x14ac:dyDescent="0.25">
      <c r="F16536" s="46" t="s">
        <v>2554</v>
      </c>
      <c r="G16536" s="43"/>
      <c r="H16536" s="43"/>
      <c r="I16536" s="43"/>
      <c r="J16536" s="43"/>
      <c r="K16536" s="43"/>
      <c r="L16536" s="43"/>
      <c r="M16536" s="43"/>
      <c r="N16536" s="43"/>
      <c r="O16536" s="43"/>
      <c r="P16536" s="43"/>
      <c r="Q16536" s="43"/>
      <c r="R16536" s="43"/>
      <c r="S16536" s="43"/>
      <c r="T16536" s="43"/>
      <c r="U16536" s="43"/>
      <c r="V16536" s="43"/>
      <c r="W16536" s="43"/>
      <c r="X16536" s="43"/>
      <c r="Y16536" s="43"/>
      <c r="Z16536" s="43"/>
      <c r="AA16536" s="43"/>
      <c r="AB16536" s="43"/>
      <c r="AC16536" s="43"/>
      <c r="AD16536" s="43"/>
      <c r="AE16536" s="43"/>
      <c r="AF16536" s="43"/>
      <c r="AG16536" s="43"/>
    </row>
    <row r="16537" spans="6:33" x14ac:dyDescent="0.25">
      <c r="F16537" s="46" t="s">
        <v>2896</v>
      </c>
      <c r="G16537" s="43"/>
      <c r="H16537" s="43"/>
      <c r="I16537" s="43"/>
      <c r="J16537" s="43"/>
      <c r="K16537" s="43"/>
      <c r="L16537" s="43"/>
      <c r="M16537" s="43"/>
      <c r="N16537" s="43"/>
      <c r="O16537" s="43"/>
      <c r="P16537" s="43"/>
      <c r="Q16537" s="43"/>
      <c r="R16537" s="43"/>
      <c r="S16537" s="43"/>
      <c r="T16537" s="43"/>
      <c r="U16537" s="43"/>
      <c r="V16537" s="43"/>
      <c r="W16537" s="43"/>
      <c r="X16537" s="43"/>
      <c r="Y16537" s="43"/>
      <c r="Z16537" s="43"/>
      <c r="AA16537" s="43"/>
      <c r="AB16537" s="43"/>
      <c r="AC16537" s="43"/>
      <c r="AD16537" s="43"/>
      <c r="AE16537" s="43"/>
      <c r="AF16537" s="43"/>
      <c r="AG16537" s="43"/>
    </row>
    <row r="16538" spans="6:33" x14ac:dyDescent="0.25">
      <c r="F16538" s="46" t="s">
        <v>2872</v>
      </c>
      <c r="G16538" s="43"/>
      <c r="H16538" s="43"/>
      <c r="I16538" s="43"/>
      <c r="J16538" s="43"/>
      <c r="K16538" s="43"/>
      <c r="L16538" s="43"/>
      <c r="M16538" s="43"/>
      <c r="N16538" s="43"/>
      <c r="O16538" s="43"/>
      <c r="P16538" s="43"/>
      <c r="Q16538" s="43"/>
      <c r="R16538" s="43"/>
      <c r="S16538" s="43"/>
      <c r="T16538" s="43"/>
      <c r="U16538" s="43"/>
      <c r="V16538" s="43"/>
      <c r="W16538" s="43"/>
      <c r="X16538" s="43"/>
      <c r="Y16538" s="43"/>
      <c r="Z16538" s="43"/>
      <c r="AA16538" s="43"/>
      <c r="AB16538" s="43"/>
      <c r="AC16538" s="43"/>
      <c r="AD16538" s="43"/>
      <c r="AE16538" s="43"/>
      <c r="AF16538" s="43"/>
      <c r="AG16538" s="43"/>
    </row>
    <row r="16539" spans="6:33" x14ac:dyDescent="0.25">
      <c r="F16539" s="46" t="s">
        <v>2895</v>
      </c>
      <c r="G16539" s="43"/>
      <c r="H16539" s="43"/>
      <c r="I16539" s="43"/>
      <c r="J16539" s="43"/>
      <c r="K16539" s="43"/>
      <c r="L16539" s="43"/>
      <c r="M16539" s="43"/>
      <c r="N16539" s="43"/>
      <c r="O16539" s="43"/>
      <c r="P16539" s="43"/>
      <c r="Q16539" s="43"/>
      <c r="R16539" s="43"/>
      <c r="S16539" s="43"/>
      <c r="T16539" s="43"/>
      <c r="U16539" s="43"/>
      <c r="V16539" s="43"/>
      <c r="W16539" s="43"/>
      <c r="X16539" s="43"/>
      <c r="Y16539" s="43"/>
      <c r="Z16539" s="43"/>
      <c r="AA16539" s="43"/>
      <c r="AB16539" s="43"/>
      <c r="AC16539" s="43"/>
      <c r="AD16539" s="43"/>
      <c r="AE16539" s="43"/>
      <c r="AF16539" s="43"/>
      <c r="AG16539" s="43"/>
    </row>
    <row r="16540" spans="6:33" x14ac:dyDescent="0.25">
      <c r="F16540" s="42"/>
      <c r="G16540" s="43"/>
      <c r="H16540" s="43"/>
      <c r="I16540" s="43"/>
      <c r="J16540" s="43"/>
      <c r="K16540" s="43"/>
      <c r="L16540" s="43"/>
      <c r="M16540" s="43"/>
      <c r="N16540" s="43"/>
      <c r="O16540" s="43"/>
      <c r="P16540" s="43"/>
      <c r="Q16540" s="43"/>
      <c r="R16540" s="43"/>
      <c r="S16540" s="43"/>
      <c r="T16540" s="43"/>
      <c r="U16540" s="43"/>
      <c r="V16540" s="43"/>
      <c r="W16540" s="43"/>
      <c r="X16540" s="43"/>
      <c r="Y16540" s="43"/>
      <c r="Z16540" s="43"/>
      <c r="AA16540" s="43"/>
      <c r="AB16540" s="43"/>
      <c r="AC16540" s="43"/>
      <c r="AD16540" s="43"/>
      <c r="AE16540" s="43"/>
      <c r="AF16540" s="43"/>
      <c r="AG16540" s="43"/>
    </row>
    <row r="16541" spans="6:33" x14ac:dyDescent="0.25">
      <c r="F16541" s="40" t="s">
        <v>128</v>
      </c>
      <c r="G16541" s="41"/>
      <c r="H16541" s="41"/>
      <c r="I16541" s="41"/>
      <c r="J16541" s="41"/>
      <c r="K16541" s="41"/>
      <c r="L16541" s="41"/>
      <c r="M16541" s="41"/>
      <c r="N16541" s="41"/>
      <c r="O16541" s="41"/>
      <c r="P16541" s="41"/>
      <c r="Q16541" s="41"/>
      <c r="R16541" s="41"/>
      <c r="S16541" s="41"/>
      <c r="T16541" s="41"/>
      <c r="U16541" s="41"/>
      <c r="V16541" s="41"/>
      <c r="W16541" s="41"/>
      <c r="X16541" s="41"/>
      <c r="Y16541" s="41"/>
      <c r="Z16541" s="41"/>
      <c r="AA16541" s="41"/>
      <c r="AB16541" s="41"/>
      <c r="AC16541" s="41"/>
      <c r="AD16541" s="41"/>
      <c r="AE16541" s="41"/>
      <c r="AF16541" s="41"/>
      <c r="AG16541" s="41"/>
    </row>
    <row r="16542" spans="6:33" x14ac:dyDescent="0.25">
      <c r="F16542" s="40" t="s">
        <v>806</v>
      </c>
      <c r="G16542" s="41"/>
      <c r="H16542" s="41"/>
      <c r="I16542" s="41"/>
      <c r="J16542" s="41"/>
      <c r="K16542" s="41"/>
      <c r="L16542" s="41"/>
      <c r="M16542" s="41"/>
      <c r="N16542" s="41"/>
      <c r="O16542" s="41"/>
      <c r="P16542" s="41"/>
      <c r="Q16542" s="41"/>
      <c r="R16542" s="41"/>
      <c r="S16542" s="41"/>
      <c r="T16542" s="41"/>
      <c r="U16542" s="41"/>
      <c r="V16542" s="41"/>
      <c r="W16542" s="41"/>
      <c r="X16542" s="41"/>
      <c r="Y16542" s="41"/>
      <c r="Z16542" s="41"/>
      <c r="AA16542" s="41"/>
      <c r="AB16542" s="41"/>
      <c r="AC16542" s="41"/>
      <c r="AD16542" s="41"/>
      <c r="AE16542" s="41"/>
      <c r="AF16542" s="41"/>
      <c r="AG16542" s="41"/>
    </row>
    <row r="16543" spans="6:33" x14ac:dyDescent="0.25">
      <c r="F16543" s="40" t="s">
        <v>807</v>
      </c>
      <c r="G16543" s="41"/>
      <c r="H16543" s="41"/>
      <c r="I16543" s="41"/>
      <c r="J16543" s="41"/>
      <c r="K16543" s="41"/>
      <c r="L16543" s="41"/>
      <c r="M16543" s="41"/>
      <c r="N16543" s="41"/>
      <c r="O16543" s="41"/>
      <c r="P16543" s="41"/>
      <c r="Q16543" s="41"/>
      <c r="R16543" s="41"/>
      <c r="S16543" s="41"/>
      <c r="T16543" s="41"/>
      <c r="U16543" s="41"/>
      <c r="V16543" s="41"/>
      <c r="W16543" s="41"/>
      <c r="X16543" s="41"/>
      <c r="Y16543" s="41"/>
      <c r="Z16543" s="41"/>
      <c r="AA16543" s="41"/>
      <c r="AB16543" s="41"/>
      <c r="AC16543" s="41"/>
      <c r="AD16543" s="41"/>
      <c r="AE16543" s="41"/>
      <c r="AF16543" s="41"/>
      <c r="AG16543" s="41"/>
    </row>
    <row r="16544" spans="6:33" x14ac:dyDescent="0.25">
      <c r="F16544" s="40" t="s">
        <v>811</v>
      </c>
      <c r="G16544" s="41"/>
      <c r="H16544" s="41"/>
      <c r="I16544" s="41"/>
      <c r="J16544" s="41"/>
      <c r="K16544" s="41"/>
      <c r="L16544" s="41"/>
      <c r="M16544" s="41"/>
      <c r="N16544" s="41"/>
      <c r="O16544" s="41"/>
      <c r="P16544" s="41"/>
      <c r="Q16544" s="41"/>
      <c r="R16544" s="41"/>
      <c r="S16544" s="41"/>
      <c r="T16544" s="41"/>
      <c r="U16544" s="41"/>
      <c r="V16544" s="41"/>
      <c r="W16544" s="41"/>
      <c r="X16544" s="41"/>
      <c r="Y16544" s="41"/>
      <c r="Z16544" s="41"/>
      <c r="AA16544" s="41"/>
      <c r="AB16544" s="41"/>
      <c r="AC16544" s="41"/>
      <c r="AD16544" s="41"/>
      <c r="AE16544" s="41"/>
      <c r="AF16544" s="41"/>
      <c r="AG16544" s="41"/>
    </row>
    <row r="16545" spans="6:33" x14ac:dyDescent="0.25">
      <c r="F16545" s="40" t="s">
        <v>1031</v>
      </c>
      <c r="G16545" s="41"/>
      <c r="H16545" s="41"/>
      <c r="I16545" s="41"/>
      <c r="J16545" s="41"/>
      <c r="K16545" s="41"/>
      <c r="L16545" s="41"/>
      <c r="M16545" s="41"/>
      <c r="N16545" s="41"/>
      <c r="O16545" s="41"/>
      <c r="P16545" s="41"/>
      <c r="Q16545" s="41"/>
      <c r="R16545" s="41"/>
      <c r="S16545" s="41"/>
      <c r="T16545" s="41"/>
      <c r="U16545" s="41"/>
      <c r="V16545" s="41"/>
      <c r="W16545" s="41"/>
      <c r="X16545" s="41"/>
      <c r="Y16545" s="41"/>
      <c r="Z16545" s="41"/>
      <c r="AA16545" s="41"/>
      <c r="AB16545" s="41"/>
      <c r="AC16545" s="41"/>
      <c r="AD16545" s="41"/>
      <c r="AE16545" s="41"/>
      <c r="AF16545" s="41"/>
      <c r="AG16545" s="41"/>
    </row>
    <row r="16546" spans="6:33" x14ac:dyDescent="0.25">
      <c r="F16546" s="40" t="s">
        <v>2894</v>
      </c>
      <c r="G16546" s="41"/>
      <c r="H16546" s="41"/>
      <c r="I16546" s="41"/>
      <c r="J16546" s="41"/>
      <c r="K16546" s="41"/>
      <c r="L16546" s="41"/>
      <c r="M16546" s="41"/>
      <c r="N16546" s="41"/>
      <c r="O16546" s="41"/>
      <c r="P16546" s="41"/>
      <c r="Q16546" s="41"/>
      <c r="R16546" s="41"/>
      <c r="S16546" s="41"/>
      <c r="T16546" s="41"/>
      <c r="U16546" s="41"/>
      <c r="V16546" s="41"/>
      <c r="W16546" s="41"/>
      <c r="X16546" s="41"/>
      <c r="Y16546" s="41"/>
      <c r="Z16546" s="41"/>
      <c r="AA16546" s="41"/>
      <c r="AB16546" s="41"/>
      <c r="AC16546" s="41"/>
      <c r="AD16546" s="41"/>
      <c r="AE16546" s="41"/>
      <c r="AF16546" s="41"/>
      <c r="AG16546" s="41"/>
    </row>
    <row r="16547" spans="6:33" x14ac:dyDescent="0.25">
      <c r="F16547" s="42"/>
      <c r="G16547" s="43"/>
      <c r="H16547" s="43"/>
      <c r="I16547" s="43"/>
      <c r="J16547" s="43"/>
      <c r="K16547" s="43"/>
      <c r="L16547" s="43"/>
      <c r="M16547" s="43"/>
      <c r="N16547" s="43"/>
      <c r="O16547" s="43"/>
      <c r="P16547" s="43"/>
      <c r="Q16547" s="43"/>
      <c r="R16547" s="43"/>
      <c r="S16547" s="43"/>
      <c r="T16547" s="43"/>
      <c r="U16547" s="43"/>
      <c r="V16547" s="43"/>
      <c r="W16547" s="43"/>
      <c r="X16547" s="43"/>
      <c r="Y16547" s="43"/>
      <c r="Z16547" s="43"/>
      <c r="AA16547" s="43"/>
      <c r="AB16547" s="43"/>
      <c r="AC16547" s="43"/>
      <c r="AD16547" s="43"/>
      <c r="AE16547" s="43"/>
      <c r="AF16547" s="43"/>
      <c r="AG16547" s="43"/>
    </row>
    <row r="16548" spans="6:33" x14ac:dyDescent="0.25">
      <c r="F16548" s="42" t="s">
        <v>956</v>
      </c>
      <c r="G16548" s="43"/>
      <c r="H16548" s="43"/>
      <c r="I16548" s="43"/>
      <c r="J16548" s="43"/>
      <c r="K16548" s="43"/>
      <c r="L16548" s="43"/>
      <c r="M16548" s="43"/>
      <c r="N16548" s="43"/>
      <c r="O16548" s="43"/>
      <c r="P16548" s="43"/>
      <c r="Q16548" s="43"/>
      <c r="R16548" s="43"/>
      <c r="S16548" s="43"/>
      <c r="T16548" s="43"/>
      <c r="U16548" s="43"/>
      <c r="V16548" s="43"/>
      <c r="W16548" s="43"/>
      <c r="X16548" s="43"/>
      <c r="Y16548" s="43"/>
      <c r="Z16548" s="43"/>
      <c r="AA16548" s="43"/>
      <c r="AB16548" s="43"/>
      <c r="AC16548" s="43"/>
      <c r="AD16548" s="43"/>
      <c r="AE16548" s="43"/>
      <c r="AF16548" s="43"/>
      <c r="AG16548" s="43"/>
    </row>
    <row r="16549" spans="6:33" x14ac:dyDescent="0.25">
      <c r="F16549" s="46" t="s">
        <v>738</v>
      </c>
      <c r="G16549" s="43"/>
      <c r="H16549" s="43"/>
      <c r="I16549" s="43"/>
      <c r="J16549" s="43"/>
      <c r="K16549" s="43"/>
      <c r="L16549" s="43"/>
      <c r="M16549" s="43"/>
      <c r="N16549" s="43"/>
      <c r="O16549" s="43"/>
      <c r="P16549" s="43"/>
      <c r="Q16549" s="43"/>
      <c r="R16549" s="43"/>
      <c r="S16549" s="43"/>
      <c r="T16549" s="43"/>
      <c r="U16549" s="43"/>
      <c r="V16549" s="43"/>
      <c r="W16549" s="43"/>
      <c r="X16549" s="43"/>
      <c r="Y16549" s="43"/>
      <c r="Z16549" s="43"/>
      <c r="AA16549" s="43"/>
      <c r="AB16549" s="43"/>
      <c r="AC16549" s="43"/>
      <c r="AD16549" s="43"/>
      <c r="AE16549" s="43"/>
      <c r="AF16549" s="43"/>
      <c r="AG16549" s="43"/>
    </row>
    <row r="16550" spans="6:33" x14ac:dyDescent="0.25">
      <c r="F16550" s="42"/>
      <c r="G16550" s="43"/>
      <c r="H16550" s="43"/>
      <c r="I16550" s="43"/>
      <c r="J16550" s="43"/>
      <c r="K16550" s="43"/>
      <c r="L16550" s="43"/>
      <c r="M16550" s="43"/>
      <c r="N16550" s="43"/>
      <c r="O16550" s="43"/>
      <c r="P16550" s="43"/>
      <c r="Q16550" s="43"/>
      <c r="R16550" s="43"/>
      <c r="S16550" s="43"/>
      <c r="T16550" s="43"/>
      <c r="U16550" s="43"/>
      <c r="V16550" s="43"/>
      <c r="W16550" s="43"/>
      <c r="X16550" s="43"/>
      <c r="Y16550" s="43"/>
      <c r="Z16550" s="43"/>
      <c r="AA16550" s="43"/>
      <c r="AB16550" s="43"/>
      <c r="AC16550" s="43"/>
      <c r="AD16550" s="43"/>
      <c r="AE16550" s="43"/>
      <c r="AF16550" s="43"/>
      <c r="AG16550" s="43"/>
    </row>
    <row r="16551" spans="6:33" x14ac:dyDescent="0.25">
      <c r="F16551" s="42" t="s">
        <v>900</v>
      </c>
      <c r="G16551" s="43"/>
      <c r="H16551" s="43"/>
      <c r="I16551" s="43"/>
      <c r="J16551" s="43"/>
      <c r="K16551" s="43"/>
      <c r="L16551" s="43"/>
      <c r="M16551" s="43"/>
      <c r="N16551" s="43"/>
      <c r="O16551" s="43"/>
      <c r="P16551" s="43"/>
      <c r="Q16551" s="43"/>
      <c r="R16551" s="43"/>
      <c r="S16551" s="43"/>
      <c r="T16551" s="43"/>
      <c r="U16551" s="43"/>
      <c r="V16551" s="43"/>
      <c r="W16551" s="43"/>
      <c r="X16551" s="43"/>
      <c r="Y16551" s="43"/>
      <c r="Z16551" s="43"/>
      <c r="AA16551" s="43"/>
      <c r="AB16551" s="43"/>
      <c r="AC16551" s="43"/>
      <c r="AD16551" s="43"/>
      <c r="AE16551" s="43"/>
      <c r="AF16551" s="43"/>
      <c r="AG16551" s="43"/>
    </row>
    <row r="16569" spans="4:47" x14ac:dyDescent="0.25">
      <c r="D16569" s="13">
        <v>0</v>
      </c>
      <c r="F16569" s="4" t="s">
        <v>2898</v>
      </c>
    </row>
    <row r="16572" spans="4:47" x14ac:dyDescent="0.25">
      <c r="AP16572" s="4" t="s">
        <v>1696</v>
      </c>
    </row>
    <row r="16573" spans="4:47" x14ac:dyDescent="0.25">
      <c r="AP16573" s="1" t="s">
        <v>2893</v>
      </c>
      <c r="AU16573" s="4" t="s">
        <v>2723</v>
      </c>
    </row>
    <row r="16575" spans="4:47" x14ac:dyDescent="0.25">
      <c r="AP16575" s="4" t="s">
        <v>2899</v>
      </c>
    </row>
    <row r="16608" spans="43:52" x14ac:dyDescent="0.25">
      <c r="AQ16608" s="4" t="s">
        <v>1816</v>
      </c>
      <c r="AZ16608" s="4" t="s">
        <v>1696</v>
      </c>
    </row>
    <row r="16609" spans="43:52" x14ac:dyDescent="0.25">
      <c r="AQ16609" s="1" t="s">
        <v>2906</v>
      </c>
      <c r="AZ16609" s="1" t="s">
        <v>2893</v>
      </c>
    </row>
    <row r="16715" spans="6:67" x14ac:dyDescent="0.25">
      <c r="F16715" s="40" t="s">
        <v>128</v>
      </c>
      <c r="G16715" s="41"/>
      <c r="H16715" s="41"/>
      <c r="I16715" s="41"/>
      <c r="J16715" s="41"/>
      <c r="K16715" s="41"/>
      <c r="L16715" s="41"/>
      <c r="M16715" s="41"/>
      <c r="N16715" s="41"/>
      <c r="O16715" s="41"/>
      <c r="P16715" s="41"/>
      <c r="Q16715" s="41"/>
      <c r="R16715" s="41"/>
      <c r="S16715" s="41"/>
      <c r="T16715" s="41"/>
      <c r="U16715" s="41"/>
      <c r="V16715" s="41"/>
      <c r="W16715" s="41"/>
      <c r="X16715" s="41"/>
      <c r="Y16715" s="41"/>
      <c r="Z16715" s="41"/>
      <c r="AA16715" s="41"/>
      <c r="AB16715" s="41"/>
      <c r="AC16715" s="41"/>
    </row>
    <row r="16716" spans="6:67" x14ac:dyDescent="0.25">
      <c r="F16716" s="40" t="s">
        <v>2909</v>
      </c>
      <c r="G16716" s="41"/>
      <c r="H16716" s="41"/>
      <c r="I16716" s="41"/>
      <c r="J16716" s="41"/>
      <c r="K16716" s="41"/>
      <c r="L16716" s="41"/>
      <c r="M16716" s="41"/>
      <c r="N16716" s="41"/>
      <c r="O16716" s="41"/>
      <c r="P16716" s="41"/>
      <c r="Q16716" s="41"/>
      <c r="R16716" s="41"/>
      <c r="S16716" s="41"/>
      <c r="T16716" s="41"/>
      <c r="U16716" s="41"/>
      <c r="V16716" s="41"/>
      <c r="W16716" s="41"/>
      <c r="X16716" s="41"/>
      <c r="Y16716" s="41"/>
      <c r="Z16716" s="41"/>
      <c r="AA16716" s="41"/>
      <c r="AB16716" s="41"/>
      <c r="AC16716" s="41"/>
    </row>
    <row r="16717" spans="6:67" x14ac:dyDescent="0.25">
      <c r="F16717" s="40" t="s">
        <v>976</v>
      </c>
      <c r="G16717" s="41"/>
      <c r="H16717" s="41"/>
      <c r="I16717" s="41"/>
      <c r="J16717" s="41"/>
      <c r="K16717" s="41"/>
      <c r="L16717" s="41"/>
      <c r="M16717" s="41"/>
      <c r="N16717" s="41"/>
      <c r="O16717" s="41"/>
      <c r="P16717" s="41"/>
      <c r="Q16717" s="41"/>
      <c r="R16717" s="41"/>
      <c r="S16717" s="41"/>
      <c r="T16717" s="41"/>
      <c r="U16717" s="41"/>
      <c r="V16717" s="41"/>
      <c r="W16717" s="41"/>
      <c r="X16717" s="41"/>
      <c r="Y16717" s="41"/>
      <c r="Z16717" s="41"/>
      <c r="AA16717" s="41"/>
      <c r="AB16717" s="41"/>
      <c r="AC16717" s="41"/>
    </row>
    <row r="16718" spans="6:67" x14ac:dyDescent="0.25">
      <c r="F16718" s="40" t="s">
        <v>2910</v>
      </c>
      <c r="G16718" s="41"/>
      <c r="H16718" s="41"/>
      <c r="I16718" s="41"/>
      <c r="J16718" s="41"/>
      <c r="K16718" s="41"/>
      <c r="L16718" s="41"/>
      <c r="M16718" s="41"/>
      <c r="N16718" s="41"/>
      <c r="O16718" s="41"/>
      <c r="P16718" s="41"/>
      <c r="Q16718" s="41"/>
      <c r="R16718" s="41"/>
      <c r="S16718" s="41"/>
      <c r="T16718" s="41"/>
      <c r="U16718" s="41"/>
      <c r="V16718" s="41"/>
      <c r="W16718" s="41"/>
      <c r="X16718" s="41"/>
      <c r="Y16718" s="41"/>
      <c r="Z16718" s="41"/>
      <c r="AA16718" s="41"/>
      <c r="AB16718" s="41"/>
      <c r="AC16718" s="41"/>
    </row>
    <row r="16719" spans="6:67" x14ac:dyDescent="0.25">
      <c r="F16719" s="40" t="s">
        <v>2911</v>
      </c>
      <c r="G16719" s="41"/>
      <c r="H16719" s="41"/>
      <c r="I16719" s="41"/>
      <c r="J16719" s="41"/>
      <c r="K16719" s="41"/>
      <c r="L16719" s="41"/>
      <c r="M16719" s="41"/>
      <c r="N16719" s="41"/>
      <c r="O16719" s="41"/>
      <c r="P16719" s="41"/>
      <c r="Q16719" s="41"/>
      <c r="R16719" s="41"/>
      <c r="S16719" s="41"/>
      <c r="T16719" s="41"/>
      <c r="U16719" s="41"/>
      <c r="V16719" s="41"/>
      <c r="W16719" s="41"/>
      <c r="X16719" s="41"/>
      <c r="Y16719" s="41"/>
      <c r="Z16719" s="41"/>
      <c r="AA16719" s="41"/>
      <c r="AB16719" s="41"/>
      <c r="AC16719" s="41"/>
    </row>
    <row r="16720" spans="6:67" x14ac:dyDescent="0.25">
      <c r="F16720" s="40" t="s">
        <v>2912</v>
      </c>
      <c r="G16720" s="41"/>
      <c r="H16720" s="41"/>
      <c r="I16720" s="41"/>
      <c r="J16720" s="41"/>
      <c r="K16720" s="41"/>
      <c r="L16720" s="41"/>
      <c r="M16720" s="41"/>
      <c r="N16720" s="41"/>
      <c r="O16720" s="41"/>
      <c r="P16720" s="41"/>
      <c r="Q16720" s="41"/>
      <c r="R16720" s="41"/>
      <c r="S16720" s="41"/>
      <c r="T16720" s="41"/>
      <c r="U16720" s="41"/>
      <c r="V16720" s="41"/>
      <c r="W16720" s="41"/>
      <c r="X16720" s="41"/>
      <c r="Y16720" s="41"/>
      <c r="Z16720" s="41"/>
      <c r="AA16720" s="41"/>
      <c r="AB16720" s="41"/>
      <c r="AC16720" s="41"/>
      <c r="AQ16720" s="40" t="s">
        <v>128</v>
      </c>
      <c r="AR16720" s="41"/>
      <c r="AS16720" s="41"/>
      <c r="AT16720" s="41"/>
      <c r="AU16720" s="41"/>
      <c r="AV16720" s="41"/>
      <c r="AW16720" s="41"/>
      <c r="AX16720" s="41"/>
      <c r="AY16720" s="41"/>
      <c r="AZ16720" s="41"/>
      <c r="BA16720" s="41"/>
      <c r="BB16720" s="41"/>
      <c r="BC16720" s="41"/>
      <c r="BD16720" s="41"/>
      <c r="BE16720" s="41"/>
      <c r="BF16720" s="41"/>
      <c r="BG16720" s="41"/>
      <c r="BH16720" s="41"/>
      <c r="BI16720" s="41"/>
      <c r="BJ16720" s="41"/>
      <c r="BK16720" s="41"/>
      <c r="BL16720" s="41"/>
      <c r="BM16720" s="41"/>
      <c r="BN16720" s="41"/>
      <c r="BO16720" s="41"/>
    </row>
    <row r="16721" spans="6:67" x14ac:dyDescent="0.25">
      <c r="F16721" s="40" t="s">
        <v>1398</v>
      </c>
      <c r="G16721" s="41"/>
      <c r="H16721" s="41"/>
      <c r="I16721" s="41"/>
      <c r="J16721" s="41"/>
      <c r="K16721" s="41"/>
      <c r="L16721" s="41"/>
      <c r="M16721" s="41"/>
      <c r="N16721" s="41"/>
      <c r="O16721" s="41"/>
      <c r="P16721" s="41"/>
      <c r="Q16721" s="41"/>
      <c r="R16721" s="41"/>
      <c r="S16721" s="41"/>
      <c r="T16721" s="41"/>
      <c r="U16721" s="41"/>
      <c r="V16721" s="41"/>
      <c r="W16721" s="41"/>
      <c r="X16721" s="41"/>
      <c r="Y16721" s="41"/>
      <c r="Z16721" s="41"/>
      <c r="AA16721" s="41"/>
      <c r="AB16721" s="41"/>
      <c r="AC16721" s="41"/>
      <c r="AQ16721" s="40" t="s">
        <v>2909</v>
      </c>
      <c r="AR16721" s="41"/>
      <c r="AS16721" s="41"/>
      <c r="AT16721" s="41"/>
      <c r="AU16721" s="41"/>
      <c r="AV16721" s="41"/>
      <c r="AW16721" s="41"/>
      <c r="AX16721" s="41"/>
      <c r="AY16721" s="41"/>
      <c r="AZ16721" s="41"/>
      <c r="BA16721" s="41"/>
      <c r="BB16721" s="41"/>
      <c r="BC16721" s="41"/>
      <c r="BD16721" s="41"/>
      <c r="BE16721" s="41"/>
      <c r="BF16721" s="41"/>
      <c r="BG16721" s="41"/>
      <c r="BH16721" s="41"/>
      <c r="BI16721" s="41"/>
      <c r="BJ16721" s="41"/>
      <c r="BK16721" s="41"/>
      <c r="BL16721" s="41"/>
      <c r="BM16721" s="41"/>
      <c r="BN16721" s="41"/>
      <c r="BO16721" s="41"/>
    </row>
    <row r="16722" spans="6:67" x14ac:dyDescent="0.25">
      <c r="F16722" s="40" t="s">
        <v>1399</v>
      </c>
      <c r="G16722" s="41"/>
      <c r="H16722" s="41"/>
      <c r="I16722" s="41"/>
      <c r="J16722" s="41"/>
      <c r="K16722" s="41"/>
      <c r="L16722" s="41"/>
      <c r="M16722" s="41"/>
      <c r="N16722" s="41"/>
      <c r="O16722" s="41"/>
      <c r="P16722" s="41"/>
      <c r="Q16722" s="41"/>
      <c r="R16722" s="41"/>
      <c r="S16722" s="41"/>
      <c r="T16722" s="41"/>
      <c r="U16722" s="41"/>
      <c r="V16722" s="41"/>
      <c r="W16722" s="41"/>
      <c r="X16722" s="41"/>
      <c r="Y16722" s="41"/>
      <c r="Z16722" s="41"/>
      <c r="AA16722" s="41"/>
      <c r="AB16722" s="41"/>
      <c r="AC16722" s="41"/>
      <c r="AQ16722" s="40" t="s">
        <v>976</v>
      </c>
      <c r="AR16722" s="41"/>
      <c r="AS16722" s="41"/>
      <c r="AT16722" s="41"/>
      <c r="AU16722" s="41"/>
      <c r="AV16722" s="41"/>
      <c r="AW16722" s="41"/>
      <c r="AX16722" s="41"/>
      <c r="AY16722" s="41"/>
      <c r="AZ16722" s="41"/>
      <c r="BA16722" s="41"/>
      <c r="BB16722" s="41"/>
      <c r="BC16722" s="41"/>
      <c r="BD16722" s="41"/>
      <c r="BE16722" s="41"/>
      <c r="BF16722" s="41"/>
      <c r="BG16722" s="41"/>
      <c r="BH16722" s="41"/>
      <c r="BI16722" s="41"/>
      <c r="BJ16722" s="41"/>
      <c r="BK16722" s="41"/>
      <c r="BL16722" s="41"/>
      <c r="BM16722" s="41"/>
      <c r="BN16722" s="41"/>
      <c r="BO16722" s="41"/>
    </row>
    <row r="16723" spans="6:67" x14ac:dyDescent="0.25">
      <c r="F16723" s="40" t="s">
        <v>1400</v>
      </c>
      <c r="G16723" s="41"/>
      <c r="H16723" s="41"/>
      <c r="I16723" s="41"/>
      <c r="J16723" s="41"/>
      <c r="K16723" s="41"/>
      <c r="L16723" s="41"/>
      <c r="M16723" s="41"/>
      <c r="N16723" s="41"/>
      <c r="O16723" s="41"/>
      <c r="P16723" s="41"/>
      <c r="Q16723" s="41"/>
      <c r="R16723" s="41"/>
      <c r="S16723" s="41"/>
      <c r="T16723" s="41"/>
      <c r="U16723" s="41"/>
      <c r="V16723" s="41"/>
      <c r="W16723" s="41"/>
      <c r="X16723" s="41"/>
      <c r="Y16723" s="41"/>
      <c r="Z16723" s="41"/>
      <c r="AA16723" s="41"/>
      <c r="AB16723" s="41"/>
      <c r="AC16723" s="41"/>
      <c r="AQ16723" s="40" t="s">
        <v>2910</v>
      </c>
      <c r="AR16723" s="41"/>
      <c r="AS16723" s="41"/>
      <c r="AT16723" s="41"/>
      <c r="AU16723" s="41"/>
      <c r="AV16723" s="41"/>
      <c r="AW16723" s="41"/>
      <c r="AX16723" s="41"/>
      <c r="AY16723" s="41"/>
      <c r="AZ16723" s="41"/>
      <c r="BA16723" s="41"/>
      <c r="BB16723" s="41"/>
      <c r="BC16723" s="41"/>
      <c r="BD16723" s="41"/>
      <c r="BE16723" s="41"/>
      <c r="BF16723" s="41"/>
      <c r="BG16723" s="41"/>
      <c r="BH16723" s="41"/>
      <c r="BI16723" s="41"/>
      <c r="BJ16723" s="41"/>
      <c r="BK16723" s="41"/>
      <c r="BL16723" s="41"/>
      <c r="BM16723" s="41"/>
      <c r="BN16723" s="41"/>
      <c r="BO16723" s="41"/>
    </row>
    <row r="16724" spans="6:67" x14ac:dyDescent="0.25">
      <c r="F16724" s="40" t="s">
        <v>2908</v>
      </c>
      <c r="G16724" s="41"/>
      <c r="H16724" s="41"/>
      <c r="I16724" s="41"/>
      <c r="J16724" s="41"/>
      <c r="K16724" s="41"/>
      <c r="L16724" s="41"/>
      <c r="M16724" s="41"/>
      <c r="N16724" s="41"/>
      <c r="O16724" s="41"/>
      <c r="P16724" s="41"/>
      <c r="Q16724" s="41"/>
      <c r="R16724" s="41"/>
      <c r="S16724" s="41"/>
      <c r="T16724" s="41"/>
      <c r="U16724" s="41"/>
      <c r="V16724" s="41"/>
      <c r="W16724" s="41"/>
      <c r="X16724" s="41"/>
      <c r="Y16724" s="41"/>
      <c r="Z16724" s="41"/>
      <c r="AA16724" s="41"/>
      <c r="AB16724" s="41"/>
      <c r="AC16724" s="41"/>
      <c r="AQ16724" s="40" t="s">
        <v>2956</v>
      </c>
      <c r="AR16724" s="41"/>
      <c r="AS16724" s="41"/>
      <c r="AT16724" s="41"/>
      <c r="AU16724" s="41"/>
      <c r="AV16724" s="41"/>
      <c r="AW16724" s="41"/>
      <c r="AX16724" s="41"/>
      <c r="AY16724" s="41"/>
      <c r="AZ16724" s="41"/>
      <c r="BA16724" s="41"/>
      <c r="BB16724" s="41"/>
      <c r="BC16724" s="41"/>
      <c r="BD16724" s="41"/>
      <c r="BE16724" s="41"/>
      <c r="BF16724" s="41"/>
      <c r="BG16724" s="41"/>
      <c r="BH16724" s="41"/>
      <c r="BI16724" s="41"/>
      <c r="BJ16724" s="41"/>
      <c r="BK16724" s="41"/>
      <c r="BL16724" s="41"/>
      <c r="BM16724" s="41"/>
      <c r="BN16724" s="41"/>
      <c r="BO16724" s="41"/>
    </row>
    <row r="16725" spans="6:67" x14ac:dyDescent="0.25">
      <c r="F16725" s="40"/>
      <c r="G16725" s="41"/>
      <c r="H16725" s="41"/>
      <c r="I16725" s="41"/>
      <c r="J16725" s="41"/>
      <c r="K16725" s="41"/>
      <c r="L16725" s="41"/>
      <c r="M16725" s="41"/>
      <c r="N16725" s="41"/>
      <c r="O16725" s="41"/>
      <c r="P16725" s="41"/>
      <c r="Q16725" s="41"/>
      <c r="R16725" s="41"/>
      <c r="S16725" s="41"/>
      <c r="T16725" s="41"/>
      <c r="U16725" s="41"/>
      <c r="V16725" s="41"/>
      <c r="W16725" s="41"/>
      <c r="X16725" s="41"/>
      <c r="Y16725" s="41"/>
      <c r="Z16725" s="41"/>
      <c r="AA16725" s="41"/>
      <c r="AB16725" s="41"/>
      <c r="AC16725" s="41"/>
      <c r="AQ16725" s="40" t="s">
        <v>2912</v>
      </c>
      <c r="AR16725" s="41"/>
      <c r="AS16725" s="41"/>
      <c r="AT16725" s="41"/>
      <c r="AU16725" s="41"/>
      <c r="AV16725" s="41"/>
      <c r="AW16725" s="41"/>
      <c r="AX16725" s="41"/>
      <c r="AY16725" s="41"/>
      <c r="AZ16725" s="41"/>
      <c r="BA16725" s="41"/>
      <c r="BB16725" s="41"/>
      <c r="BC16725" s="41"/>
      <c r="BD16725" s="41"/>
      <c r="BE16725" s="41"/>
      <c r="BF16725" s="41"/>
      <c r="BG16725" s="41"/>
      <c r="BH16725" s="41"/>
      <c r="BI16725" s="41"/>
      <c r="BJ16725" s="41"/>
      <c r="BK16725" s="41"/>
      <c r="BL16725" s="41"/>
      <c r="BM16725" s="41"/>
      <c r="BN16725" s="41"/>
      <c r="BO16725" s="41"/>
    </row>
    <row r="16726" spans="6:67" x14ac:dyDescent="0.25">
      <c r="F16726" s="42" t="s">
        <v>732</v>
      </c>
      <c r="G16726" s="43"/>
      <c r="H16726" s="43"/>
      <c r="I16726" s="43"/>
      <c r="J16726" s="43"/>
      <c r="K16726" s="43"/>
      <c r="L16726" s="43"/>
      <c r="M16726" s="43"/>
      <c r="N16726" s="43"/>
      <c r="O16726" s="43"/>
      <c r="P16726" s="43"/>
      <c r="Q16726" s="43"/>
      <c r="R16726" s="43"/>
      <c r="S16726" s="43"/>
      <c r="T16726" s="43"/>
      <c r="U16726" s="43"/>
      <c r="V16726" s="43"/>
      <c r="W16726" s="43"/>
      <c r="X16726" s="43"/>
      <c r="Y16726" s="43"/>
      <c r="Z16726" s="43"/>
      <c r="AA16726" s="43"/>
      <c r="AB16726" s="43"/>
      <c r="AC16726" s="43"/>
      <c r="AQ16726" s="40" t="s">
        <v>1398</v>
      </c>
      <c r="AR16726" s="41"/>
      <c r="AS16726" s="41"/>
      <c r="AT16726" s="41"/>
      <c r="AU16726" s="41"/>
      <c r="AV16726" s="41"/>
      <c r="AW16726" s="41"/>
      <c r="AX16726" s="41"/>
      <c r="AY16726" s="41"/>
      <c r="AZ16726" s="41"/>
      <c r="BA16726" s="41"/>
      <c r="BB16726" s="41"/>
      <c r="BC16726" s="41"/>
      <c r="BD16726" s="41"/>
      <c r="BE16726" s="41"/>
      <c r="BF16726" s="41"/>
      <c r="BG16726" s="41"/>
      <c r="BH16726" s="41"/>
      <c r="BI16726" s="41"/>
      <c r="BJ16726" s="41"/>
      <c r="BK16726" s="41"/>
      <c r="BL16726" s="41"/>
      <c r="BM16726" s="41"/>
      <c r="BN16726" s="41"/>
      <c r="BO16726" s="41"/>
    </row>
    <row r="16727" spans="6:67" x14ac:dyDescent="0.25">
      <c r="F16727" s="42"/>
      <c r="G16727" s="43"/>
      <c r="H16727" s="43"/>
      <c r="I16727" s="43"/>
      <c r="J16727" s="43"/>
      <c r="K16727" s="43"/>
      <c r="L16727" s="43"/>
      <c r="M16727" s="43"/>
      <c r="N16727" s="43"/>
      <c r="O16727" s="43"/>
      <c r="P16727" s="43"/>
      <c r="Q16727" s="43"/>
      <c r="R16727" s="43"/>
      <c r="S16727" s="43"/>
      <c r="T16727" s="43"/>
      <c r="U16727" s="43"/>
      <c r="V16727" s="43"/>
      <c r="W16727" s="43"/>
      <c r="X16727" s="43"/>
      <c r="Y16727" s="43"/>
      <c r="Z16727" s="43"/>
      <c r="AA16727" s="43"/>
      <c r="AB16727" s="43"/>
      <c r="AC16727" s="43"/>
      <c r="AQ16727" s="40" t="s">
        <v>1399</v>
      </c>
      <c r="AR16727" s="41"/>
      <c r="AS16727" s="41"/>
      <c r="AT16727" s="41"/>
      <c r="AU16727" s="41"/>
      <c r="AV16727" s="41"/>
      <c r="AW16727" s="41"/>
      <c r="AX16727" s="41"/>
      <c r="AY16727" s="41"/>
      <c r="AZ16727" s="41"/>
      <c r="BA16727" s="41"/>
      <c r="BB16727" s="41"/>
      <c r="BC16727" s="41"/>
      <c r="BD16727" s="41"/>
      <c r="BE16727" s="41"/>
      <c r="BF16727" s="41"/>
      <c r="BG16727" s="41"/>
      <c r="BH16727" s="41"/>
      <c r="BI16727" s="41"/>
      <c r="BJ16727" s="41"/>
      <c r="BK16727" s="41"/>
      <c r="BL16727" s="41"/>
      <c r="BM16727" s="41"/>
      <c r="BN16727" s="41"/>
      <c r="BO16727" s="41"/>
    </row>
    <row r="16728" spans="6:67" x14ac:dyDescent="0.25">
      <c r="F16728" s="42" t="s">
        <v>2405</v>
      </c>
      <c r="G16728" s="43"/>
      <c r="H16728" s="43"/>
      <c r="I16728" s="43"/>
      <c r="J16728" s="43"/>
      <c r="K16728" s="43"/>
      <c r="L16728" s="43"/>
      <c r="M16728" s="43"/>
      <c r="N16728" s="43"/>
      <c r="O16728" s="43"/>
      <c r="P16728" s="43"/>
      <c r="Q16728" s="43"/>
      <c r="R16728" s="43"/>
      <c r="S16728" s="43"/>
      <c r="T16728" s="43"/>
      <c r="U16728" s="43"/>
      <c r="V16728" s="43"/>
      <c r="W16728" s="43"/>
      <c r="X16728" s="43"/>
      <c r="Y16728" s="43"/>
      <c r="Z16728" s="43"/>
      <c r="AA16728" s="43"/>
      <c r="AB16728" s="43"/>
      <c r="AC16728" s="43"/>
      <c r="AQ16728" s="40" t="s">
        <v>1400</v>
      </c>
      <c r="AR16728" s="41"/>
      <c r="AS16728" s="41"/>
      <c r="AT16728" s="41"/>
      <c r="AU16728" s="41"/>
      <c r="AV16728" s="41"/>
      <c r="AW16728" s="41"/>
      <c r="AX16728" s="41"/>
      <c r="AY16728" s="41"/>
      <c r="AZ16728" s="41"/>
      <c r="BA16728" s="41"/>
      <c r="BB16728" s="41"/>
      <c r="BC16728" s="41"/>
      <c r="BD16728" s="41"/>
      <c r="BE16728" s="41"/>
      <c r="BF16728" s="41"/>
      <c r="BG16728" s="41"/>
      <c r="BH16728" s="41"/>
      <c r="BI16728" s="41"/>
      <c r="BJ16728" s="41"/>
      <c r="BK16728" s="41"/>
      <c r="BL16728" s="41"/>
      <c r="BM16728" s="41"/>
      <c r="BN16728" s="41"/>
      <c r="BO16728" s="41"/>
    </row>
    <row r="16729" spans="6:67" x14ac:dyDescent="0.25">
      <c r="F16729" s="42" t="s">
        <v>734</v>
      </c>
      <c r="G16729" s="43"/>
      <c r="H16729" s="43"/>
      <c r="I16729" s="43"/>
      <c r="J16729" s="43"/>
      <c r="K16729" s="43"/>
      <c r="L16729" s="43"/>
      <c r="M16729" s="43"/>
      <c r="N16729" s="43"/>
      <c r="O16729" s="43"/>
      <c r="P16729" s="43"/>
      <c r="Q16729" s="43"/>
      <c r="R16729" s="43"/>
      <c r="S16729" s="43"/>
      <c r="T16729" s="43"/>
      <c r="U16729" s="43"/>
      <c r="V16729" s="43"/>
      <c r="W16729" s="43"/>
      <c r="X16729" s="43"/>
      <c r="Y16729" s="43"/>
      <c r="Z16729" s="43"/>
      <c r="AA16729" s="43"/>
      <c r="AB16729" s="43"/>
      <c r="AC16729" s="43"/>
      <c r="AQ16729" s="40" t="s">
        <v>2908</v>
      </c>
      <c r="AR16729" s="41"/>
      <c r="AS16729" s="41"/>
      <c r="AT16729" s="41"/>
      <c r="AU16729" s="41"/>
      <c r="AV16729" s="41"/>
      <c r="AW16729" s="41"/>
      <c r="AX16729" s="41"/>
      <c r="AY16729" s="41"/>
      <c r="AZ16729" s="41"/>
      <c r="BA16729" s="41"/>
      <c r="BB16729" s="41"/>
      <c r="BC16729" s="41"/>
      <c r="BD16729" s="41"/>
      <c r="BE16729" s="41"/>
      <c r="BF16729" s="41"/>
      <c r="BG16729" s="41"/>
      <c r="BH16729" s="41"/>
      <c r="BI16729" s="41"/>
      <c r="BJ16729" s="41"/>
      <c r="BK16729" s="41"/>
      <c r="BL16729" s="41"/>
      <c r="BM16729" s="41"/>
      <c r="BN16729" s="41"/>
      <c r="BO16729" s="41"/>
    </row>
    <row r="16730" spans="6:67" x14ac:dyDescent="0.25">
      <c r="F16730" s="42" t="s">
        <v>2913</v>
      </c>
      <c r="G16730" s="43"/>
      <c r="H16730" s="43"/>
      <c r="I16730" s="43"/>
      <c r="J16730" s="43"/>
      <c r="K16730" s="43"/>
      <c r="L16730" s="43"/>
      <c r="M16730" s="43"/>
      <c r="N16730" s="43"/>
      <c r="O16730" s="43"/>
      <c r="P16730" s="43"/>
      <c r="Q16730" s="43"/>
      <c r="R16730" s="43"/>
      <c r="S16730" s="43"/>
      <c r="T16730" s="43"/>
      <c r="U16730" s="43"/>
      <c r="V16730" s="43"/>
      <c r="W16730" s="43"/>
      <c r="X16730" s="43"/>
      <c r="Y16730" s="43"/>
      <c r="Z16730" s="43"/>
      <c r="AA16730" s="43"/>
      <c r="AB16730" s="43"/>
      <c r="AC16730" s="43"/>
      <c r="AQ16730" s="42"/>
      <c r="AR16730" s="43"/>
      <c r="AS16730" s="43"/>
      <c r="AT16730" s="43"/>
      <c r="AU16730" s="43"/>
      <c r="AV16730" s="43"/>
      <c r="AW16730" s="43"/>
      <c r="AX16730" s="43"/>
      <c r="AY16730" s="43"/>
      <c r="AZ16730" s="43"/>
      <c r="BA16730" s="43"/>
      <c r="BB16730" s="43"/>
      <c r="BC16730" s="43"/>
      <c r="BD16730" s="43"/>
      <c r="BE16730" s="43"/>
      <c r="BF16730" s="43"/>
      <c r="BG16730" s="43"/>
      <c r="BH16730" s="43"/>
      <c r="BI16730" s="43"/>
      <c r="BJ16730" s="43"/>
      <c r="BK16730" s="43"/>
      <c r="BL16730" s="43"/>
      <c r="BM16730" s="43"/>
      <c r="BN16730" s="43"/>
      <c r="BO16730" s="43"/>
    </row>
    <row r="16731" spans="6:67" x14ac:dyDescent="0.25">
      <c r="F16731" s="42" t="s">
        <v>2914</v>
      </c>
      <c r="G16731" s="43"/>
      <c r="H16731" s="43"/>
      <c r="I16731" s="43"/>
      <c r="J16731" s="43"/>
      <c r="K16731" s="43"/>
      <c r="L16731" s="43"/>
      <c r="M16731" s="43"/>
      <c r="N16731" s="43"/>
      <c r="O16731" s="43"/>
      <c r="P16731" s="43"/>
      <c r="Q16731" s="43"/>
      <c r="R16731" s="43"/>
      <c r="S16731" s="43"/>
      <c r="T16731" s="43"/>
      <c r="U16731" s="43"/>
      <c r="V16731" s="43"/>
      <c r="W16731" s="43"/>
      <c r="X16731" s="43"/>
      <c r="Y16731" s="43"/>
      <c r="Z16731" s="43"/>
      <c r="AA16731" s="43"/>
      <c r="AB16731" s="43"/>
      <c r="AC16731" s="43"/>
      <c r="AQ16731" s="42" t="s">
        <v>732</v>
      </c>
      <c r="AR16731" s="43"/>
      <c r="AS16731" s="43"/>
      <c r="AT16731" s="43"/>
      <c r="AU16731" s="43"/>
      <c r="AV16731" s="43"/>
      <c r="AW16731" s="43"/>
      <c r="AX16731" s="43"/>
      <c r="AY16731" s="43"/>
      <c r="AZ16731" s="43"/>
      <c r="BA16731" s="43"/>
      <c r="BB16731" s="43"/>
      <c r="BC16731" s="43"/>
      <c r="BD16731" s="43"/>
      <c r="BE16731" s="43"/>
      <c r="BF16731" s="43"/>
      <c r="BG16731" s="43"/>
      <c r="BH16731" s="43"/>
      <c r="BI16731" s="43"/>
      <c r="BJ16731" s="43"/>
      <c r="BK16731" s="43"/>
      <c r="BL16731" s="43"/>
      <c r="BM16731" s="43"/>
      <c r="BN16731" s="43"/>
      <c r="BO16731" s="43"/>
    </row>
    <row r="16732" spans="6:67" x14ac:dyDescent="0.25">
      <c r="F16732" s="42" t="s">
        <v>2915</v>
      </c>
      <c r="G16732" s="43"/>
      <c r="H16732" s="43"/>
      <c r="I16732" s="43"/>
      <c r="J16732" s="43"/>
      <c r="K16732" s="43"/>
      <c r="L16732" s="43"/>
      <c r="M16732" s="43"/>
      <c r="N16732" s="43"/>
      <c r="O16732" s="43"/>
      <c r="P16732" s="43"/>
      <c r="Q16732" s="43"/>
      <c r="R16732" s="43"/>
      <c r="S16732" s="43"/>
      <c r="T16732" s="43"/>
      <c r="U16732" s="43"/>
      <c r="V16732" s="43"/>
      <c r="W16732" s="43"/>
      <c r="X16732" s="43"/>
      <c r="Y16732" s="43"/>
      <c r="Z16732" s="43"/>
      <c r="AA16732" s="43"/>
      <c r="AB16732" s="43"/>
      <c r="AC16732" s="43"/>
      <c r="AQ16732" s="42"/>
      <c r="AR16732" s="43"/>
      <c r="AS16732" s="43"/>
      <c r="AT16732" s="43"/>
      <c r="AU16732" s="43"/>
      <c r="AV16732" s="43"/>
      <c r="AW16732" s="43"/>
      <c r="AX16732" s="43"/>
      <c r="AY16732" s="43"/>
      <c r="AZ16732" s="43"/>
      <c r="BA16732" s="43"/>
      <c r="BB16732" s="43"/>
      <c r="BC16732" s="43"/>
      <c r="BD16732" s="43"/>
      <c r="BE16732" s="43"/>
      <c r="BF16732" s="43"/>
      <c r="BG16732" s="43"/>
      <c r="BH16732" s="43"/>
      <c r="BI16732" s="43"/>
      <c r="BJ16732" s="43"/>
      <c r="BK16732" s="43"/>
      <c r="BL16732" s="43"/>
      <c r="BM16732" s="43"/>
      <c r="BN16732" s="43"/>
      <c r="BO16732" s="43"/>
    </row>
    <row r="16733" spans="6:67" x14ac:dyDescent="0.25">
      <c r="F16733" s="42" t="s">
        <v>2916</v>
      </c>
      <c r="G16733" s="43"/>
      <c r="H16733" s="43"/>
      <c r="I16733" s="43"/>
      <c r="J16733" s="43"/>
      <c r="K16733" s="43"/>
      <c r="L16733" s="43"/>
      <c r="M16733" s="43"/>
      <c r="N16733" s="43"/>
      <c r="O16733" s="43"/>
      <c r="P16733" s="43"/>
      <c r="Q16733" s="43"/>
      <c r="R16733" s="43"/>
      <c r="S16733" s="43"/>
      <c r="T16733" s="43"/>
      <c r="U16733" s="43"/>
      <c r="V16733" s="43"/>
      <c r="W16733" s="43"/>
      <c r="X16733" s="43"/>
      <c r="Y16733" s="43"/>
      <c r="Z16733" s="43"/>
      <c r="AA16733" s="43"/>
      <c r="AB16733" s="43"/>
      <c r="AC16733" s="43"/>
      <c r="AQ16733" s="42" t="s">
        <v>2405</v>
      </c>
      <c r="AR16733" s="43"/>
      <c r="AS16733" s="43"/>
      <c r="AT16733" s="43"/>
      <c r="AU16733" s="43"/>
      <c r="AV16733" s="43"/>
      <c r="AW16733" s="43"/>
      <c r="AX16733" s="43"/>
      <c r="AY16733" s="43"/>
      <c r="AZ16733" s="43"/>
      <c r="BA16733" s="43"/>
      <c r="BB16733" s="43"/>
      <c r="BC16733" s="43"/>
      <c r="BD16733" s="43"/>
      <c r="BE16733" s="43"/>
      <c r="BF16733" s="43"/>
      <c r="BG16733" s="43"/>
      <c r="BH16733" s="43"/>
      <c r="BI16733" s="43"/>
      <c r="BJ16733" s="43"/>
      <c r="BK16733" s="43"/>
      <c r="BL16733" s="43"/>
      <c r="BM16733" s="43"/>
      <c r="BN16733" s="43"/>
      <c r="BO16733" s="43"/>
    </row>
    <row r="16734" spans="6:67" x14ac:dyDescent="0.25">
      <c r="F16734" s="42" t="s">
        <v>2917</v>
      </c>
      <c r="G16734" s="43"/>
      <c r="H16734" s="43"/>
      <c r="I16734" s="43"/>
      <c r="J16734" s="43"/>
      <c r="K16734" s="43"/>
      <c r="L16734" s="43"/>
      <c r="M16734" s="43"/>
      <c r="N16734" s="43"/>
      <c r="O16734" s="43"/>
      <c r="P16734" s="43"/>
      <c r="Q16734" s="43"/>
      <c r="R16734" s="43"/>
      <c r="S16734" s="43"/>
      <c r="T16734" s="43"/>
      <c r="U16734" s="43"/>
      <c r="V16734" s="43"/>
      <c r="W16734" s="43"/>
      <c r="X16734" s="43"/>
      <c r="Y16734" s="43"/>
      <c r="Z16734" s="43"/>
      <c r="AA16734" s="43"/>
      <c r="AB16734" s="43"/>
      <c r="AC16734" s="43"/>
      <c r="AQ16734" s="42" t="s">
        <v>734</v>
      </c>
      <c r="AR16734" s="43"/>
      <c r="AS16734" s="43"/>
      <c r="AT16734" s="43"/>
      <c r="AU16734" s="43"/>
      <c r="AV16734" s="43"/>
      <c r="AW16734" s="43"/>
      <c r="AX16734" s="43"/>
      <c r="AY16734" s="43"/>
      <c r="AZ16734" s="43"/>
      <c r="BA16734" s="43"/>
      <c r="BB16734" s="43"/>
      <c r="BC16734" s="43"/>
      <c r="BD16734" s="43"/>
      <c r="BE16734" s="43"/>
      <c r="BF16734" s="43"/>
      <c r="BG16734" s="43"/>
      <c r="BH16734" s="43"/>
      <c r="BI16734" s="43"/>
      <c r="BJ16734" s="43"/>
      <c r="BK16734" s="43"/>
      <c r="BL16734" s="43"/>
      <c r="BM16734" s="43"/>
      <c r="BN16734" s="43"/>
      <c r="BO16734" s="43"/>
    </row>
    <row r="16735" spans="6:67" x14ac:dyDescent="0.25">
      <c r="F16735" s="42" t="s">
        <v>2918</v>
      </c>
      <c r="G16735" s="43"/>
      <c r="H16735" s="43"/>
      <c r="I16735" s="43"/>
      <c r="J16735" s="43"/>
      <c r="K16735" s="43"/>
      <c r="L16735" s="43"/>
      <c r="M16735" s="43"/>
      <c r="N16735" s="43"/>
      <c r="O16735" s="43"/>
      <c r="P16735" s="43"/>
      <c r="Q16735" s="43"/>
      <c r="R16735" s="43"/>
      <c r="S16735" s="43"/>
      <c r="T16735" s="43"/>
      <c r="U16735" s="43"/>
      <c r="V16735" s="43"/>
      <c r="W16735" s="43"/>
      <c r="X16735" s="43"/>
      <c r="Y16735" s="43"/>
      <c r="Z16735" s="43"/>
      <c r="AA16735" s="43"/>
      <c r="AB16735" s="43"/>
      <c r="AC16735" s="43"/>
      <c r="AQ16735" s="42" t="s">
        <v>2913</v>
      </c>
      <c r="AR16735" s="43"/>
      <c r="AS16735" s="43"/>
      <c r="AT16735" s="43"/>
      <c r="AU16735" s="43"/>
      <c r="AV16735" s="43"/>
      <c r="AW16735" s="43"/>
      <c r="AX16735" s="43"/>
      <c r="AY16735" s="43"/>
      <c r="AZ16735" s="43"/>
      <c r="BA16735" s="43"/>
      <c r="BB16735" s="43"/>
      <c r="BC16735" s="43"/>
      <c r="BD16735" s="43"/>
      <c r="BE16735" s="43"/>
      <c r="BF16735" s="43"/>
      <c r="BG16735" s="43"/>
      <c r="BH16735" s="43"/>
      <c r="BI16735" s="43"/>
      <c r="BJ16735" s="43"/>
      <c r="BK16735" s="43"/>
      <c r="BL16735" s="43"/>
      <c r="BM16735" s="43"/>
      <c r="BN16735" s="43"/>
      <c r="BO16735" s="43"/>
    </row>
    <row r="16736" spans="6:67" x14ac:dyDescent="0.25">
      <c r="F16736" s="42" t="s">
        <v>2919</v>
      </c>
      <c r="G16736" s="43"/>
      <c r="H16736" s="43"/>
      <c r="I16736" s="43"/>
      <c r="J16736" s="43"/>
      <c r="K16736" s="43"/>
      <c r="L16736" s="43"/>
      <c r="M16736" s="43"/>
      <c r="N16736" s="43"/>
      <c r="O16736" s="43"/>
      <c r="P16736" s="43"/>
      <c r="Q16736" s="43"/>
      <c r="R16736" s="43"/>
      <c r="S16736" s="43"/>
      <c r="T16736" s="43"/>
      <c r="U16736" s="43"/>
      <c r="V16736" s="43"/>
      <c r="W16736" s="43"/>
      <c r="X16736" s="43"/>
      <c r="Y16736" s="43"/>
      <c r="Z16736" s="43"/>
      <c r="AA16736" s="43"/>
      <c r="AB16736" s="43"/>
      <c r="AC16736" s="43"/>
      <c r="AQ16736" s="42" t="s">
        <v>2914</v>
      </c>
      <c r="AR16736" s="43"/>
      <c r="AS16736" s="43"/>
      <c r="AT16736" s="43"/>
      <c r="AU16736" s="43"/>
      <c r="AV16736" s="43"/>
      <c r="AW16736" s="43"/>
      <c r="AX16736" s="43"/>
      <c r="AY16736" s="43"/>
      <c r="AZ16736" s="43"/>
      <c r="BA16736" s="43"/>
      <c r="BB16736" s="43"/>
      <c r="BC16736" s="43"/>
      <c r="BD16736" s="43"/>
      <c r="BE16736" s="43"/>
      <c r="BF16736" s="43"/>
      <c r="BG16736" s="43"/>
      <c r="BH16736" s="43"/>
      <c r="BI16736" s="43"/>
      <c r="BJ16736" s="43"/>
      <c r="BK16736" s="43"/>
      <c r="BL16736" s="43"/>
      <c r="BM16736" s="43"/>
      <c r="BN16736" s="43"/>
      <c r="BO16736" s="43"/>
    </row>
    <row r="16737" spans="6:67" x14ac:dyDescent="0.25">
      <c r="F16737" s="42" t="s">
        <v>2920</v>
      </c>
      <c r="G16737" s="43"/>
      <c r="H16737" s="43"/>
      <c r="I16737" s="43"/>
      <c r="J16737" s="43"/>
      <c r="K16737" s="43"/>
      <c r="L16737" s="43"/>
      <c r="M16737" s="43"/>
      <c r="N16737" s="43"/>
      <c r="O16737" s="43"/>
      <c r="P16737" s="43"/>
      <c r="Q16737" s="43"/>
      <c r="R16737" s="43"/>
      <c r="S16737" s="43"/>
      <c r="T16737" s="43"/>
      <c r="U16737" s="43"/>
      <c r="V16737" s="43"/>
      <c r="W16737" s="43"/>
      <c r="X16737" s="43"/>
      <c r="Y16737" s="43"/>
      <c r="Z16737" s="43"/>
      <c r="AA16737" s="43"/>
      <c r="AB16737" s="43"/>
      <c r="AC16737" s="43"/>
      <c r="AQ16737" s="42" t="s">
        <v>2915</v>
      </c>
      <c r="AR16737" s="43"/>
      <c r="AS16737" s="43"/>
      <c r="AT16737" s="43"/>
      <c r="AU16737" s="43"/>
      <c r="AV16737" s="43"/>
      <c r="AW16737" s="43"/>
      <c r="AX16737" s="43"/>
      <c r="AY16737" s="43"/>
      <c r="AZ16737" s="43"/>
      <c r="BA16737" s="43"/>
      <c r="BB16737" s="43"/>
      <c r="BC16737" s="43"/>
      <c r="BD16737" s="43"/>
      <c r="BE16737" s="43"/>
      <c r="BF16737" s="43"/>
      <c r="BG16737" s="43"/>
      <c r="BH16737" s="43"/>
      <c r="BI16737" s="43"/>
      <c r="BJ16737" s="43"/>
      <c r="BK16737" s="43"/>
      <c r="BL16737" s="43"/>
      <c r="BM16737" s="43"/>
      <c r="BN16737" s="43"/>
      <c r="BO16737" s="43"/>
    </row>
    <row r="16738" spans="6:67" x14ac:dyDescent="0.25">
      <c r="F16738" s="42"/>
      <c r="G16738" s="43"/>
      <c r="H16738" s="43"/>
      <c r="I16738" s="43"/>
      <c r="J16738" s="43"/>
      <c r="K16738" s="43"/>
      <c r="L16738" s="43"/>
      <c r="M16738" s="43"/>
      <c r="N16738" s="43"/>
      <c r="O16738" s="43"/>
      <c r="P16738" s="43"/>
      <c r="Q16738" s="43"/>
      <c r="R16738" s="43"/>
      <c r="S16738" s="43"/>
      <c r="T16738" s="43"/>
      <c r="U16738" s="43"/>
      <c r="V16738" s="43"/>
      <c r="W16738" s="43"/>
      <c r="X16738" s="43"/>
      <c r="Y16738" s="43"/>
      <c r="Z16738" s="43"/>
      <c r="AA16738" s="43"/>
      <c r="AB16738" s="43"/>
      <c r="AC16738" s="43"/>
      <c r="AQ16738" s="42" t="s">
        <v>2916</v>
      </c>
      <c r="AR16738" s="43"/>
      <c r="AS16738" s="43"/>
      <c r="AT16738" s="43"/>
      <c r="AU16738" s="43"/>
      <c r="AV16738" s="43"/>
      <c r="AW16738" s="43"/>
      <c r="AX16738" s="43"/>
      <c r="AY16738" s="43"/>
      <c r="AZ16738" s="43"/>
      <c r="BA16738" s="43"/>
      <c r="BB16738" s="43"/>
      <c r="BC16738" s="43"/>
      <c r="BD16738" s="43"/>
      <c r="BE16738" s="43"/>
      <c r="BF16738" s="43"/>
      <c r="BG16738" s="43"/>
      <c r="BH16738" s="43"/>
      <c r="BI16738" s="43"/>
      <c r="BJ16738" s="43"/>
      <c r="BK16738" s="43"/>
      <c r="BL16738" s="43"/>
      <c r="BM16738" s="43"/>
      <c r="BN16738" s="43"/>
      <c r="BO16738" s="43"/>
    </row>
    <row r="16739" spans="6:67" x14ac:dyDescent="0.25">
      <c r="F16739" s="40" t="s">
        <v>128</v>
      </c>
      <c r="G16739" s="41"/>
      <c r="H16739" s="41"/>
      <c r="I16739" s="41"/>
      <c r="J16739" s="41"/>
      <c r="K16739" s="41"/>
      <c r="L16739" s="41"/>
      <c r="M16739" s="41"/>
      <c r="N16739" s="41"/>
      <c r="O16739" s="41"/>
      <c r="P16739" s="41"/>
      <c r="Q16739" s="41"/>
      <c r="R16739" s="41"/>
      <c r="S16739" s="41"/>
      <c r="T16739" s="41"/>
      <c r="U16739" s="41"/>
      <c r="V16739" s="41"/>
      <c r="W16739" s="41"/>
      <c r="X16739" s="41"/>
      <c r="Y16739" s="41"/>
      <c r="Z16739" s="41"/>
      <c r="AA16739" s="41"/>
      <c r="AB16739" s="41"/>
      <c r="AC16739" s="41"/>
      <c r="AQ16739" s="42" t="s">
        <v>2917</v>
      </c>
      <c r="AR16739" s="43"/>
      <c r="AS16739" s="43"/>
      <c r="AT16739" s="43"/>
      <c r="AU16739" s="43"/>
      <c r="AV16739" s="43"/>
      <c r="AW16739" s="43"/>
      <c r="AX16739" s="43"/>
      <c r="AY16739" s="43"/>
      <c r="AZ16739" s="43"/>
      <c r="BA16739" s="43"/>
      <c r="BB16739" s="43"/>
      <c r="BC16739" s="43"/>
      <c r="BD16739" s="43"/>
      <c r="BE16739" s="43"/>
      <c r="BF16739" s="43"/>
      <c r="BG16739" s="43"/>
      <c r="BH16739" s="43"/>
      <c r="BI16739" s="43"/>
      <c r="BJ16739" s="43"/>
      <c r="BK16739" s="43"/>
      <c r="BL16739" s="43"/>
      <c r="BM16739" s="43"/>
      <c r="BN16739" s="43"/>
      <c r="BO16739" s="43"/>
    </row>
    <row r="16740" spans="6:67" x14ac:dyDescent="0.25">
      <c r="F16740" s="40" t="s">
        <v>2909</v>
      </c>
      <c r="G16740" s="41"/>
      <c r="H16740" s="41"/>
      <c r="I16740" s="41"/>
      <c r="J16740" s="41"/>
      <c r="K16740" s="41"/>
      <c r="L16740" s="41"/>
      <c r="M16740" s="41"/>
      <c r="N16740" s="41"/>
      <c r="O16740" s="41"/>
      <c r="P16740" s="41"/>
      <c r="Q16740" s="41"/>
      <c r="R16740" s="41"/>
      <c r="S16740" s="41"/>
      <c r="T16740" s="41"/>
      <c r="U16740" s="41"/>
      <c r="V16740" s="41"/>
      <c r="W16740" s="41"/>
      <c r="X16740" s="41"/>
      <c r="Y16740" s="41"/>
      <c r="Z16740" s="41"/>
      <c r="AA16740" s="41"/>
      <c r="AB16740" s="41"/>
      <c r="AC16740" s="41"/>
      <c r="AQ16740" s="42" t="s">
        <v>2957</v>
      </c>
      <c r="AR16740" s="43"/>
      <c r="AS16740" s="43"/>
      <c r="AT16740" s="43"/>
      <c r="AU16740" s="43"/>
      <c r="AV16740" s="43"/>
      <c r="AW16740" s="43"/>
      <c r="AX16740" s="43"/>
      <c r="AY16740" s="43"/>
      <c r="AZ16740" s="43"/>
      <c r="BA16740" s="43"/>
      <c r="BB16740" s="43"/>
      <c r="BC16740" s="43"/>
      <c r="BD16740" s="43"/>
      <c r="BE16740" s="43"/>
      <c r="BF16740" s="43"/>
      <c r="BG16740" s="43"/>
      <c r="BH16740" s="43"/>
      <c r="BI16740" s="43"/>
      <c r="BJ16740" s="43"/>
      <c r="BK16740" s="43"/>
      <c r="BL16740" s="43"/>
      <c r="BM16740" s="43"/>
      <c r="BN16740" s="43"/>
      <c r="BO16740" s="43"/>
    </row>
    <row r="16741" spans="6:67" x14ac:dyDescent="0.25">
      <c r="F16741" s="40" t="s">
        <v>976</v>
      </c>
      <c r="G16741" s="41"/>
      <c r="H16741" s="41"/>
      <c r="I16741" s="41"/>
      <c r="J16741" s="41"/>
      <c r="K16741" s="41"/>
      <c r="L16741" s="41"/>
      <c r="M16741" s="41"/>
      <c r="N16741" s="41"/>
      <c r="O16741" s="41"/>
      <c r="P16741" s="41"/>
      <c r="Q16741" s="41"/>
      <c r="R16741" s="41"/>
      <c r="S16741" s="41"/>
      <c r="T16741" s="41"/>
      <c r="U16741" s="41"/>
      <c r="V16741" s="41"/>
      <c r="W16741" s="41"/>
      <c r="X16741" s="41"/>
      <c r="Y16741" s="41"/>
      <c r="Z16741" s="41"/>
      <c r="AA16741" s="41"/>
      <c r="AB16741" s="41"/>
      <c r="AC16741" s="41"/>
      <c r="AQ16741" s="42" t="s">
        <v>2918</v>
      </c>
      <c r="AR16741" s="43"/>
      <c r="AS16741" s="43"/>
      <c r="AT16741" s="43"/>
      <c r="AU16741" s="43"/>
      <c r="AV16741" s="43"/>
      <c r="AW16741" s="43"/>
      <c r="AX16741" s="43"/>
      <c r="AY16741" s="43"/>
      <c r="AZ16741" s="43"/>
      <c r="BA16741" s="43"/>
      <c r="BB16741" s="43"/>
      <c r="BC16741" s="43"/>
      <c r="BD16741" s="43"/>
      <c r="BE16741" s="43"/>
      <c r="BF16741" s="43"/>
      <c r="BG16741" s="43"/>
      <c r="BH16741" s="43"/>
      <c r="BI16741" s="43"/>
      <c r="BJ16741" s="43"/>
      <c r="BK16741" s="43"/>
      <c r="BL16741" s="43"/>
      <c r="BM16741" s="43"/>
      <c r="BN16741" s="43"/>
      <c r="BO16741" s="43"/>
    </row>
    <row r="16742" spans="6:67" x14ac:dyDescent="0.25">
      <c r="F16742" s="40" t="s">
        <v>2910</v>
      </c>
      <c r="G16742" s="41"/>
      <c r="H16742" s="41"/>
      <c r="I16742" s="41"/>
      <c r="J16742" s="41"/>
      <c r="K16742" s="41"/>
      <c r="L16742" s="41"/>
      <c r="M16742" s="41"/>
      <c r="N16742" s="41"/>
      <c r="O16742" s="41"/>
      <c r="P16742" s="41"/>
      <c r="Q16742" s="41"/>
      <c r="R16742" s="41"/>
      <c r="S16742" s="41"/>
      <c r="T16742" s="41"/>
      <c r="U16742" s="41"/>
      <c r="V16742" s="41"/>
      <c r="W16742" s="41"/>
      <c r="X16742" s="41"/>
      <c r="Y16742" s="41"/>
      <c r="Z16742" s="41"/>
      <c r="AA16742" s="41"/>
      <c r="AB16742" s="41"/>
      <c r="AC16742" s="41"/>
      <c r="AQ16742" s="42" t="s">
        <v>2919</v>
      </c>
      <c r="AR16742" s="43"/>
      <c r="AS16742" s="43"/>
      <c r="AT16742" s="43"/>
      <c r="AU16742" s="43"/>
      <c r="AV16742" s="43"/>
      <c r="AW16742" s="43"/>
      <c r="AX16742" s="43"/>
      <c r="AY16742" s="43"/>
      <c r="AZ16742" s="43"/>
      <c r="BA16742" s="43"/>
      <c r="BB16742" s="43"/>
      <c r="BC16742" s="43"/>
      <c r="BD16742" s="43"/>
      <c r="BE16742" s="43"/>
      <c r="BF16742" s="43"/>
      <c r="BG16742" s="43"/>
      <c r="BH16742" s="43"/>
      <c r="BI16742" s="43"/>
      <c r="BJ16742" s="43"/>
      <c r="BK16742" s="43"/>
      <c r="BL16742" s="43"/>
      <c r="BM16742" s="43"/>
      <c r="BN16742" s="43"/>
      <c r="BO16742" s="43"/>
    </row>
    <row r="16743" spans="6:67" x14ac:dyDescent="0.25">
      <c r="F16743" s="40" t="s">
        <v>2911</v>
      </c>
      <c r="G16743" s="41"/>
      <c r="H16743" s="41"/>
      <c r="I16743" s="41"/>
      <c r="J16743" s="41"/>
      <c r="K16743" s="41"/>
      <c r="L16743" s="41"/>
      <c r="M16743" s="41"/>
      <c r="N16743" s="41"/>
      <c r="O16743" s="41"/>
      <c r="P16743" s="41"/>
      <c r="Q16743" s="41"/>
      <c r="R16743" s="41"/>
      <c r="S16743" s="41"/>
      <c r="T16743" s="41"/>
      <c r="U16743" s="41"/>
      <c r="V16743" s="41"/>
      <c r="W16743" s="41"/>
      <c r="X16743" s="41"/>
      <c r="Y16743" s="41"/>
      <c r="Z16743" s="41"/>
      <c r="AA16743" s="41"/>
      <c r="AB16743" s="41"/>
      <c r="AC16743" s="41"/>
      <c r="AQ16743" s="42" t="s">
        <v>2920</v>
      </c>
      <c r="AR16743" s="43"/>
      <c r="AS16743" s="43"/>
      <c r="AT16743" s="43"/>
      <c r="AU16743" s="43"/>
      <c r="AV16743" s="43"/>
      <c r="AW16743" s="43"/>
      <c r="AX16743" s="43"/>
      <c r="AY16743" s="43"/>
      <c r="AZ16743" s="43"/>
      <c r="BA16743" s="43"/>
      <c r="BB16743" s="43"/>
      <c r="BC16743" s="43"/>
      <c r="BD16743" s="43"/>
      <c r="BE16743" s="43"/>
      <c r="BF16743" s="43"/>
      <c r="BG16743" s="43"/>
      <c r="BH16743" s="43"/>
      <c r="BI16743" s="43"/>
      <c r="BJ16743" s="43"/>
      <c r="BK16743" s="43"/>
      <c r="BL16743" s="43"/>
      <c r="BM16743" s="43"/>
      <c r="BN16743" s="43"/>
      <c r="BO16743" s="43"/>
    </row>
    <row r="16744" spans="6:67" x14ac:dyDescent="0.25">
      <c r="F16744" s="40" t="s">
        <v>2912</v>
      </c>
      <c r="G16744" s="41"/>
      <c r="H16744" s="41"/>
      <c r="I16744" s="41"/>
      <c r="J16744" s="41"/>
      <c r="K16744" s="41"/>
      <c r="L16744" s="41"/>
      <c r="M16744" s="41"/>
      <c r="N16744" s="41"/>
      <c r="O16744" s="41"/>
      <c r="P16744" s="41"/>
      <c r="Q16744" s="41"/>
      <c r="R16744" s="41"/>
      <c r="S16744" s="41"/>
      <c r="T16744" s="41"/>
      <c r="U16744" s="41"/>
      <c r="V16744" s="41"/>
      <c r="W16744" s="41"/>
      <c r="X16744" s="41"/>
      <c r="Y16744" s="41"/>
      <c r="Z16744" s="41"/>
      <c r="AA16744" s="41"/>
      <c r="AB16744" s="41"/>
      <c r="AC16744" s="41"/>
      <c r="AQ16744" s="42"/>
      <c r="AR16744" s="43"/>
      <c r="AS16744" s="43"/>
      <c r="AT16744" s="43"/>
      <c r="AU16744" s="43"/>
      <c r="AV16744" s="43"/>
      <c r="AW16744" s="43"/>
      <c r="AX16744" s="43"/>
      <c r="AY16744" s="43"/>
      <c r="AZ16744" s="43"/>
      <c r="BA16744" s="43"/>
      <c r="BB16744" s="43"/>
      <c r="BC16744" s="43"/>
      <c r="BD16744" s="43"/>
      <c r="BE16744" s="43"/>
      <c r="BF16744" s="43"/>
      <c r="BG16744" s="43"/>
      <c r="BH16744" s="43"/>
      <c r="BI16744" s="43"/>
      <c r="BJ16744" s="43"/>
      <c r="BK16744" s="43"/>
      <c r="BL16744" s="43"/>
      <c r="BM16744" s="43"/>
      <c r="BN16744" s="43"/>
      <c r="BO16744" s="43"/>
    </row>
    <row r="16745" spans="6:67" x14ac:dyDescent="0.25">
      <c r="F16745" s="40" t="s">
        <v>1398</v>
      </c>
      <c r="G16745" s="41"/>
      <c r="H16745" s="41"/>
      <c r="I16745" s="41"/>
      <c r="J16745" s="41"/>
      <c r="K16745" s="41"/>
      <c r="L16745" s="41"/>
      <c r="M16745" s="41"/>
      <c r="N16745" s="41"/>
      <c r="O16745" s="41"/>
      <c r="P16745" s="41"/>
      <c r="Q16745" s="41"/>
      <c r="R16745" s="41"/>
      <c r="S16745" s="41"/>
      <c r="T16745" s="41"/>
      <c r="U16745" s="41"/>
      <c r="V16745" s="41"/>
      <c r="W16745" s="41"/>
      <c r="X16745" s="41"/>
      <c r="Y16745" s="41"/>
      <c r="Z16745" s="41"/>
      <c r="AA16745" s="41"/>
      <c r="AB16745" s="41"/>
      <c r="AC16745" s="41"/>
      <c r="AQ16745" s="40" t="s">
        <v>128</v>
      </c>
      <c r="AR16745" s="41"/>
      <c r="AS16745" s="41"/>
      <c r="AT16745" s="41"/>
      <c r="AU16745" s="41"/>
      <c r="AV16745" s="41"/>
      <c r="AW16745" s="41"/>
      <c r="AX16745" s="41"/>
      <c r="AY16745" s="41"/>
      <c r="AZ16745" s="41"/>
      <c r="BA16745" s="41"/>
      <c r="BB16745" s="41"/>
      <c r="BC16745" s="41"/>
      <c r="BD16745" s="41"/>
      <c r="BE16745" s="41"/>
      <c r="BF16745" s="41"/>
      <c r="BG16745" s="41"/>
      <c r="BH16745" s="41"/>
      <c r="BI16745" s="41"/>
      <c r="BJ16745" s="41"/>
      <c r="BK16745" s="41"/>
      <c r="BL16745" s="41"/>
      <c r="BM16745" s="41"/>
      <c r="BN16745" s="41"/>
      <c r="BO16745" s="41"/>
    </row>
    <row r="16746" spans="6:67" x14ac:dyDescent="0.25">
      <c r="F16746" s="40" t="s">
        <v>1399</v>
      </c>
      <c r="G16746" s="41"/>
      <c r="H16746" s="41"/>
      <c r="I16746" s="41"/>
      <c r="J16746" s="41"/>
      <c r="K16746" s="41"/>
      <c r="L16746" s="41"/>
      <c r="M16746" s="41"/>
      <c r="N16746" s="41"/>
      <c r="O16746" s="41"/>
      <c r="P16746" s="41"/>
      <c r="Q16746" s="41"/>
      <c r="R16746" s="41"/>
      <c r="S16746" s="41"/>
      <c r="T16746" s="41"/>
      <c r="U16746" s="41"/>
      <c r="V16746" s="41"/>
      <c r="W16746" s="41"/>
      <c r="X16746" s="41"/>
      <c r="Y16746" s="41"/>
      <c r="Z16746" s="41"/>
      <c r="AA16746" s="41"/>
      <c r="AB16746" s="41"/>
      <c r="AC16746" s="41"/>
      <c r="AQ16746" s="40" t="s">
        <v>2909</v>
      </c>
      <c r="AR16746" s="41"/>
      <c r="AS16746" s="41"/>
      <c r="AT16746" s="41"/>
      <c r="AU16746" s="41"/>
      <c r="AV16746" s="41"/>
      <c r="AW16746" s="41"/>
      <c r="AX16746" s="41"/>
      <c r="AY16746" s="41"/>
      <c r="AZ16746" s="41"/>
      <c r="BA16746" s="41"/>
      <c r="BB16746" s="41"/>
      <c r="BC16746" s="41"/>
      <c r="BD16746" s="41"/>
      <c r="BE16746" s="41"/>
      <c r="BF16746" s="41"/>
      <c r="BG16746" s="41"/>
      <c r="BH16746" s="41"/>
      <c r="BI16746" s="41"/>
      <c r="BJ16746" s="41"/>
      <c r="BK16746" s="41"/>
      <c r="BL16746" s="41"/>
      <c r="BM16746" s="41"/>
      <c r="BN16746" s="41"/>
      <c r="BO16746" s="41"/>
    </row>
    <row r="16747" spans="6:67" x14ac:dyDescent="0.25">
      <c r="F16747" s="40" t="s">
        <v>1400</v>
      </c>
      <c r="G16747" s="41"/>
      <c r="H16747" s="41"/>
      <c r="I16747" s="41"/>
      <c r="J16747" s="41"/>
      <c r="K16747" s="41"/>
      <c r="L16747" s="41"/>
      <c r="M16747" s="41"/>
      <c r="N16747" s="41"/>
      <c r="O16747" s="41"/>
      <c r="P16747" s="41"/>
      <c r="Q16747" s="41"/>
      <c r="R16747" s="41"/>
      <c r="S16747" s="41"/>
      <c r="T16747" s="41"/>
      <c r="U16747" s="41"/>
      <c r="V16747" s="41"/>
      <c r="W16747" s="41"/>
      <c r="X16747" s="41"/>
      <c r="Y16747" s="41"/>
      <c r="Z16747" s="41"/>
      <c r="AA16747" s="41"/>
      <c r="AB16747" s="41"/>
      <c r="AC16747" s="41"/>
      <c r="AQ16747" s="40" t="s">
        <v>976</v>
      </c>
      <c r="AR16747" s="41"/>
      <c r="AS16747" s="41"/>
      <c r="AT16747" s="41"/>
      <c r="AU16747" s="41"/>
      <c r="AV16747" s="41"/>
      <c r="AW16747" s="41"/>
      <c r="AX16747" s="41"/>
      <c r="AY16747" s="41"/>
      <c r="AZ16747" s="41"/>
      <c r="BA16747" s="41"/>
      <c r="BB16747" s="41"/>
      <c r="BC16747" s="41"/>
      <c r="BD16747" s="41"/>
      <c r="BE16747" s="41"/>
      <c r="BF16747" s="41"/>
      <c r="BG16747" s="41"/>
      <c r="BH16747" s="41"/>
      <c r="BI16747" s="41"/>
      <c r="BJ16747" s="41"/>
      <c r="BK16747" s="41"/>
      <c r="BL16747" s="41"/>
      <c r="BM16747" s="41"/>
      <c r="BN16747" s="41"/>
      <c r="BO16747" s="41"/>
    </row>
    <row r="16748" spans="6:67" x14ac:dyDescent="0.25">
      <c r="F16748" s="40" t="s">
        <v>2908</v>
      </c>
      <c r="G16748" s="41"/>
      <c r="H16748" s="41"/>
      <c r="I16748" s="41"/>
      <c r="J16748" s="41"/>
      <c r="K16748" s="41"/>
      <c r="L16748" s="41"/>
      <c r="M16748" s="41"/>
      <c r="N16748" s="41"/>
      <c r="O16748" s="41"/>
      <c r="P16748" s="41"/>
      <c r="Q16748" s="41"/>
      <c r="R16748" s="41"/>
      <c r="S16748" s="41"/>
      <c r="T16748" s="41"/>
      <c r="U16748" s="41"/>
      <c r="V16748" s="41"/>
      <c r="W16748" s="41"/>
      <c r="X16748" s="41"/>
      <c r="Y16748" s="41"/>
      <c r="Z16748" s="41"/>
      <c r="AA16748" s="41"/>
      <c r="AB16748" s="41"/>
      <c r="AC16748" s="41"/>
      <c r="AQ16748" s="40" t="s">
        <v>2910</v>
      </c>
      <c r="AR16748" s="41"/>
      <c r="AS16748" s="41"/>
      <c r="AT16748" s="41"/>
      <c r="AU16748" s="41"/>
      <c r="AV16748" s="41"/>
      <c r="AW16748" s="41"/>
      <c r="AX16748" s="41"/>
      <c r="AY16748" s="41"/>
      <c r="AZ16748" s="41"/>
      <c r="BA16748" s="41"/>
      <c r="BB16748" s="41"/>
      <c r="BC16748" s="41"/>
      <c r="BD16748" s="41"/>
      <c r="BE16748" s="41"/>
      <c r="BF16748" s="41"/>
      <c r="BG16748" s="41"/>
      <c r="BH16748" s="41"/>
      <c r="BI16748" s="41"/>
      <c r="BJ16748" s="41"/>
      <c r="BK16748" s="41"/>
      <c r="BL16748" s="41"/>
      <c r="BM16748" s="41"/>
      <c r="BN16748" s="41"/>
      <c r="BO16748" s="41"/>
    </row>
    <row r="16749" spans="6:67" x14ac:dyDescent="0.25">
      <c r="F16749" s="42"/>
      <c r="G16749" s="43"/>
      <c r="H16749" s="43"/>
      <c r="I16749" s="43"/>
      <c r="J16749" s="43"/>
      <c r="K16749" s="43"/>
      <c r="L16749" s="43"/>
      <c r="M16749" s="43"/>
      <c r="N16749" s="43"/>
      <c r="O16749" s="43"/>
      <c r="P16749" s="43"/>
      <c r="Q16749" s="43"/>
      <c r="R16749" s="43"/>
      <c r="S16749" s="43"/>
      <c r="T16749" s="43"/>
      <c r="U16749" s="43"/>
      <c r="V16749" s="43"/>
      <c r="W16749" s="43"/>
      <c r="X16749" s="43"/>
      <c r="Y16749" s="43"/>
      <c r="Z16749" s="43"/>
      <c r="AA16749" s="43"/>
      <c r="AB16749" s="43"/>
      <c r="AC16749" s="43"/>
      <c r="AQ16749" s="40" t="s">
        <v>2956</v>
      </c>
      <c r="AR16749" s="41"/>
      <c r="AS16749" s="41"/>
      <c r="AT16749" s="41"/>
      <c r="AU16749" s="41"/>
      <c r="AV16749" s="41"/>
      <c r="AW16749" s="41"/>
      <c r="AX16749" s="41"/>
      <c r="AY16749" s="41"/>
      <c r="AZ16749" s="41"/>
      <c r="BA16749" s="41"/>
      <c r="BB16749" s="41"/>
      <c r="BC16749" s="41"/>
      <c r="BD16749" s="41"/>
      <c r="BE16749" s="41"/>
      <c r="BF16749" s="41"/>
      <c r="BG16749" s="41"/>
      <c r="BH16749" s="41"/>
      <c r="BI16749" s="41"/>
      <c r="BJ16749" s="41"/>
      <c r="BK16749" s="41"/>
      <c r="BL16749" s="41"/>
      <c r="BM16749" s="41"/>
      <c r="BN16749" s="41"/>
      <c r="BO16749" s="41"/>
    </row>
    <row r="16750" spans="6:67" x14ac:dyDescent="0.25">
      <c r="F16750" s="42" t="s">
        <v>956</v>
      </c>
      <c r="G16750" s="43"/>
      <c r="H16750" s="43"/>
      <c r="I16750" s="43"/>
      <c r="J16750" s="43"/>
      <c r="K16750" s="43"/>
      <c r="L16750" s="43"/>
      <c r="M16750" s="43"/>
      <c r="N16750" s="43"/>
      <c r="O16750" s="43"/>
      <c r="P16750" s="43"/>
      <c r="Q16750" s="43"/>
      <c r="R16750" s="43"/>
      <c r="S16750" s="43"/>
      <c r="T16750" s="43"/>
      <c r="U16750" s="43"/>
      <c r="V16750" s="43"/>
      <c r="W16750" s="43"/>
      <c r="X16750" s="43"/>
      <c r="Y16750" s="43"/>
      <c r="Z16750" s="43"/>
      <c r="AA16750" s="43"/>
      <c r="AB16750" s="43"/>
      <c r="AC16750" s="43"/>
      <c r="AQ16750" s="40" t="s">
        <v>2912</v>
      </c>
      <c r="AR16750" s="41"/>
      <c r="AS16750" s="41"/>
      <c r="AT16750" s="41"/>
      <c r="AU16750" s="41"/>
      <c r="AV16750" s="41"/>
      <c r="AW16750" s="41"/>
      <c r="AX16750" s="41"/>
      <c r="AY16750" s="41"/>
      <c r="AZ16750" s="41"/>
      <c r="BA16750" s="41"/>
      <c r="BB16750" s="41"/>
      <c r="BC16750" s="41"/>
      <c r="BD16750" s="41"/>
      <c r="BE16750" s="41"/>
      <c r="BF16750" s="41"/>
      <c r="BG16750" s="41"/>
      <c r="BH16750" s="41"/>
      <c r="BI16750" s="41"/>
      <c r="BJ16750" s="41"/>
      <c r="BK16750" s="41"/>
      <c r="BL16750" s="41"/>
      <c r="BM16750" s="41"/>
      <c r="BN16750" s="41"/>
      <c r="BO16750" s="41"/>
    </row>
    <row r="16751" spans="6:67" x14ac:dyDescent="0.25">
      <c r="F16751" s="42" t="s">
        <v>738</v>
      </c>
      <c r="G16751" s="43"/>
      <c r="H16751" s="43"/>
      <c r="I16751" s="43"/>
      <c r="J16751" s="43"/>
      <c r="K16751" s="43"/>
      <c r="L16751" s="43"/>
      <c r="M16751" s="43"/>
      <c r="N16751" s="43"/>
      <c r="O16751" s="43"/>
      <c r="P16751" s="43"/>
      <c r="Q16751" s="43"/>
      <c r="R16751" s="43"/>
      <c r="S16751" s="43"/>
      <c r="T16751" s="43"/>
      <c r="U16751" s="43"/>
      <c r="V16751" s="43"/>
      <c r="W16751" s="43"/>
      <c r="X16751" s="43"/>
      <c r="Y16751" s="43"/>
      <c r="Z16751" s="43"/>
      <c r="AA16751" s="43"/>
      <c r="AB16751" s="43"/>
      <c r="AC16751" s="43"/>
      <c r="AQ16751" s="40" t="s">
        <v>1398</v>
      </c>
      <c r="AR16751" s="41"/>
      <c r="AS16751" s="41"/>
      <c r="AT16751" s="41"/>
      <c r="AU16751" s="41"/>
      <c r="AV16751" s="41"/>
      <c r="AW16751" s="41"/>
      <c r="AX16751" s="41"/>
      <c r="AY16751" s="41"/>
      <c r="AZ16751" s="41"/>
      <c r="BA16751" s="41"/>
      <c r="BB16751" s="41"/>
      <c r="BC16751" s="41"/>
      <c r="BD16751" s="41"/>
      <c r="BE16751" s="41"/>
      <c r="BF16751" s="41"/>
      <c r="BG16751" s="41"/>
      <c r="BH16751" s="41"/>
      <c r="BI16751" s="41"/>
      <c r="BJ16751" s="41"/>
      <c r="BK16751" s="41"/>
      <c r="BL16751" s="41"/>
      <c r="BM16751" s="41"/>
      <c r="BN16751" s="41"/>
      <c r="BO16751" s="41"/>
    </row>
    <row r="16752" spans="6:67" x14ac:dyDescent="0.25">
      <c r="AQ16752" s="40" t="s">
        <v>1399</v>
      </c>
      <c r="AR16752" s="41"/>
      <c r="AS16752" s="41"/>
      <c r="AT16752" s="41"/>
      <c r="AU16752" s="41"/>
      <c r="AV16752" s="41"/>
      <c r="AW16752" s="41"/>
      <c r="AX16752" s="41"/>
      <c r="AY16752" s="41"/>
      <c r="AZ16752" s="41"/>
      <c r="BA16752" s="41"/>
      <c r="BB16752" s="41"/>
      <c r="BC16752" s="41"/>
      <c r="BD16752" s="41"/>
      <c r="BE16752" s="41"/>
      <c r="BF16752" s="41"/>
      <c r="BG16752" s="41"/>
      <c r="BH16752" s="41"/>
      <c r="BI16752" s="41"/>
      <c r="BJ16752" s="41"/>
      <c r="BK16752" s="41"/>
      <c r="BL16752" s="41"/>
      <c r="BM16752" s="41"/>
      <c r="BN16752" s="41"/>
      <c r="BO16752" s="41"/>
    </row>
    <row r="16753" spans="43:67" x14ac:dyDescent="0.25">
      <c r="AQ16753" s="40" t="s">
        <v>1400</v>
      </c>
      <c r="AR16753" s="41"/>
      <c r="AS16753" s="41"/>
      <c r="AT16753" s="41"/>
      <c r="AU16753" s="41"/>
      <c r="AV16753" s="41"/>
      <c r="AW16753" s="41"/>
      <c r="AX16753" s="41"/>
      <c r="AY16753" s="41"/>
      <c r="AZ16753" s="41"/>
      <c r="BA16753" s="41"/>
      <c r="BB16753" s="41"/>
      <c r="BC16753" s="41"/>
      <c r="BD16753" s="41"/>
      <c r="BE16753" s="41"/>
      <c r="BF16753" s="41"/>
      <c r="BG16753" s="41"/>
      <c r="BH16753" s="41"/>
      <c r="BI16753" s="41"/>
      <c r="BJ16753" s="41"/>
      <c r="BK16753" s="41"/>
      <c r="BL16753" s="41"/>
      <c r="BM16753" s="41"/>
      <c r="BN16753" s="41"/>
      <c r="BO16753" s="41"/>
    </row>
    <row r="16754" spans="43:67" x14ac:dyDescent="0.25">
      <c r="AQ16754" s="40" t="s">
        <v>2908</v>
      </c>
      <c r="AR16754" s="41"/>
      <c r="AS16754" s="41"/>
      <c r="AT16754" s="41"/>
      <c r="AU16754" s="41"/>
      <c r="AV16754" s="41"/>
      <c r="AW16754" s="41"/>
      <c r="AX16754" s="41"/>
      <c r="AY16754" s="41"/>
      <c r="AZ16754" s="41"/>
      <c r="BA16754" s="41"/>
      <c r="BB16754" s="41"/>
      <c r="BC16754" s="41"/>
      <c r="BD16754" s="41"/>
      <c r="BE16754" s="41"/>
      <c r="BF16754" s="41"/>
      <c r="BG16754" s="41"/>
      <c r="BH16754" s="41"/>
      <c r="BI16754" s="41"/>
      <c r="BJ16754" s="41"/>
      <c r="BK16754" s="41"/>
      <c r="BL16754" s="41"/>
      <c r="BM16754" s="41"/>
      <c r="BN16754" s="41"/>
      <c r="BO16754" s="41"/>
    </row>
    <row r="16755" spans="43:67" x14ac:dyDescent="0.25">
      <c r="AQ16755" s="42"/>
      <c r="AR16755" s="43"/>
      <c r="AS16755" s="43"/>
      <c r="AT16755" s="43"/>
      <c r="AU16755" s="43"/>
      <c r="AV16755" s="43"/>
      <c r="AW16755" s="43"/>
      <c r="AX16755" s="43"/>
      <c r="AY16755" s="43"/>
      <c r="AZ16755" s="43"/>
      <c r="BA16755" s="43"/>
      <c r="BB16755" s="43"/>
      <c r="BC16755" s="43"/>
      <c r="BD16755" s="43"/>
      <c r="BE16755" s="43"/>
      <c r="BF16755" s="43"/>
      <c r="BG16755" s="43"/>
      <c r="BH16755" s="43"/>
      <c r="BI16755" s="43"/>
      <c r="BJ16755" s="43"/>
      <c r="BK16755" s="43"/>
      <c r="BL16755" s="43"/>
      <c r="BM16755" s="43"/>
      <c r="BN16755" s="43"/>
      <c r="BO16755" s="43"/>
    </row>
    <row r="16756" spans="43:67" x14ac:dyDescent="0.25">
      <c r="AQ16756" s="42" t="s">
        <v>956</v>
      </c>
      <c r="AR16756" s="43"/>
      <c r="AS16756" s="43"/>
      <c r="AT16756" s="43"/>
      <c r="AU16756" s="43"/>
      <c r="AV16756" s="43"/>
      <c r="AW16756" s="43"/>
      <c r="AX16756" s="43"/>
      <c r="AY16756" s="43"/>
      <c r="AZ16756" s="43"/>
      <c r="BA16756" s="43"/>
      <c r="BB16756" s="43"/>
      <c r="BC16756" s="43"/>
      <c r="BD16756" s="43"/>
      <c r="BE16756" s="43"/>
      <c r="BF16756" s="43"/>
      <c r="BG16756" s="43"/>
      <c r="BH16756" s="43"/>
      <c r="BI16756" s="43"/>
      <c r="BJ16756" s="43"/>
      <c r="BK16756" s="43"/>
      <c r="BL16756" s="43"/>
      <c r="BM16756" s="43"/>
      <c r="BN16756" s="43"/>
      <c r="BO16756" s="43"/>
    </row>
    <row r="16757" spans="43:67" x14ac:dyDescent="0.25">
      <c r="AQ16757" s="42" t="s">
        <v>738</v>
      </c>
      <c r="AR16757" s="43"/>
      <c r="AS16757" s="43"/>
      <c r="AT16757" s="43"/>
      <c r="AU16757" s="43"/>
      <c r="AV16757" s="43"/>
      <c r="AW16757" s="43"/>
      <c r="AX16757" s="43"/>
      <c r="AY16757" s="43"/>
      <c r="AZ16757" s="43"/>
      <c r="BA16757" s="43"/>
      <c r="BB16757" s="43"/>
      <c r="BC16757" s="43"/>
      <c r="BD16757" s="43"/>
      <c r="BE16757" s="43"/>
      <c r="BF16757" s="43"/>
      <c r="BG16757" s="43"/>
      <c r="BH16757" s="43"/>
      <c r="BI16757" s="43"/>
      <c r="BJ16757" s="43"/>
      <c r="BK16757" s="43"/>
      <c r="BL16757" s="43"/>
      <c r="BM16757" s="43"/>
      <c r="BN16757" s="43"/>
      <c r="BO16757" s="43"/>
    </row>
    <row r="16782" spans="4:42" x14ac:dyDescent="0.25">
      <c r="D16782" s="13">
        <v>0</v>
      </c>
      <c r="F16782" s="4" t="s">
        <v>2901</v>
      </c>
    </row>
    <row r="16784" spans="4:42" x14ac:dyDescent="0.25">
      <c r="AP16784" s="4" t="s">
        <v>816</v>
      </c>
    </row>
    <row r="16785" spans="42:50" x14ac:dyDescent="0.25">
      <c r="AP16785" s="1" t="s">
        <v>2416</v>
      </c>
      <c r="AX16785" s="39" t="s">
        <v>2900</v>
      </c>
    </row>
    <row r="16806" spans="6:33" x14ac:dyDescent="0.25">
      <c r="F16806" s="42" t="s">
        <v>864</v>
      </c>
      <c r="G16806" s="43"/>
      <c r="H16806" s="43"/>
      <c r="I16806" s="43"/>
      <c r="J16806" s="43"/>
      <c r="K16806" s="43"/>
      <c r="L16806" s="43"/>
      <c r="M16806" s="43"/>
      <c r="N16806" s="43"/>
      <c r="O16806" s="43"/>
      <c r="P16806" s="43"/>
      <c r="Q16806" s="43"/>
      <c r="R16806" s="43"/>
      <c r="S16806" s="43"/>
      <c r="T16806" s="43"/>
      <c r="U16806" s="43"/>
      <c r="V16806" s="43"/>
      <c r="W16806" s="43"/>
      <c r="X16806" s="43"/>
      <c r="Y16806" s="43"/>
      <c r="Z16806" s="43"/>
      <c r="AA16806" s="43"/>
      <c r="AB16806" s="43"/>
      <c r="AC16806" s="43"/>
      <c r="AD16806" s="43"/>
      <c r="AE16806" s="43"/>
      <c r="AF16806" s="43"/>
      <c r="AG16806" s="43"/>
    </row>
    <row r="16807" spans="6:33" x14ac:dyDescent="0.25">
      <c r="F16807" s="42"/>
      <c r="G16807" s="43"/>
      <c r="H16807" s="43"/>
      <c r="I16807" s="43"/>
      <c r="J16807" s="43"/>
      <c r="K16807" s="43"/>
      <c r="L16807" s="43"/>
      <c r="M16807" s="43"/>
      <c r="N16807" s="43"/>
      <c r="O16807" s="43"/>
      <c r="P16807" s="43"/>
      <c r="Q16807" s="43"/>
      <c r="R16807" s="43"/>
      <c r="S16807" s="43"/>
      <c r="T16807" s="43"/>
      <c r="U16807" s="43"/>
      <c r="V16807" s="43"/>
      <c r="W16807" s="43"/>
      <c r="X16807" s="43"/>
      <c r="Y16807" s="43"/>
      <c r="Z16807" s="43"/>
      <c r="AA16807" s="43"/>
      <c r="AB16807" s="43"/>
      <c r="AC16807" s="43"/>
      <c r="AD16807" s="43"/>
      <c r="AE16807" s="43"/>
      <c r="AF16807" s="43"/>
      <c r="AG16807" s="43"/>
    </row>
    <row r="16808" spans="6:33" x14ac:dyDescent="0.25">
      <c r="F16808" s="40" t="s">
        <v>128</v>
      </c>
      <c r="G16808" s="41"/>
      <c r="H16808" s="41"/>
      <c r="I16808" s="41"/>
      <c r="J16808" s="41"/>
      <c r="K16808" s="41"/>
      <c r="L16808" s="41"/>
      <c r="M16808" s="41"/>
      <c r="N16808" s="41"/>
      <c r="O16808" s="41"/>
      <c r="P16808" s="41"/>
      <c r="Q16808" s="41"/>
      <c r="R16808" s="41"/>
      <c r="S16808" s="41"/>
      <c r="T16808" s="41"/>
      <c r="U16808" s="41"/>
      <c r="V16808" s="41"/>
      <c r="W16808" s="41"/>
      <c r="X16808" s="41"/>
      <c r="Y16808" s="41"/>
      <c r="Z16808" s="41"/>
      <c r="AA16808" s="41"/>
      <c r="AB16808" s="41"/>
      <c r="AC16808" s="41"/>
      <c r="AD16808" s="41"/>
      <c r="AE16808" s="41"/>
      <c r="AF16808" s="41"/>
      <c r="AG16808" s="41"/>
    </row>
    <row r="16809" spans="6:33" x14ac:dyDescent="0.25">
      <c r="F16809" s="40" t="s">
        <v>806</v>
      </c>
      <c r="G16809" s="41"/>
      <c r="H16809" s="41"/>
      <c r="I16809" s="41"/>
      <c r="J16809" s="41"/>
      <c r="K16809" s="41"/>
      <c r="L16809" s="41"/>
      <c r="M16809" s="41"/>
      <c r="N16809" s="41"/>
      <c r="O16809" s="41"/>
      <c r="P16809" s="41"/>
      <c r="Q16809" s="41"/>
      <c r="R16809" s="41"/>
      <c r="S16809" s="41"/>
      <c r="T16809" s="41"/>
      <c r="U16809" s="41"/>
      <c r="V16809" s="41"/>
      <c r="W16809" s="41"/>
      <c r="X16809" s="41"/>
      <c r="Y16809" s="41"/>
      <c r="Z16809" s="41"/>
      <c r="AA16809" s="41"/>
      <c r="AB16809" s="41"/>
      <c r="AC16809" s="41"/>
      <c r="AD16809" s="41"/>
      <c r="AE16809" s="41"/>
      <c r="AF16809" s="41"/>
      <c r="AG16809" s="41"/>
    </row>
    <row r="16810" spans="6:33" x14ac:dyDescent="0.25">
      <c r="F16810" s="40" t="s">
        <v>807</v>
      </c>
      <c r="G16810" s="41"/>
      <c r="H16810" s="41"/>
      <c r="I16810" s="41"/>
      <c r="J16810" s="41"/>
      <c r="K16810" s="41"/>
      <c r="L16810" s="41"/>
      <c r="M16810" s="41"/>
      <c r="N16810" s="41"/>
      <c r="O16810" s="41"/>
      <c r="P16810" s="41"/>
      <c r="Q16810" s="41"/>
      <c r="R16810" s="41"/>
      <c r="S16810" s="41"/>
      <c r="T16810" s="41"/>
      <c r="U16810" s="41"/>
      <c r="V16810" s="41"/>
      <c r="W16810" s="41"/>
      <c r="X16810" s="41"/>
      <c r="Y16810" s="41"/>
      <c r="Z16810" s="41"/>
      <c r="AA16810" s="41"/>
      <c r="AB16810" s="41"/>
      <c r="AC16810" s="41"/>
      <c r="AD16810" s="41"/>
      <c r="AE16810" s="41"/>
      <c r="AF16810" s="41"/>
      <c r="AG16810" s="41"/>
    </row>
    <row r="16811" spans="6:33" x14ac:dyDescent="0.25">
      <c r="F16811" s="40" t="s">
        <v>811</v>
      </c>
      <c r="G16811" s="41"/>
      <c r="H16811" s="41"/>
      <c r="I16811" s="41"/>
      <c r="J16811" s="41"/>
      <c r="K16811" s="41"/>
      <c r="L16811" s="41"/>
      <c r="M16811" s="41"/>
      <c r="N16811" s="41"/>
      <c r="O16811" s="41"/>
      <c r="P16811" s="41"/>
      <c r="Q16811" s="41"/>
      <c r="R16811" s="41"/>
      <c r="S16811" s="41"/>
      <c r="T16811" s="41"/>
      <c r="U16811" s="41"/>
      <c r="V16811" s="41"/>
      <c r="W16811" s="41"/>
      <c r="X16811" s="41"/>
      <c r="Y16811" s="41"/>
      <c r="Z16811" s="41"/>
      <c r="AA16811" s="41"/>
      <c r="AB16811" s="41"/>
      <c r="AC16811" s="41"/>
      <c r="AD16811" s="41"/>
      <c r="AE16811" s="41"/>
      <c r="AF16811" s="41"/>
      <c r="AG16811" s="41"/>
    </row>
    <row r="16812" spans="6:33" x14ac:dyDescent="0.25">
      <c r="F16812" s="40" t="s">
        <v>1031</v>
      </c>
      <c r="G16812" s="41"/>
      <c r="H16812" s="41"/>
      <c r="I16812" s="41"/>
      <c r="J16812" s="41"/>
      <c r="K16812" s="41"/>
      <c r="L16812" s="41"/>
      <c r="M16812" s="41"/>
      <c r="N16812" s="41"/>
      <c r="O16812" s="41"/>
      <c r="P16812" s="41"/>
      <c r="Q16812" s="41"/>
      <c r="R16812" s="41"/>
      <c r="S16812" s="41"/>
      <c r="T16812" s="41"/>
      <c r="U16812" s="41"/>
      <c r="V16812" s="41"/>
      <c r="W16812" s="41"/>
      <c r="X16812" s="41"/>
      <c r="Y16812" s="41"/>
      <c r="Z16812" s="41"/>
      <c r="AA16812" s="41"/>
      <c r="AB16812" s="41"/>
      <c r="AC16812" s="41"/>
      <c r="AD16812" s="41"/>
      <c r="AE16812" s="41"/>
      <c r="AF16812" s="41"/>
      <c r="AG16812" s="41"/>
    </row>
    <row r="16813" spans="6:33" x14ac:dyDescent="0.25">
      <c r="F16813" s="40" t="s">
        <v>2902</v>
      </c>
      <c r="G16813" s="41"/>
      <c r="H16813" s="41"/>
      <c r="I16813" s="41"/>
      <c r="J16813" s="41"/>
      <c r="K16813" s="41"/>
      <c r="L16813" s="41"/>
      <c r="M16813" s="41"/>
      <c r="N16813" s="41"/>
      <c r="O16813" s="41"/>
      <c r="P16813" s="41"/>
      <c r="Q16813" s="41"/>
      <c r="R16813" s="41"/>
      <c r="S16813" s="41"/>
      <c r="T16813" s="41"/>
      <c r="U16813" s="41"/>
      <c r="V16813" s="41"/>
      <c r="W16813" s="41"/>
      <c r="X16813" s="41"/>
      <c r="Y16813" s="41"/>
      <c r="Z16813" s="41"/>
      <c r="AA16813" s="41"/>
      <c r="AB16813" s="41"/>
      <c r="AC16813" s="41"/>
      <c r="AD16813" s="41"/>
      <c r="AE16813" s="41"/>
      <c r="AF16813" s="41"/>
      <c r="AG16813" s="41"/>
    </row>
    <row r="16814" spans="6:33" x14ac:dyDescent="0.25">
      <c r="F16814" s="42"/>
      <c r="G16814" s="43"/>
      <c r="H16814" s="43"/>
      <c r="I16814" s="43"/>
      <c r="J16814" s="43"/>
      <c r="K16814" s="43"/>
      <c r="L16814" s="43"/>
      <c r="M16814" s="43"/>
      <c r="N16814" s="43"/>
      <c r="O16814" s="43"/>
      <c r="P16814" s="43"/>
      <c r="Q16814" s="43"/>
      <c r="R16814" s="43"/>
      <c r="S16814" s="43"/>
      <c r="T16814" s="43"/>
      <c r="U16814" s="43"/>
      <c r="V16814" s="43"/>
      <c r="W16814" s="43"/>
      <c r="X16814" s="43"/>
      <c r="Y16814" s="43"/>
      <c r="Z16814" s="43"/>
      <c r="AA16814" s="43"/>
      <c r="AB16814" s="43"/>
      <c r="AC16814" s="43"/>
      <c r="AD16814" s="43"/>
      <c r="AE16814" s="43"/>
      <c r="AF16814" s="43"/>
      <c r="AG16814" s="43"/>
    </row>
    <row r="16815" spans="6:33" x14ac:dyDescent="0.25">
      <c r="F16815" s="42" t="s">
        <v>732</v>
      </c>
      <c r="G16815" s="43"/>
      <c r="H16815" s="43"/>
      <c r="I16815" s="43"/>
      <c r="J16815" s="43"/>
      <c r="K16815" s="43"/>
      <c r="L16815" s="43"/>
      <c r="M16815" s="43"/>
      <c r="N16815" s="43"/>
      <c r="O16815" s="43"/>
      <c r="P16815" s="43"/>
      <c r="Q16815" s="43"/>
      <c r="R16815" s="43"/>
      <c r="S16815" s="43"/>
      <c r="T16815" s="43"/>
      <c r="U16815" s="43"/>
      <c r="V16815" s="43"/>
      <c r="W16815" s="43"/>
      <c r="X16815" s="43"/>
      <c r="Y16815" s="43"/>
      <c r="Z16815" s="43"/>
      <c r="AA16815" s="43"/>
      <c r="AB16815" s="43"/>
      <c r="AC16815" s="43"/>
      <c r="AD16815" s="43"/>
      <c r="AE16815" s="43"/>
      <c r="AF16815" s="43"/>
      <c r="AG16815" s="43"/>
    </row>
    <row r="16816" spans="6:33" x14ac:dyDescent="0.25">
      <c r="F16816" s="42"/>
      <c r="G16816" s="43"/>
      <c r="H16816" s="43"/>
      <c r="I16816" s="43"/>
      <c r="J16816" s="43"/>
      <c r="K16816" s="43"/>
      <c r="L16816" s="43"/>
      <c r="M16816" s="43"/>
      <c r="N16816" s="43"/>
      <c r="O16816" s="43"/>
      <c r="P16816" s="43"/>
      <c r="Q16816" s="43"/>
      <c r="R16816" s="43"/>
      <c r="S16816" s="43"/>
      <c r="T16816" s="43"/>
      <c r="U16816" s="43"/>
      <c r="V16816" s="43"/>
      <c r="W16816" s="43"/>
      <c r="X16816" s="43"/>
      <c r="Y16816" s="43"/>
      <c r="Z16816" s="43"/>
      <c r="AA16816" s="43"/>
      <c r="AB16816" s="43"/>
      <c r="AC16816" s="43"/>
      <c r="AD16816" s="43"/>
      <c r="AE16816" s="43"/>
      <c r="AF16816" s="43"/>
      <c r="AG16816" s="43"/>
    </row>
    <row r="16817" spans="6:33" x14ac:dyDescent="0.25">
      <c r="F16817" s="46" t="s">
        <v>2553</v>
      </c>
      <c r="G16817" s="43"/>
      <c r="H16817" s="43"/>
      <c r="I16817" s="43"/>
      <c r="J16817" s="43"/>
      <c r="K16817" s="43"/>
      <c r="L16817" s="43"/>
      <c r="M16817" s="43"/>
      <c r="N16817" s="43"/>
      <c r="O16817" s="43"/>
      <c r="P16817" s="43"/>
      <c r="Q16817" s="43"/>
      <c r="R16817" s="43"/>
      <c r="S16817" s="43"/>
      <c r="T16817" s="43"/>
      <c r="U16817" s="43"/>
      <c r="V16817" s="43"/>
      <c r="W16817" s="43"/>
      <c r="X16817" s="43"/>
      <c r="Y16817" s="43"/>
      <c r="Z16817" s="43"/>
      <c r="AA16817" s="43"/>
      <c r="AB16817" s="43"/>
      <c r="AC16817" s="43"/>
      <c r="AD16817" s="43"/>
      <c r="AE16817" s="43"/>
      <c r="AF16817" s="43"/>
      <c r="AG16817" s="43"/>
    </row>
    <row r="16818" spans="6:33" x14ac:dyDescent="0.25">
      <c r="F16818" s="46" t="s">
        <v>2554</v>
      </c>
      <c r="G16818" s="43"/>
      <c r="H16818" s="43"/>
      <c r="I16818" s="43"/>
      <c r="J16818" s="43"/>
      <c r="K16818" s="43"/>
      <c r="L16818" s="43"/>
      <c r="M16818" s="43"/>
      <c r="N16818" s="43"/>
      <c r="O16818" s="43"/>
      <c r="P16818" s="43"/>
      <c r="Q16818" s="43"/>
      <c r="R16818" s="43"/>
      <c r="S16818" s="43"/>
      <c r="T16818" s="43"/>
      <c r="U16818" s="43"/>
      <c r="V16818" s="43"/>
      <c r="W16818" s="43"/>
      <c r="X16818" s="43"/>
      <c r="Y16818" s="43"/>
      <c r="Z16818" s="43"/>
      <c r="AA16818" s="43"/>
      <c r="AB16818" s="43"/>
      <c r="AC16818" s="43"/>
      <c r="AD16818" s="43"/>
      <c r="AE16818" s="43"/>
      <c r="AF16818" s="43"/>
      <c r="AG16818" s="43"/>
    </row>
    <row r="16819" spans="6:33" x14ac:dyDescent="0.25">
      <c r="F16819" s="46" t="s">
        <v>2905</v>
      </c>
      <c r="G16819" s="43"/>
      <c r="H16819" s="43"/>
      <c r="I16819" s="43"/>
      <c r="J16819" s="43"/>
      <c r="K16819" s="43"/>
      <c r="L16819" s="43"/>
      <c r="M16819" s="43"/>
      <c r="N16819" s="43"/>
      <c r="O16819" s="43"/>
      <c r="P16819" s="43"/>
      <c r="Q16819" s="43"/>
      <c r="R16819" s="43"/>
      <c r="S16819" s="43"/>
      <c r="T16819" s="43"/>
      <c r="U16819" s="43"/>
      <c r="V16819" s="43"/>
      <c r="W16819" s="43"/>
      <c r="X16819" s="43"/>
      <c r="Y16819" s="43"/>
      <c r="Z16819" s="43"/>
      <c r="AA16819" s="43"/>
      <c r="AB16819" s="43"/>
      <c r="AC16819" s="43"/>
      <c r="AD16819" s="43"/>
      <c r="AE16819" s="43"/>
      <c r="AF16819" s="43"/>
      <c r="AG16819" s="43"/>
    </row>
    <row r="16820" spans="6:33" x14ac:dyDescent="0.25">
      <c r="F16820" s="46" t="s">
        <v>2904</v>
      </c>
      <c r="G16820" s="43"/>
      <c r="H16820" s="43"/>
      <c r="I16820" s="43"/>
      <c r="J16820" s="43"/>
      <c r="K16820" s="43"/>
      <c r="L16820" s="43"/>
      <c r="M16820" s="43"/>
      <c r="N16820" s="43"/>
      <c r="O16820" s="43"/>
      <c r="P16820" s="43"/>
      <c r="Q16820" s="43"/>
      <c r="R16820" s="43"/>
      <c r="S16820" s="43"/>
      <c r="T16820" s="43"/>
      <c r="U16820" s="43"/>
      <c r="V16820" s="43"/>
      <c r="W16820" s="43"/>
      <c r="X16820" s="43"/>
      <c r="Y16820" s="43"/>
      <c r="Z16820" s="43"/>
      <c r="AA16820" s="43"/>
      <c r="AB16820" s="43"/>
      <c r="AC16820" s="43"/>
      <c r="AD16820" s="43"/>
      <c r="AE16820" s="43"/>
      <c r="AF16820" s="43"/>
      <c r="AG16820" s="43"/>
    </row>
    <row r="16821" spans="6:33" x14ac:dyDescent="0.25">
      <c r="F16821" s="46" t="s">
        <v>2903</v>
      </c>
      <c r="G16821" s="43"/>
      <c r="H16821" s="43"/>
      <c r="I16821" s="43"/>
      <c r="J16821" s="43"/>
      <c r="K16821" s="43"/>
      <c r="L16821" s="43"/>
      <c r="M16821" s="43"/>
      <c r="N16821" s="43"/>
      <c r="O16821" s="43"/>
      <c r="P16821" s="43"/>
      <c r="Q16821" s="43"/>
      <c r="R16821" s="43"/>
      <c r="S16821" s="43"/>
      <c r="T16821" s="43"/>
      <c r="U16821" s="43"/>
      <c r="V16821" s="43"/>
      <c r="W16821" s="43"/>
      <c r="X16821" s="43"/>
      <c r="Y16821" s="43"/>
      <c r="Z16821" s="43"/>
      <c r="AA16821" s="43"/>
      <c r="AB16821" s="43"/>
      <c r="AC16821" s="43"/>
      <c r="AD16821" s="43"/>
      <c r="AE16821" s="43"/>
      <c r="AF16821" s="43"/>
      <c r="AG16821" s="43"/>
    </row>
    <row r="16822" spans="6:33" x14ac:dyDescent="0.25">
      <c r="F16822" s="42"/>
      <c r="G16822" s="43"/>
      <c r="H16822" s="43"/>
      <c r="I16822" s="43"/>
      <c r="J16822" s="43"/>
      <c r="K16822" s="43"/>
      <c r="L16822" s="43"/>
      <c r="M16822" s="43"/>
      <c r="N16822" s="43"/>
      <c r="O16822" s="43"/>
      <c r="P16822" s="43"/>
      <c r="Q16822" s="43"/>
      <c r="R16822" s="43"/>
      <c r="S16822" s="43"/>
      <c r="T16822" s="43"/>
      <c r="U16822" s="43"/>
      <c r="V16822" s="43"/>
      <c r="W16822" s="43"/>
      <c r="X16822" s="43"/>
      <c r="Y16822" s="43"/>
      <c r="Z16822" s="43"/>
      <c r="AA16822" s="43"/>
      <c r="AB16822" s="43"/>
      <c r="AC16822" s="43"/>
      <c r="AD16822" s="43"/>
      <c r="AE16822" s="43"/>
      <c r="AF16822" s="43"/>
      <c r="AG16822" s="43"/>
    </row>
    <row r="16823" spans="6:33" x14ac:dyDescent="0.25">
      <c r="F16823" s="40" t="s">
        <v>128</v>
      </c>
      <c r="G16823" s="41"/>
      <c r="H16823" s="41"/>
      <c r="I16823" s="41"/>
      <c r="J16823" s="41"/>
      <c r="K16823" s="41"/>
      <c r="L16823" s="41"/>
      <c r="M16823" s="41"/>
      <c r="N16823" s="41"/>
      <c r="O16823" s="41"/>
      <c r="P16823" s="41"/>
      <c r="Q16823" s="41"/>
      <c r="R16823" s="41"/>
      <c r="S16823" s="41"/>
      <c r="T16823" s="41"/>
      <c r="U16823" s="41"/>
      <c r="V16823" s="41"/>
      <c r="W16823" s="41"/>
      <c r="X16823" s="41"/>
      <c r="Y16823" s="41"/>
      <c r="Z16823" s="41"/>
      <c r="AA16823" s="41"/>
      <c r="AB16823" s="41"/>
      <c r="AC16823" s="41"/>
      <c r="AD16823" s="41"/>
      <c r="AE16823" s="41"/>
      <c r="AF16823" s="41"/>
      <c r="AG16823" s="41"/>
    </row>
    <row r="16824" spans="6:33" x14ac:dyDescent="0.25">
      <c r="F16824" s="40" t="s">
        <v>806</v>
      </c>
      <c r="G16824" s="41"/>
      <c r="H16824" s="41"/>
      <c r="I16824" s="41"/>
      <c r="J16824" s="41"/>
      <c r="K16824" s="41"/>
      <c r="L16824" s="41"/>
      <c r="M16824" s="41"/>
      <c r="N16824" s="41"/>
      <c r="O16824" s="41"/>
      <c r="P16824" s="41"/>
      <c r="Q16824" s="41"/>
      <c r="R16824" s="41"/>
      <c r="S16824" s="41"/>
      <c r="T16824" s="41"/>
      <c r="U16824" s="41"/>
      <c r="V16824" s="41"/>
      <c r="W16824" s="41"/>
      <c r="X16824" s="41"/>
      <c r="Y16824" s="41"/>
      <c r="Z16824" s="41"/>
      <c r="AA16824" s="41"/>
      <c r="AB16824" s="41"/>
      <c r="AC16824" s="41"/>
      <c r="AD16824" s="41"/>
      <c r="AE16824" s="41"/>
      <c r="AF16824" s="41"/>
      <c r="AG16824" s="41"/>
    </row>
    <row r="16825" spans="6:33" x14ac:dyDescent="0.25">
      <c r="F16825" s="40" t="s">
        <v>807</v>
      </c>
      <c r="G16825" s="41"/>
      <c r="H16825" s="41"/>
      <c r="I16825" s="41"/>
      <c r="J16825" s="41"/>
      <c r="K16825" s="41"/>
      <c r="L16825" s="41"/>
      <c r="M16825" s="41"/>
      <c r="N16825" s="41"/>
      <c r="O16825" s="41"/>
      <c r="P16825" s="41"/>
      <c r="Q16825" s="41"/>
      <c r="R16825" s="41"/>
      <c r="S16825" s="41"/>
      <c r="T16825" s="41"/>
      <c r="U16825" s="41"/>
      <c r="V16825" s="41"/>
      <c r="W16825" s="41"/>
      <c r="X16825" s="41"/>
      <c r="Y16825" s="41"/>
      <c r="Z16825" s="41"/>
      <c r="AA16825" s="41"/>
      <c r="AB16825" s="41"/>
      <c r="AC16825" s="41"/>
      <c r="AD16825" s="41"/>
      <c r="AE16825" s="41"/>
      <c r="AF16825" s="41"/>
      <c r="AG16825" s="41"/>
    </row>
    <row r="16826" spans="6:33" x14ac:dyDescent="0.25">
      <c r="F16826" s="40" t="s">
        <v>811</v>
      </c>
      <c r="G16826" s="41"/>
      <c r="H16826" s="41"/>
      <c r="I16826" s="41"/>
      <c r="J16826" s="41"/>
      <c r="K16826" s="41"/>
      <c r="L16826" s="41"/>
      <c r="M16826" s="41"/>
      <c r="N16826" s="41"/>
      <c r="O16826" s="41"/>
      <c r="P16826" s="41"/>
      <c r="Q16826" s="41"/>
      <c r="R16826" s="41"/>
      <c r="S16826" s="41"/>
      <c r="T16826" s="41"/>
      <c r="U16826" s="41"/>
      <c r="V16826" s="41"/>
      <c r="W16826" s="41"/>
      <c r="X16826" s="41"/>
      <c r="Y16826" s="41"/>
      <c r="Z16826" s="41"/>
      <c r="AA16826" s="41"/>
      <c r="AB16826" s="41"/>
      <c r="AC16826" s="41"/>
      <c r="AD16826" s="41"/>
      <c r="AE16826" s="41"/>
      <c r="AF16826" s="41"/>
      <c r="AG16826" s="41"/>
    </row>
    <row r="16827" spans="6:33" x14ac:dyDescent="0.25">
      <c r="F16827" s="40" t="s">
        <v>1031</v>
      </c>
      <c r="G16827" s="41"/>
      <c r="H16827" s="41"/>
      <c r="I16827" s="41"/>
      <c r="J16827" s="41"/>
      <c r="K16827" s="41"/>
      <c r="L16827" s="41"/>
      <c r="M16827" s="41"/>
      <c r="N16827" s="41"/>
      <c r="O16827" s="41"/>
      <c r="P16827" s="41"/>
      <c r="Q16827" s="41"/>
      <c r="R16827" s="41"/>
      <c r="S16827" s="41"/>
      <c r="T16827" s="41"/>
      <c r="U16827" s="41"/>
      <c r="V16827" s="41"/>
      <c r="W16827" s="41"/>
      <c r="X16827" s="41"/>
      <c r="Y16827" s="41"/>
      <c r="Z16827" s="41"/>
      <c r="AA16827" s="41"/>
      <c r="AB16827" s="41"/>
      <c r="AC16827" s="41"/>
      <c r="AD16827" s="41"/>
      <c r="AE16827" s="41"/>
      <c r="AF16827" s="41"/>
      <c r="AG16827" s="41"/>
    </row>
    <row r="16828" spans="6:33" x14ac:dyDescent="0.25">
      <c r="F16828" s="40" t="s">
        <v>2902</v>
      </c>
      <c r="G16828" s="41"/>
      <c r="H16828" s="41"/>
      <c r="I16828" s="41"/>
      <c r="J16828" s="41"/>
      <c r="K16828" s="41"/>
      <c r="L16828" s="41"/>
      <c r="M16828" s="41"/>
      <c r="N16828" s="41"/>
      <c r="O16828" s="41"/>
      <c r="P16828" s="41"/>
      <c r="Q16828" s="41"/>
      <c r="R16828" s="41"/>
      <c r="S16828" s="41"/>
      <c r="T16828" s="41"/>
      <c r="U16828" s="41"/>
      <c r="V16828" s="41"/>
      <c r="W16828" s="41"/>
      <c r="X16828" s="41"/>
      <c r="Y16828" s="41"/>
      <c r="Z16828" s="41"/>
      <c r="AA16828" s="41"/>
      <c r="AB16828" s="41"/>
      <c r="AC16828" s="41"/>
      <c r="AD16828" s="41"/>
      <c r="AE16828" s="41"/>
      <c r="AF16828" s="41"/>
      <c r="AG16828" s="41"/>
    </row>
    <row r="16829" spans="6:33" x14ac:dyDescent="0.25">
      <c r="F16829" s="42"/>
      <c r="G16829" s="43"/>
      <c r="H16829" s="43"/>
      <c r="I16829" s="43"/>
      <c r="J16829" s="43"/>
      <c r="K16829" s="43"/>
      <c r="L16829" s="43"/>
      <c r="M16829" s="43"/>
      <c r="N16829" s="43"/>
      <c r="O16829" s="43"/>
      <c r="P16829" s="43"/>
      <c r="Q16829" s="43"/>
      <c r="R16829" s="43"/>
      <c r="S16829" s="43"/>
      <c r="T16829" s="43"/>
      <c r="U16829" s="43"/>
      <c r="V16829" s="43"/>
      <c r="W16829" s="43"/>
      <c r="X16829" s="43"/>
      <c r="Y16829" s="43"/>
      <c r="Z16829" s="43"/>
      <c r="AA16829" s="43"/>
      <c r="AB16829" s="43"/>
      <c r="AC16829" s="43"/>
      <c r="AD16829" s="43"/>
      <c r="AE16829" s="43"/>
      <c r="AF16829" s="43"/>
      <c r="AG16829" s="43"/>
    </row>
    <row r="16830" spans="6:33" x14ac:dyDescent="0.25">
      <c r="F16830" s="42" t="s">
        <v>956</v>
      </c>
      <c r="G16830" s="43"/>
      <c r="H16830" s="43"/>
      <c r="I16830" s="43"/>
      <c r="J16830" s="43"/>
      <c r="K16830" s="43"/>
      <c r="L16830" s="43"/>
      <c r="M16830" s="43"/>
      <c r="N16830" s="43"/>
      <c r="O16830" s="43"/>
      <c r="P16830" s="43"/>
      <c r="Q16830" s="43"/>
      <c r="R16830" s="43"/>
      <c r="S16830" s="43"/>
      <c r="T16830" s="43"/>
      <c r="U16830" s="43"/>
      <c r="V16830" s="43"/>
      <c r="W16830" s="43"/>
      <c r="X16830" s="43"/>
      <c r="Y16830" s="43"/>
      <c r="Z16830" s="43"/>
      <c r="AA16830" s="43"/>
      <c r="AB16830" s="43"/>
      <c r="AC16830" s="43"/>
      <c r="AD16830" s="43"/>
      <c r="AE16830" s="43"/>
      <c r="AF16830" s="43"/>
      <c r="AG16830" s="43"/>
    </row>
    <row r="16831" spans="6:33" x14ac:dyDescent="0.25">
      <c r="F16831" s="46" t="s">
        <v>738</v>
      </c>
      <c r="G16831" s="43"/>
      <c r="H16831" s="43"/>
      <c r="I16831" s="43"/>
      <c r="J16831" s="43"/>
      <c r="K16831" s="43"/>
      <c r="L16831" s="43"/>
      <c r="M16831" s="43"/>
      <c r="N16831" s="43"/>
      <c r="O16831" s="43"/>
      <c r="P16831" s="43"/>
      <c r="Q16831" s="43"/>
      <c r="R16831" s="43"/>
      <c r="S16831" s="43"/>
      <c r="T16831" s="43"/>
      <c r="U16831" s="43"/>
      <c r="V16831" s="43"/>
      <c r="W16831" s="43"/>
      <c r="X16831" s="43"/>
      <c r="Y16831" s="43"/>
      <c r="Z16831" s="43"/>
      <c r="AA16831" s="43"/>
      <c r="AB16831" s="43"/>
      <c r="AC16831" s="43"/>
      <c r="AD16831" s="43"/>
      <c r="AE16831" s="43"/>
      <c r="AF16831" s="43"/>
      <c r="AG16831" s="43"/>
    </row>
    <row r="16832" spans="6:33" x14ac:dyDescent="0.25">
      <c r="F16832" s="42"/>
      <c r="G16832" s="43"/>
      <c r="H16832" s="43"/>
      <c r="I16832" s="43"/>
      <c r="J16832" s="43"/>
      <c r="K16832" s="43"/>
      <c r="L16832" s="43"/>
      <c r="M16832" s="43"/>
      <c r="N16832" s="43"/>
      <c r="O16832" s="43"/>
      <c r="P16832" s="43"/>
      <c r="Q16832" s="43"/>
      <c r="R16832" s="43"/>
      <c r="S16832" s="43"/>
      <c r="T16832" s="43"/>
      <c r="U16832" s="43"/>
      <c r="V16832" s="43"/>
      <c r="W16832" s="43"/>
      <c r="X16832" s="43"/>
      <c r="Y16832" s="43"/>
      <c r="Z16832" s="43"/>
      <c r="AA16832" s="43"/>
      <c r="AB16832" s="43"/>
      <c r="AC16832" s="43"/>
      <c r="AD16832" s="43"/>
      <c r="AE16832" s="43"/>
      <c r="AF16832" s="43"/>
      <c r="AG16832" s="43"/>
    </row>
    <row r="16833" spans="6:33" x14ac:dyDescent="0.25">
      <c r="F16833" s="42" t="s">
        <v>900</v>
      </c>
      <c r="G16833" s="43"/>
      <c r="H16833" s="43"/>
      <c r="I16833" s="43"/>
      <c r="J16833" s="43"/>
      <c r="K16833" s="43"/>
      <c r="L16833" s="43"/>
      <c r="M16833" s="43"/>
      <c r="N16833" s="43"/>
      <c r="O16833" s="43"/>
      <c r="P16833" s="43"/>
      <c r="Q16833" s="43"/>
      <c r="R16833" s="43"/>
      <c r="S16833" s="43"/>
      <c r="T16833" s="43"/>
      <c r="U16833" s="43"/>
      <c r="V16833" s="43"/>
      <c r="W16833" s="43"/>
      <c r="X16833" s="43"/>
      <c r="Y16833" s="43"/>
      <c r="Z16833" s="43"/>
      <c r="AA16833" s="43"/>
      <c r="AB16833" s="43"/>
      <c r="AC16833" s="43"/>
      <c r="AD16833" s="43"/>
      <c r="AE16833" s="43"/>
      <c r="AF16833" s="43"/>
      <c r="AG16833" s="43"/>
    </row>
    <row r="16881" spans="4:47" x14ac:dyDescent="0.25">
      <c r="D16881" s="13">
        <v>0</v>
      </c>
      <c r="F16881" s="4" t="s">
        <v>2907</v>
      </c>
    </row>
    <row r="16883" spans="4:47" x14ac:dyDescent="0.25">
      <c r="AO16883" s="4" t="s">
        <v>2921</v>
      </c>
    </row>
    <row r="16884" spans="4:47" x14ac:dyDescent="0.25">
      <c r="AO16884" s="1" t="s">
        <v>2922</v>
      </c>
    </row>
    <row r="16885" spans="4:47" x14ac:dyDescent="0.25">
      <c r="AO16885" s="4" t="s">
        <v>2923</v>
      </c>
      <c r="AU16885" s="1" t="s">
        <v>2924</v>
      </c>
    </row>
    <row r="16886" spans="4:47" x14ac:dyDescent="0.25">
      <c r="AO16886" s="4" t="s">
        <v>2925</v>
      </c>
      <c r="AU16886" s="1" t="s">
        <v>2926</v>
      </c>
    </row>
    <row r="16887" spans="4:47" x14ac:dyDescent="0.25">
      <c r="AO16887" s="4" t="s">
        <v>865</v>
      </c>
    </row>
    <row r="16888" spans="4:47" x14ac:dyDescent="0.25">
      <c r="AO16888" s="4" t="s">
        <v>2927</v>
      </c>
    </row>
    <row r="16889" spans="4:47" x14ac:dyDescent="0.25">
      <c r="AO16889" s="4" t="s">
        <v>2928</v>
      </c>
    </row>
    <row r="16890" spans="4:47" x14ac:dyDescent="0.25">
      <c r="AO16890" s="4" t="s">
        <v>2929</v>
      </c>
    </row>
    <row r="16891" spans="4:47" x14ac:dyDescent="0.25">
      <c r="AO16891" s="4" t="s">
        <v>2930</v>
      </c>
    </row>
    <row r="16922" spans="6:35" x14ac:dyDescent="0.25">
      <c r="F16922" s="40" t="s">
        <v>2751</v>
      </c>
      <c r="G16922" s="41"/>
      <c r="H16922" s="41"/>
      <c r="I16922" s="41"/>
      <c r="J16922" s="41"/>
      <c r="K16922" s="41"/>
      <c r="L16922" s="41"/>
      <c r="M16922" s="41"/>
      <c r="N16922" s="41"/>
      <c r="O16922" s="41"/>
      <c r="P16922" s="41"/>
      <c r="Q16922" s="41"/>
      <c r="R16922" s="41"/>
      <c r="S16922" s="41"/>
      <c r="T16922" s="41"/>
      <c r="U16922" s="41"/>
      <c r="V16922" s="41"/>
      <c r="W16922" s="41"/>
      <c r="X16922" s="41"/>
      <c r="Y16922" s="41"/>
      <c r="Z16922" s="41"/>
      <c r="AA16922" s="41"/>
      <c r="AB16922" s="41"/>
      <c r="AC16922" s="41"/>
      <c r="AD16922" s="41"/>
      <c r="AE16922" s="41"/>
      <c r="AF16922" s="41"/>
      <c r="AG16922" s="41"/>
      <c r="AH16922" s="41"/>
      <c r="AI16922" s="41"/>
    </row>
    <row r="16923" spans="6:35" x14ac:dyDescent="0.25">
      <c r="F16923" s="40" t="s">
        <v>745</v>
      </c>
      <c r="G16923" s="41"/>
      <c r="H16923" s="41"/>
      <c r="I16923" s="41"/>
      <c r="J16923" s="41"/>
      <c r="K16923" s="41"/>
      <c r="L16923" s="41"/>
      <c r="M16923" s="41"/>
      <c r="N16923" s="41"/>
      <c r="O16923" s="41"/>
      <c r="P16923" s="41"/>
      <c r="Q16923" s="41"/>
      <c r="R16923" s="41"/>
      <c r="S16923" s="41"/>
      <c r="T16923" s="41"/>
      <c r="U16923" s="41"/>
      <c r="V16923" s="41"/>
      <c r="W16923" s="41"/>
      <c r="X16923" s="41"/>
      <c r="Y16923" s="41"/>
      <c r="Z16923" s="41"/>
      <c r="AA16923" s="41"/>
      <c r="AB16923" s="41"/>
      <c r="AC16923" s="41"/>
      <c r="AD16923" s="41"/>
      <c r="AE16923" s="41"/>
      <c r="AF16923" s="41"/>
      <c r="AG16923" s="41"/>
      <c r="AH16923" s="41"/>
      <c r="AI16923" s="41"/>
    </row>
    <row r="16924" spans="6:35" x14ac:dyDescent="0.25">
      <c r="F16924" s="40" t="s">
        <v>2931</v>
      </c>
      <c r="G16924" s="41"/>
      <c r="H16924" s="41"/>
      <c r="I16924" s="41"/>
      <c r="J16924" s="41"/>
      <c r="K16924" s="41"/>
      <c r="L16924" s="41"/>
      <c r="M16924" s="41"/>
      <c r="N16924" s="41"/>
      <c r="O16924" s="41"/>
      <c r="P16924" s="41"/>
      <c r="Q16924" s="41"/>
      <c r="R16924" s="41"/>
      <c r="S16924" s="41"/>
      <c r="T16924" s="41"/>
      <c r="U16924" s="41"/>
      <c r="V16924" s="41"/>
      <c r="W16924" s="41"/>
      <c r="X16924" s="41"/>
      <c r="Y16924" s="41"/>
      <c r="Z16924" s="41"/>
      <c r="AA16924" s="41"/>
      <c r="AB16924" s="41"/>
      <c r="AC16924" s="41"/>
      <c r="AD16924" s="41"/>
      <c r="AE16924" s="41"/>
      <c r="AF16924" s="41"/>
      <c r="AG16924" s="41"/>
      <c r="AH16924" s="41"/>
      <c r="AI16924" s="41"/>
    </row>
    <row r="16925" spans="6:35" x14ac:dyDescent="0.25">
      <c r="F16925" s="42"/>
      <c r="G16925" s="43"/>
      <c r="H16925" s="43"/>
      <c r="I16925" s="43"/>
      <c r="J16925" s="43"/>
      <c r="K16925" s="43"/>
      <c r="L16925" s="43"/>
      <c r="M16925" s="43"/>
      <c r="N16925" s="43"/>
      <c r="O16925" s="43"/>
      <c r="P16925" s="43"/>
      <c r="Q16925" s="43"/>
      <c r="R16925" s="43"/>
      <c r="S16925" s="43"/>
      <c r="T16925" s="43"/>
      <c r="U16925" s="43"/>
      <c r="V16925" s="43"/>
      <c r="W16925" s="43"/>
      <c r="X16925" s="43"/>
      <c r="Y16925" s="43"/>
      <c r="Z16925" s="43"/>
      <c r="AA16925" s="43"/>
      <c r="AB16925" s="43"/>
      <c r="AC16925" s="43"/>
      <c r="AD16925" s="43"/>
      <c r="AE16925" s="43"/>
      <c r="AF16925" s="43"/>
      <c r="AG16925" s="43"/>
      <c r="AH16925" s="43"/>
      <c r="AI16925" s="43"/>
    </row>
    <row r="16926" spans="6:35" x14ac:dyDescent="0.25">
      <c r="F16926" s="42" t="s">
        <v>732</v>
      </c>
      <c r="G16926" s="43"/>
      <c r="H16926" s="43"/>
      <c r="I16926" s="43"/>
      <c r="J16926" s="43"/>
      <c r="K16926" s="43"/>
      <c r="L16926" s="43"/>
      <c r="M16926" s="43"/>
      <c r="N16926" s="43"/>
      <c r="O16926" s="43"/>
      <c r="P16926" s="43"/>
      <c r="Q16926" s="43"/>
      <c r="R16926" s="43"/>
      <c r="S16926" s="43"/>
      <c r="T16926" s="43"/>
      <c r="U16926" s="43"/>
      <c r="V16926" s="43"/>
      <c r="W16926" s="43"/>
      <c r="X16926" s="43"/>
      <c r="Y16926" s="43"/>
      <c r="Z16926" s="43"/>
      <c r="AA16926" s="43"/>
      <c r="AB16926" s="43"/>
      <c r="AC16926" s="43"/>
      <c r="AD16926" s="43"/>
      <c r="AE16926" s="43"/>
      <c r="AF16926" s="43"/>
      <c r="AG16926" s="43"/>
      <c r="AH16926" s="43"/>
      <c r="AI16926" s="43"/>
    </row>
    <row r="16927" spans="6:35" x14ac:dyDescent="0.25">
      <c r="F16927" s="42"/>
      <c r="G16927" s="43"/>
      <c r="H16927" s="43"/>
      <c r="I16927" s="43"/>
      <c r="J16927" s="43"/>
      <c r="K16927" s="43"/>
      <c r="L16927" s="43"/>
      <c r="M16927" s="43"/>
      <c r="N16927" s="43"/>
      <c r="O16927" s="43"/>
      <c r="P16927" s="43"/>
      <c r="Q16927" s="43"/>
      <c r="R16927" s="43"/>
      <c r="S16927" s="43"/>
      <c r="T16927" s="43"/>
      <c r="U16927" s="43"/>
      <c r="V16927" s="43"/>
      <c r="W16927" s="43"/>
      <c r="X16927" s="43"/>
      <c r="Y16927" s="43"/>
      <c r="Z16927" s="43"/>
      <c r="AA16927" s="43"/>
      <c r="AB16927" s="43"/>
      <c r="AC16927" s="43"/>
      <c r="AD16927" s="43"/>
      <c r="AE16927" s="43"/>
      <c r="AF16927" s="43"/>
      <c r="AG16927" s="43"/>
      <c r="AH16927" s="43"/>
      <c r="AI16927" s="43"/>
    </row>
    <row r="16928" spans="6:35" x14ac:dyDescent="0.25">
      <c r="F16928" s="42" t="s">
        <v>977</v>
      </c>
      <c r="G16928" s="43"/>
      <c r="H16928" s="43"/>
      <c r="I16928" s="43"/>
      <c r="J16928" s="43"/>
      <c r="K16928" s="43"/>
      <c r="L16928" s="43"/>
      <c r="M16928" s="43"/>
      <c r="N16928" s="43"/>
      <c r="O16928" s="43"/>
      <c r="P16928" s="43"/>
      <c r="Q16928" s="43"/>
      <c r="R16928" s="43"/>
      <c r="S16928" s="43"/>
      <c r="T16928" s="43"/>
      <c r="U16928" s="43"/>
      <c r="V16928" s="43"/>
      <c r="W16928" s="43"/>
      <c r="X16928" s="43"/>
      <c r="Y16928" s="43"/>
      <c r="Z16928" s="43"/>
      <c r="AA16928" s="43"/>
      <c r="AB16928" s="43"/>
      <c r="AC16928" s="43"/>
      <c r="AD16928" s="43"/>
      <c r="AE16928" s="43"/>
      <c r="AF16928" s="43"/>
      <c r="AG16928" s="43"/>
      <c r="AH16928" s="43"/>
      <c r="AI16928" s="43"/>
    </row>
    <row r="16929" spans="6:35" x14ac:dyDescent="0.25">
      <c r="F16929" s="42" t="s">
        <v>734</v>
      </c>
      <c r="G16929" s="43"/>
      <c r="H16929" s="43"/>
      <c r="I16929" s="43"/>
      <c r="J16929" s="43"/>
      <c r="K16929" s="43"/>
      <c r="L16929" s="43"/>
      <c r="M16929" s="43"/>
      <c r="N16929" s="43"/>
      <c r="O16929" s="43"/>
      <c r="P16929" s="43"/>
      <c r="Q16929" s="43"/>
      <c r="R16929" s="43"/>
      <c r="S16929" s="43"/>
      <c r="T16929" s="43"/>
      <c r="U16929" s="43"/>
      <c r="V16929" s="43"/>
      <c r="W16929" s="43"/>
      <c r="X16929" s="43"/>
      <c r="Y16929" s="43"/>
      <c r="Z16929" s="43"/>
      <c r="AA16929" s="43"/>
      <c r="AB16929" s="43"/>
      <c r="AC16929" s="43"/>
      <c r="AD16929" s="43"/>
      <c r="AE16929" s="43"/>
      <c r="AF16929" s="43"/>
      <c r="AG16929" s="43"/>
      <c r="AH16929" s="43"/>
      <c r="AI16929" s="43"/>
    </row>
    <row r="16930" spans="6:35" x14ac:dyDescent="0.25">
      <c r="F16930" s="42" t="s">
        <v>2932</v>
      </c>
      <c r="G16930" s="43"/>
      <c r="H16930" s="43"/>
      <c r="I16930" s="43"/>
      <c r="J16930" s="43"/>
      <c r="K16930" s="43"/>
      <c r="L16930" s="43"/>
      <c r="M16930" s="43"/>
      <c r="N16930" s="43"/>
      <c r="O16930" s="43"/>
      <c r="P16930" s="43"/>
      <c r="Q16930" s="43"/>
      <c r="R16930" s="43"/>
      <c r="S16930" s="43"/>
      <c r="T16930" s="43"/>
      <c r="U16930" s="43"/>
      <c r="V16930" s="43"/>
      <c r="W16930" s="43"/>
      <c r="X16930" s="43"/>
      <c r="Y16930" s="43"/>
      <c r="Z16930" s="43"/>
      <c r="AA16930" s="43"/>
      <c r="AB16930" s="43"/>
      <c r="AC16930" s="43"/>
      <c r="AD16930" s="43"/>
      <c r="AE16930" s="43"/>
      <c r="AF16930" s="43"/>
      <c r="AG16930" s="43"/>
      <c r="AH16930" s="43"/>
      <c r="AI16930" s="43"/>
    </row>
    <row r="16931" spans="6:35" x14ac:dyDescent="0.25">
      <c r="F16931" s="42" t="s">
        <v>2933</v>
      </c>
      <c r="G16931" s="43"/>
      <c r="H16931" s="43"/>
      <c r="I16931" s="43"/>
      <c r="J16931" s="43"/>
      <c r="K16931" s="43"/>
      <c r="L16931" s="43"/>
      <c r="M16931" s="43"/>
      <c r="N16931" s="43"/>
      <c r="O16931" s="43"/>
      <c r="P16931" s="43"/>
      <c r="Q16931" s="43"/>
      <c r="R16931" s="43"/>
      <c r="S16931" s="43"/>
      <c r="T16931" s="43"/>
      <c r="U16931" s="43"/>
      <c r="V16931" s="43"/>
      <c r="W16931" s="43"/>
      <c r="X16931" s="43"/>
      <c r="Y16931" s="43"/>
      <c r="Z16931" s="43"/>
      <c r="AA16931" s="43"/>
      <c r="AB16931" s="43"/>
      <c r="AC16931" s="43"/>
      <c r="AD16931" s="43"/>
      <c r="AE16931" s="43"/>
      <c r="AF16931" s="43"/>
      <c r="AG16931" s="43"/>
      <c r="AH16931" s="43"/>
      <c r="AI16931" s="43"/>
    </row>
    <row r="16932" spans="6:35" x14ac:dyDescent="0.25">
      <c r="F16932" s="42" t="s">
        <v>2934</v>
      </c>
      <c r="G16932" s="43"/>
      <c r="H16932" s="43"/>
      <c r="I16932" s="43"/>
      <c r="J16932" s="43"/>
      <c r="K16932" s="43"/>
      <c r="L16932" s="43"/>
      <c r="M16932" s="43"/>
      <c r="N16932" s="43"/>
      <c r="O16932" s="43"/>
      <c r="P16932" s="43"/>
      <c r="Q16932" s="43"/>
      <c r="R16932" s="43"/>
      <c r="S16932" s="43"/>
      <c r="T16932" s="43"/>
      <c r="U16932" s="43"/>
      <c r="V16932" s="43"/>
      <c r="W16932" s="43"/>
      <c r="X16932" s="43"/>
      <c r="Y16932" s="43"/>
      <c r="Z16932" s="43"/>
      <c r="AA16932" s="43"/>
      <c r="AB16932" s="43"/>
      <c r="AC16932" s="43"/>
      <c r="AD16932" s="43"/>
      <c r="AE16932" s="43"/>
      <c r="AF16932" s="43"/>
      <c r="AG16932" s="43"/>
      <c r="AH16932" s="43"/>
      <c r="AI16932" s="43"/>
    </row>
    <row r="16933" spans="6:35" x14ac:dyDescent="0.25">
      <c r="F16933" s="42"/>
      <c r="G16933" s="43"/>
      <c r="H16933" s="43"/>
      <c r="I16933" s="43"/>
      <c r="J16933" s="43"/>
      <c r="K16933" s="43"/>
      <c r="L16933" s="43"/>
      <c r="M16933" s="43"/>
      <c r="N16933" s="43"/>
      <c r="O16933" s="43"/>
      <c r="P16933" s="43"/>
      <c r="Q16933" s="43"/>
      <c r="R16933" s="43"/>
      <c r="S16933" s="43"/>
      <c r="T16933" s="43"/>
      <c r="U16933" s="43"/>
      <c r="V16933" s="43"/>
      <c r="W16933" s="43"/>
      <c r="X16933" s="43"/>
      <c r="Y16933" s="43"/>
      <c r="Z16933" s="43"/>
      <c r="AA16933" s="43"/>
      <c r="AB16933" s="43"/>
      <c r="AC16933" s="43"/>
      <c r="AD16933" s="43"/>
      <c r="AE16933" s="43"/>
      <c r="AF16933" s="43"/>
      <c r="AG16933" s="43"/>
      <c r="AH16933" s="43"/>
      <c r="AI16933" s="43"/>
    </row>
    <row r="16934" spans="6:35" x14ac:dyDescent="0.25">
      <c r="F16934" s="40" t="s">
        <v>2751</v>
      </c>
      <c r="G16934" s="41"/>
      <c r="H16934" s="41"/>
      <c r="I16934" s="41"/>
      <c r="J16934" s="41"/>
      <c r="K16934" s="41"/>
      <c r="L16934" s="41"/>
      <c r="M16934" s="41"/>
      <c r="N16934" s="41"/>
      <c r="O16934" s="41"/>
      <c r="P16934" s="41"/>
      <c r="Q16934" s="41"/>
      <c r="R16934" s="41"/>
      <c r="S16934" s="41"/>
      <c r="T16934" s="41"/>
      <c r="U16934" s="41"/>
      <c r="V16934" s="41"/>
      <c r="W16934" s="41"/>
      <c r="X16934" s="41"/>
      <c r="Y16934" s="41"/>
      <c r="Z16934" s="41"/>
      <c r="AA16934" s="41"/>
      <c r="AB16934" s="41"/>
      <c r="AC16934" s="41"/>
      <c r="AD16934" s="41"/>
      <c r="AE16934" s="41"/>
      <c r="AF16934" s="41"/>
      <c r="AG16934" s="41"/>
      <c r="AH16934" s="41"/>
      <c r="AI16934" s="41"/>
    </row>
    <row r="16935" spans="6:35" x14ac:dyDescent="0.25">
      <c r="F16935" s="40" t="s">
        <v>745</v>
      </c>
      <c r="G16935" s="41"/>
      <c r="H16935" s="41"/>
      <c r="I16935" s="41"/>
      <c r="J16935" s="41"/>
      <c r="K16935" s="41"/>
      <c r="L16935" s="41"/>
      <c r="M16935" s="41"/>
      <c r="N16935" s="41"/>
      <c r="O16935" s="41"/>
      <c r="P16935" s="41"/>
      <c r="Q16935" s="41"/>
      <c r="R16935" s="41"/>
      <c r="S16935" s="41"/>
      <c r="T16935" s="41"/>
      <c r="U16935" s="41"/>
      <c r="V16935" s="41"/>
      <c r="W16935" s="41"/>
      <c r="X16935" s="41"/>
      <c r="Y16935" s="41"/>
      <c r="Z16935" s="41"/>
      <c r="AA16935" s="41"/>
      <c r="AB16935" s="41"/>
      <c r="AC16935" s="41"/>
      <c r="AD16935" s="41"/>
      <c r="AE16935" s="41"/>
      <c r="AF16935" s="41"/>
      <c r="AG16935" s="41"/>
      <c r="AH16935" s="41"/>
      <c r="AI16935" s="41"/>
    </row>
    <row r="16936" spans="6:35" x14ac:dyDescent="0.25">
      <c r="F16936" s="40" t="s">
        <v>2935</v>
      </c>
      <c r="G16936" s="41"/>
      <c r="H16936" s="41"/>
      <c r="I16936" s="41"/>
      <c r="J16936" s="41"/>
      <c r="K16936" s="41"/>
      <c r="L16936" s="41"/>
      <c r="M16936" s="41"/>
      <c r="N16936" s="41"/>
      <c r="O16936" s="41"/>
      <c r="P16936" s="41"/>
      <c r="Q16936" s="41"/>
      <c r="R16936" s="41"/>
      <c r="S16936" s="41"/>
      <c r="T16936" s="41"/>
      <c r="U16936" s="41"/>
      <c r="V16936" s="41"/>
      <c r="W16936" s="41"/>
      <c r="X16936" s="41"/>
      <c r="Y16936" s="41"/>
      <c r="Z16936" s="41"/>
      <c r="AA16936" s="41"/>
      <c r="AB16936" s="41"/>
      <c r="AC16936" s="41"/>
      <c r="AD16936" s="41"/>
      <c r="AE16936" s="41"/>
      <c r="AF16936" s="41"/>
      <c r="AG16936" s="41"/>
      <c r="AH16936" s="41"/>
      <c r="AI16936" s="41"/>
    </row>
    <row r="16937" spans="6:35" x14ac:dyDescent="0.25">
      <c r="F16937" s="42"/>
      <c r="G16937" s="43"/>
      <c r="H16937" s="43"/>
      <c r="I16937" s="43"/>
      <c r="J16937" s="43"/>
      <c r="K16937" s="43"/>
      <c r="L16937" s="43"/>
      <c r="M16937" s="43"/>
      <c r="N16937" s="43"/>
      <c r="O16937" s="43"/>
      <c r="P16937" s="43"/>
      <c r="Q16937" s="43"/>
      <c r="R16937" s="43"/>
      <c r="S16937" s="43"/>
      <c r="T16937" s="43"/>
      <c r="U16937" s="43"/>
      <c r="V16937" s="43"/>
      <c r="W16937" s="43"/>
      <c r="X16937" s="43"/>
      <c r="Y16937" s="43"/>
      <c r="Z16937" s="43"/>
      <c r="AA16937" s="43"/>
      <c r="AB16937" s="43"/>
      <c r="AC16937" s="43"/>
      <c r="AD16937" s="43"/>
      <c r="AE16937" s="43"/>
      <c r="AF16937" s="43"/>
      <c r="AG16937" s="43"/>
      <c r="AH16937" s="43"/>
      <c r="AI16937" s="43"/>
    </row>
    <row r="16938" spans="6:35" x14ac:dyDescent="0.25">
      <c r="F16938" s="42" t="s">
        <v>956</v>
      </c>
      <c r="G16938" s="43"/>
      <c r="H16938" s="43"/>
      <c r="I16938" s="43"/>
      <c r="J16938" s="43"/>
      <c r="K16938" s="43"/>
      <c r="L16938" s="43"/>
      <c r="M16938" s="43"/>
      <c r="N16938" s="43"/>
      <c r="O16938" s="43"/>
      <c r="P16938" s="43"/>
      <c r="Q16938" s="43"/>
      <c r="R16938" s="43"/>
      <c r="S16938" s="43"/>
      <c r="T16938" s="43"/>
      <c r="U16938" s="43"/>
      <c r="V16938" s="43"/>
      <c r="W16938" s="43"/>
      <c r="X16938" s="43"/>
      <c r="Y16938" s="43"/>
      <c r="Z16938" s="43"/>
      <c r="AA16938" s="43"/>
      <c r="AB16938" s="43"/>
      <c r="AC16938" s="43"/>
      <c r="AD16938" s="43"/>
      <c r="AE16938" s="43"/>
      <c r="AF16938" s="43"/>
      <c r="AG16938" s="43"/>
      <c r="AH16938" s="43"/>
      <c r="AI16938" s="43"/>
    </row>
    <row r="16939" spans="6:35" x14ac:dyDescent="0.25">
      <c r="F16939" s="42" t="s">
        <v>738</v>
      </c>
      <c r="G16939" s="43"/>
      <c r="H16939" s="43"/>
      <c r="I16939" s="43"/>
      <c r="J16939" s="43"/>
      <c r="K16939" s="43"/>
      <c r="L16939" s="43"/>
      <c r="M16939" s="43"/>
      <c r="N16939" s="43"/>
      <c r="O16939" s="43"/>
      <c r="P16939" s="43"/>
      <c r="Q16939" s="43"/>
      <c r="R16939" s="43"/>
      <c r="S16939" s="43"/>
      <c r="T16939" s="43"/>
      <c r="U16939" s="43"/>
      <c r="V16939" s="43"/>
      <c r="W16939" s="43"/>
      <c r="X16939" s="43"/>
      <c r="Y16939" s="43"/>
      <c r="Z16939" s="43"/>
      <c r="AA16939" s="43"/>
      <c r="AB16939" s="43"/>
      <c r="AC16939" s="43"/>
      <c r="AD16939" s="43"/>
      <c r="AE16939" s="43"/>
      <c r="AF16939" s="43"/>
      <c r="AG16939" s="43"/>
      <c r="AH16939" s="43"/>
      <c r="AI16939" s="43"/>
    </row>
    <row r="16949" spans="4:6" x14ac:dyDescent="0.25">
      <c r="D16949" s="13">
        <v>0</v>
      </c>
      <c r="F16949" s="4" t="s">
        <v>2901</v>
      </c>
    </row>
    <row r="16951" spans="4:6" x14ac:dyDescent="0.25">
      <c r="F16951" s="4" t="s">
        <v>2954</v>
      </c>
    </row>
    <row r="16952" spans="4:6" x14ac:dyDescent="0.25">
      <c r="F16952" s="4" t="s">
        <v>2955</v>
      </c>
    </row>
    <row r="16954" spans="4:6" x14ac:dyDescent="0.25">
      <c r="F16954" s="4" t="s">
        <v>2416</v>
      </c>
    </row>
    <row r="16962" spans="4:6" x14ac:dyDescent="0.25">
      <c r="D16962" s="13">
        <v>0</v>
      </c>
      <c r="F16962" s="4" t="s">
        <v>2958</v>
      </c>
    </row>
    <row r="16989" spans="41:41" x14ac:dyDescent="0.25">
      <c r="AO16989" s="4" t="s">
        <v>1816</v>
      </c>
    </row>
    <row r="16990" spans="41:41" x14ac:dyDescent="0.25">
      <c r="AO16990" s="1" t="s">
        <v>2960</v>
      </c>
    </row>
    <row r="16992" spans="41:41" x14ac:dyDescent="0.25">
      <c r="AO16992" s="4" t="s">
        <v>2144</v>
      </c>
    </row>
    <row r="16993" spans="41:41" x14ac:dyDescent="0.25">
      <c r="AO16993" s="1" t="s">
        <v>2959</v>
      </c>
    </row>
    <row r="16995" spans="41:41" x14ac:dyDescent="0.25">
      <c r="AO16995" s="4" t="s">
        <v>2961</v>
      </c>
    </row>
    <row r="17011" spans="6:65" x14ac:dyDescent="0.25">
      <c r="F17011" s="4" t="s">
        <v>2209</v>
      </c>
    </row>
    <row r="17013" spans="6:65" x14ac:dyDescent="0.25">
      <c r="F17013" s="40" t="s">
        <v>128</v>
      </c>
      <c r="G17013" s="41"/>
      <c r="H17013" s="41"/>
      <c r="I17013" s="41"/>
      <c r="J17013" s="41"/>
      <c r="K17013" s="41"/>
      <c r="L17013" s="41"/>
      <c r="M17013" s="41"/>
      <c r="N17013" s="41"/>
      <c r="O17013" s="41"/>
      <c r="P17013" s="41"/>
      <c r="Q17013" s="41"/>
      <c r="R17013" s="41"/>
      <c r="S17013" s="41"/>
      <c r="T17013" s="41"/>
      <c r="U17013" s="41"/>
      <c r="V17013" s="41"/>
      <c r="W17013" s="41"/>
      <c r="X17013" s="41"/>
      <c r="Y17013" s="41"/>
      <c r="Z17013" s="41"/>
      <c r="AA17013" s="41"/>
      <c r="AB17013" s="41"/>
      <c r="AC17013" s="41"/>
      <c r="AD17013" s="41"/>
      <c r="AE17013" s="41"/>
      <c r="AF17013" s="41"/>
    </row>
    <row r="17014" spans="6:65" x14ac:dyDescent="0.25">
      <c r="F17014" s="40" t="s">
        <v>2788</v>
      </c>
      <c r="G17014" s="41"/>
      <c r="H17014" s="41"/>
      <c r="I17014" s="41"/>
      <c r="J17014" s="41"/>
      <c r="K17014" s="41"/>
      <c r="L17014" s="41"/>
      <c r="M17014" s="41"/>
      <c r="N17014" s="41"/>
      <c r="O17014" s="41"/>
      <c r="P17014" s="41"/>
      <c r="Q17014" s="41"/>
      <c r="R17014" s="41"/>
      <c r="S17014" s="41"/>
      <c r="T17014" s="41"/>
      <c r="U17014" s="41"/>
      <c r="V17014" s="41"/>
      <c r="W17014" s="41"/>
      <c r="X17014" s="41"/>
      <c r="Y17014" s="41"/>
      <c r="Z17014" s="41"/>
      <c r="AA17014" s="41"/>
      <c r="AB17014" s="41"/>
      <c r="AC17014" s="41"/>
      <c r="AD17014" s="41"/>
      <c r="AE17014" s="41"/>
      <c r="AF17014" s="41"/>
    </row>
    <row r="17015" spans="6:65" x14ac:dyDescent="0.25">
      <c r="F17015" s="40" t="s">
        <v>2784</v>
      </c>
      <c r="G17015" s="41"/>
      <c r="H17015" s="41"/>
      <c r="I17015" s="41"/>
      <c r="J17015" s="41"/>
      <c r="K17015" s="41"/>
      <c r="L17015" s="41"/>
      <c r="M17015" s="41"/>
      <c r="N17015" s="41"/>
      <c r="O17015" s="41"/>
      <c r="P17015" s="41"/>
      <c r="Q17015" s="41"/>
      <c r="R17015" s="41"/>
      <c r="S17015" s="41"/>
      <c r="T17015" s="41"/>
      <c r="U17015" s="41"/>
      <c r="V17015" s="41"/>
      <c r="W17015" s="41"/>
      <c r="X17015" s="41"/>
      <c r="Y17015" s="41"/>
      <c r="Z17015" s="41"/>
      <c r="AA17015" s="41"/>
      <c r="AB17015" s="41"/>
      <c r="AC17015" s="41"/>
      <c r="AD17015" s="41"/>
      <c r="AE17015" s="41"/>
      <c r="AF17015" s="41"/>
    </row>
    <row r="17016" spans="6:65" x14ac:dyDescent="0.25">
      <c r="F17016" s="40" t="s">
        <v>2785</v>
      </c>
      <c r="G17016" s="41"/>
      <c r="H17016" s="41"/>
      <c r="I17016" s="41"/>
      <c r="J17016" s="41"/>
      <c r="K17016" s="41"/>
      <c r="L17016" s="41"/>
      <c r="M17016" s="41"/>
      <c r="N17016" s="41"/>
      <c r="O17016" s="41"/>
      <c r="P17016" s="41"/>
      <c r="Q17016" s="41"/>
      <c r="R17016" s="41"/>
      <c r="S17016" s="41"/>
      <c r="T17016" s="41"/>
      <c r="U17016" s="41"/>
      <c r="V17016" s="41"/>
      <c r="W17016" s="41"/>
      <c r="X17016" s="41"/>
      <c r="Y17016" s="41"/>
      <c r="Z17016" s="41"/>
      <c r="AA17016" s="41"/>
      <c r="AB17016" s="41"/>
      <c r="AC17016" s="41"/>
      <c r="AD17016" s="41"/>
      <c r="AE17016" s="41"/>
      <c r="AF17016" s="41"/>
    </row>
    <row r="17017" spans="6:65" x14ac:dyDescent="0.25">
      <c r="F17017" s="40" t="s">
        <v>2786</v>
      </c>
      <c r="G17017" s="41"/>
      <c r="H17017" s="41"/>
      <c r="I17017" s="41"/>
      <c r="J17017" s="41"/>
      <c r="K17017" s="41"/>
      <c r="L17017" s="41"/>
      <c r="M17017" s="41"/>
      <c r="N17017" s="41"/>
      <c r="O17017" s="41"/>
      <c r="P17017" s="41"/>
      <c r="Q17017" s="41"/>
      <c r="R17017" s="41"/>
      <c r="S17017" s="41"/>
      <c r="T17017" s="41"/>
      <c r="U17017" s="41"/>
      <c r="V17017" s="41"/>
      <c r="W17017" s="41"/>
      <c r="X17017" s="41"/>
      <c r="Y17017" s="41"/>
      <c r="Z17017" s="41"/>
      <c r="AA17017" s="41"/>
      <c r="AB17017" s="41"/>
      <c r="AC17017" s="41"/>
      <c r="AD17017" s="41"/>
      <c r="AE17017" s="41"/>
      <c r="AF17017" s="41"/>
    </row>
    <row r="17018" spans="6:65" x14ac:dyDescent="0.25">
      <c r="F17018" s="40" t="s">
        <v>811</v>
      </c>
      <c r="G17018" s="41"/>
      <c r="H17018" s="41"/>
      <c r="I17018" s="41"/>
      <c r="J17018" s="41"/>
      <c r="K17018" s="41"/>
      <c r="L17018" s="41"/>
      <c r="M17018" s="41"/>
      <c r="N17018" s="41"/>
      <c r="O17018" s="41"/>
      <c r="P17018" s="41"/>
      <c r="Q17018" s="41"/>
      <c r="R17018" s="41"/>
      <c r="S17018" s="41"/>
      <c r="T17018" s="41"/>
      <c r="U17018" s="41"/>
      <c r="V17018" s="41"/>
      <c r="W17018" s="41"/>
      <c r="X17018" s="41"/>
      <c r="Y17018" s="41"/>
      <c r="Z17018" s="41"/>
      <c r="AA17018" s="41"/>
      <c r="AB17018" s="41"/>
      <c r="AC17018" s="41"/>
      <c r="AD17018" s="41"/>
      <c r="AE17018" s="41"/>
      <c r="AF17018" s="41"/>
    </row>
    <row r="17019" spans="6:65" x14ac:dyDescent="0.25">
      <c r="F17019" s="40" t="s">
        <v>2210</v>
      </c>
      <c r="G17019" s="41"/>
      <c r="H17019" s="41"/>
      <c r="I17019" s="41"/>
      <c r="J17019" s="41"/>
      <c r="K17019" s="41"/>
      <c r="L17019" s="41"/>
      <c r="M17019" s="41"/>
      <c r="N17019" s="41"/>
      <c r="O17019" s="41"/>
      <c r="P17019" s="41"/>
      <c r="Q17019" s="41"/>
      <c r="R17019" s="41"/>
      <c r="S17019" s="41"/>
      <c r="T17019" s="41"/>
      <c r="U17019" s="41"/>
      <c r="V17019" s="41"/>
      <c r="W17019" s="41"/>
      <c r="X17019" s="41"/>
      <c r="Y17019" s="41"/>
      <c r="Z17019" s="41"/>
      <c r="AA17019" s="41"/>
      <c r="AB17019" s="41"/>
      <c r="AC17019" s="41"/>
      <c r="AD17019" s="41"/>
      <c r="AE17019" s="41"/>
      <c r="AF17019" s="41"/>
    </row>
    <row r="17020" spans="6:65" x14ac:dyDescent="0.25">
      <c r="F17020" s="40" t="s">
        <v>2962</v>
      </c>
      <c r="G17020" s="41"/>
      <c r="H17020" s="41"/>
      <c r="I17020" s="41"/>
      <c r="J17020" s="41"/>
      <c r="K17020" s="41"/>
      <c r="L17020" s="41"/>
      <c r="M17020" s="41"/>
      <c r="N17020" s="41"/>
      <c r="O17020" s="41"/>
      <c r="P17020" s="41"/>
      <c r="Q17020" s="41"/>
      <c r="R17020" s="41"/>
      <c r="S17020" s="41"/>
      <c r="T17020" s="41"/>
      <c r="U17020" s="41"/>
      <c r="V17020" s="41"/>
      <c r="W17020" s="41"/>
      <c r="X17020" s="41"/>
      <c r="Y17020" s="41"/>
      <c r="Z17020" s="41"/>
      <c r="AA17020" s="41"/>
      <c r="AB17020" s="41"/>
      <c r="AC17020" s="41"/>
      <c r="AD17020" s="41"/>
      <c r="AE17020" s="41"/>
      <c r="AF17020" s="41"/>
    </row>
    <row r="17022" spans="6:65" x14ac:dyDescent="0.25">
      <c r="F17022" s="42" t="s">
        <v>1649</v>
      </c>
      <c r="G17022" s="43"/>
      <c r="H17022" s="43"/>
      <c r="I17022" s="43"/>
      <c r="J17022" s="43"/>
      <c r="K17022" s="43"/>
      <c r="L17022" s="43"/>
      <c r="M17022" s="43"/>
      <c r="N17022" s="43"/>
      <c r="O17022" s="43"/>
      <c r="P17022" s="43"/>
      <c r="Q17022" s="43"/>
      <c r="R17022" s="43"/>
      <c r="S17022" s="43"/>
      <c r="T17022" s="43"/>
      <c r="U17022" s="43"/>
      <c r="V17022" s="43"/>
      <c r="W17022" s="43"/>
      <c r="X17022" s="43"/>
      <c r="Y17022" s="43"/>
      <c r="Z17022" s="43"/>
      <c r="AA17022" s="43"/>
      <c r="AB17022" s="43"/>
      <c r="AC17022" s="43"/>
      <c r="AD17022" s="43"/>
      <c r="AE17022" s="43"/>
      <c r="AF17022" s="43"/>
      <c r="AG17022" s="43"/>
      <c r="AH17022" s="43"/>
      <c r="AI17022" s="43"/>
      <c r="AJ17022" s="43"/>
      <c r="AK17022" s="43"/>
      <c r="AL17022" s="43"/>
      <c r="AM17022" s="43"/>
      <c r="AN17022" s="43"/>
      <c r="AO17022" s="43"/>
      <c r="AP17022" s="43"/>
      <c r="AQ17022" s="43"/>
      <c r="AR17022" s="43"/>
      <c r="AS17022" s="43"/>
      <c r="AT17022" s="43"/>
      <c r="AU17022" s="43"/>
      <c r="AV17022" s="43"/>
      <c r="AW17022" s="43"/>
      <c r="AX17022" s="43"/>
      <c r="AY17022" s="43"/>
      <c r="AZ17022" s="43"/>
      <c r="BA17022" s="43"/>
      <c r="BB17022" s="43"/>
      <c r="BC17022" s="43"/>
      <c r="BD17022" s="43"/>
      <c r="BE17022" s="43"/>
      <c r="BF17022" s="43"/>
      <c r="BG17022" s="43"/>
      <c r="BH17022" s="43"/>
      <c r="BI17022" s="43"/>
      <c r="BJ17022" s="43"/>
      <c r="BK17022" s="43"/>
      <c r="BL17022" s="43"/>
      <c r="BM17022" s="43"/>
    </row>
    <row r="17023" spans="6:65" x14ac:dyDescent="0.25">
      <c r="F17023" s="42" t="s">
        <v>865</v>
      </c>
      <c r="G17023" s="43"/>
      <c r="H17023" s="43"/>
      <c r="I17023" s="43"/>
      <c r="J17023" s="43"/>
      <c r="K17023" s="43"/>
      <c r="L17023" s="43"/>
      <c r="M17023" s="43"/>
      <c r="N17023" s="43"/>
      <c r="O17023" s="43"/>
      <c r="P17023" s="43"/>
      <c r="Q17023" s="43"/>
      <c r="R17023" s="43"/>
      <c r="S17023" s="43"/>
      <c r="T17023" s="43"/>
      <c r="U17023" s="43"/>
      <c r="V17023" s="43"/>
      <c r="W17023" s="43"/>
      <c r="X17023" s="43"/>
      <c r="Y17023" s="43"/>
      <c r="Z17023" s="43"/>
      <c r="AA17023" s="43"/>
      <c r="AB17023" s="43"/>
      <c r="AC17023" s="43"/>
      <c r="AD17023" s="43"/>
      <c r="AE17023" s="43"/>
      <c r="AF17023" s="43"/>
      <c r="AG17023" s="43"/>
      <c r="AH17023" s="43"/>
      <c r="AI17023" s="43"/>
      <c r="AJ17023" s="43"/>
      <c r="AK17023" s="43"/>
      <c r="AL17023" s="43"/>
      <c r="AM17023" s="43"/>
      <c r="AN17023" s="43"/>
      <c r="AO17023" s="43"/>
      <c r="AP17023" s="43"/>
      <c r="AQ17023" s="43"/>
      <c r="AR17023" s="43"/>
      <c r="AS17023" s="43"/>
      <c r="AT17023" s="43"/>
      <c r="AU17023" s="43"/>
      <c r="AV17023" s="43"/>
      <c r="AW17023" s="43"/>
      <c r="AX17023" s="43"/>
      <c r="AY17023" s="43"/>
      <c r="AZ17023" s="43"/>
      <c r="BA17023" s="43"/>
      <c r="BB17023" s="43"/>
      <c r="BC17023" s="43"/>
      <c r="BD17023" s="43"/>
      <c r="BE17023" s="43"/>
      <c r="BF17023" s="43"/>
      <c r="BG17023" s="43"/>
      <c r="BH17023" s="43"/>
      <c r="BI17023" s="43"/>
      <c r="BJ17023" s="43"/>
      <c r="BK17023" s="43"/>
      <c r="BL17023" s="43"/>
      <c r="BM17023" s="43"/>
    </row>
    <row r="17024" spans="6:65" x14ac:dyDescent="0.25">
      <c r="F17024" s="46" t="s">
        <v>1104</v>
      </c>
      <c r="G17024" s="43"/>
      <c r="H17024" s="43"/>
      <c r="I17024" s="43"/>
      <c r="J17024" s="43"/>
      <c r="K17024" s="43"/>
      <c r="L17024" s="43"/>
      <c r="M17024" s="43"/>
      <c r="N17024" s="43"/>
      <c r="O17024" s="43"/>
      <c r="P17024" s="43"/>
      <c r="Q17024" s="43"/>
      <c r="R17024" s="43"/>
      <c r="S17024" s="43"/>
      <c r="T17024" s="43"/>
      <c r="U17024" s="43"/>
      <c r="V17024" s="43"/>
      <c r="W17024" s="43"/>
      <c r="X17024" s="43"/>
      <c r="Y17024" s="43"/>
      <c r="Z17024" s="43"/>
      <c r="AA17024" s="43"/>
      <c r="AB17024" s="43"/>
      <c r="AC17024" s="43"/>
      <c r="AD17024" s="43"/>
      <c r="AE17024" s="43"/>
      <c r="AF17024" s="43"/>
      <c r="AG17024" s="43"/>
      <c r="AH17024" s="43"/>
      <c r="AI17024" s="43"/>
      <c r="AJ17024" s="43"/>
      <c r="AK17024" s="43"/>
      <c r="AL17024" s="43"/>
      <c r="AM17024" s="43"/>
      <c r="AN17024" s="43"/>
      <c r="AO17024" s="43"/>
      <c r="AP17024" s="43"/>
      <c r="AQ17024" s="43"/>
      <c r="AR17024" s="43"/>
      <c r="AS17024" s="43"/>
      <c r="AT17024" s="43"/>
      <c r="AU17024" s="43"/>
      <c r="AV17024" s="43"/>
      <c r="AW17024" s="43"/>
      <c r="AX17024" s="43"/>
      <c r="AY17024" s="43"/>
      <c r="AZ17024" s="43"/>
      <c r="BA17024" s="43"/>
      <c r="BB17024" s="43"/>
      <c r="BC17024" s="43"/>
      <c r="BD17024" s="43"/>
      <c r="BE17024" s="43"/>
      <c r="BF17024" s="43"/>
      <c r="BG17024" s="43"/>
      <c r="BH17024" s="43"/>
      <c r="BI17024" s="43"/>
      <c r="BJ17024" s="43"/>
      <c r="BK17024" s="43"/>
      <c r="BL17024" s="43"/>
      <c r="BM17024" s="43"/>
    </row>
    <row r="17025" spans="6:65" x14ac:dyDescent="0.25">
      <c r="F17025" s="46" t="s">
        <v>2208</v>
      </c>
      <c r="G17025" s="43"/>
      <c r="H17025" s="43"/>
      <c r="I17025" s="43"/>
      <c r="J17025" s="43"/>
      <c r="K17025" s="43"/>
      <c r="L17025" s="43"/>
      <c r="M17025" s="43"/>
      <c r="N17025" s="43"/>
      <c r="O17025" s="43"/>
      <c r="P17025" s="43"/>
      <c r="Q17025" s="43"/>
      <c r="R17025" s="43"/>
      <c r="S17025" s="43"/>
      <c r="T17025" s="43"/>
      <c r="U17025" s="43"/>
      <c r="V17025" s="43"/>
      <c r="W17025" s="43"/>
      <c r="X17025" s="43"/>
      <c r="Y17025" s="43"/>
      <c r="Z17025" s="43"/>
      <c r="AA17025" s="43"/>
      <c r="AB17025" s="43"/>
      <c r="AC17025" s="43"/>
      <c r="AD17025" s="43"/>
      <c r="AE17025" s="43"/>
      <c r="AF17025" s="43"/>
      <c r="AG17025" s="43"/>
      <c r="AH17025" s="43"/>
      <c r="AI17025" s="43"/>
      <c r="AJ17025" s="43"/>
      <c r="AK17025" s="43"/>
      <c r="AL17025" s="43"/>
      <c r="AM17025" s="43"/>
      <c r="AN17025" s="43"/>
      <c r="AO17025" s="43"/>
      <c r="AP17025" s="43"/>
      <c r="AQ17025" s="43"/>
      <c r="AR17025" s="43"/>
      <c r="AS17025" s="43"/>
      <c r="AT17025" s="43"/>
      <c r="AU17025" s="43"/>
      <c r="AV17025" s="43"/>
      <c r="AW17025" s="43"/>
      <c r="AX17025" s="43"/>
      <c r="AY17025" s="43"/>
      <c r="AZ17025" s="43"/>
      <c r="BA17025" s="43"/>
      <c r="BB17025" s="43"/>
      <c r="BC17025" s="43"/>
      <c r="BD17025" s="43"/>
      <c r="BE17025" s="43"/>
      <c r="BF17025" s="43"/>
      <c r="BG17025" s="43"/>
      <c r="BH17025" s="43"/>
      <c r="BI17025" s="43"/>
      <c r="BJ17025" s="43"/>
      <c r="BK17025" s="43"/>
      <c r="BL17025" s="43"/>
      <c r="BM17025" s="43"/>
    </row>
    <row r="17026" spans="6:65" x14ac:dyDescent="0.25">
      <c r="F17026" s="46" t="s">
        <v>2206</v>
      </c>
      <c r="G17026" s="43"/>
      <c r="H17026" s="43"/>
      <c r="I17026" s="43"/>
      <c r="J17026" s="43"/>
      <c r="K17026" s="43"/>
      <c r="L17026" s="43"/>
      <c r="M17026" s="43"/>
      <c r="N17026" s="43"/>
      <c r="O17026" s="43"/>
      <c r="P17026" s="43"/>
      <c r="Q17026" s="43"/>
      <c r="R17026" s="43"/>
      <c r="S17026" s="43"/>
      <c r="T17026" s="43"/>
      <c r="U17026" s="43"/>
      <c r="V17026" s="43"/>
      <c r="W17026" s="43"/>
      <c r="X17026" s="43"/>
      <c r="Y17026" s="43"/>
      <c r="Z17026" s="43"/>
      <c r="AA17026" s="43"/>
      <c r="AB17026" s="43"/>
      <c r="AC17026" s="43"/>
      <c r="AD17026" s="43"/>
      <c r="AE17026" s="43"/>
      <c r="AF17026" s="43"/>
      <c r="AG17026" s="43"/>
      <c r="AH17026" s="43"/>
      <c r="AI17026" s="43"/>
      <c r="AJ17026" s="43"/>
      <c r="AK17026" s="43"/>
      <c r="AL17026" s="43"/>
      <c r="AM17026" s="43"/>
      <c r="AN17026" s="43"/>
      <c r="AO17026" s="43"/>
      <c r="AP17026" s="43"/>
      <c r="AQ17026" s="43"/>
      <c r="AR17026" s="43"/>
      <c r="AS17026" s="43"/>
      <c r="AT17026" s="43"/>
      <c r="AU17026" s="43"/>
      <c r="AV17026" s="43"/>
      <c r="AW17026" s="43"/>
      <c r="AX17026" s="43"/>
      <c r="AY17026" s="43"/>
      <c r="AZ17026" s="43"/>
      <c r="BA17026" s="43"/>
      <c r="BB17026" s="43"/>
      <c r="BC17026" s="43"/>
      <c r="BD17026" s="43"/>
      <c r="BE17026" s="43"/>
      <c r="BF17026" s="43"/>
      <c r="BG17026" s="43"/>
      <c r="BH17026" s="43"/>
      <c r="BI17026" s="43"/>
      <c r="BJ17026" s="43"/>
      <c r="BK17026" s="43"/>
      <c r="BL17026" s="43"/>
      <c r="BM17026" s="43"/>
    </row>
    <row r="17027" spans="6:65" x14ac:dyDescent="0.25">
      <c r="F17027" s="42"/>
      <c r="G17027" s="43"/>
      <c r="H17027" s="43"/>
      <c r="I17027" s="43"/>
      <c r="J17027" s="43"/>
      <c r="K17027" s="43"/>
      <c r="L17027" s="43"/>
      <c r="M17027" s="43"/>
      <c r="N17027" s="43"/>
      <c r="O17027" s="43"/>
      <c r="P17027" s="43"/>
      <c r="Q17027" s="43"/>
      <c r="R17027" s="43"/>
      <c r="S17027" s="43"/>
      <c r="T17027" s="43"/>
      <c r="U17027" s="43"/>
      <c r="V17027" s="43"/>
      <c r="W17027" s="43"/>
      <c r="X17027" s="43"/>
      <c r="Y17027" s="43"/>
      <c r="Z17027" s="43"/>
      <c r="AA17027" s="43"/>
      <c r="AB17027" s="43"/>
      <c r="AC17027" s="43"/>
      <c r="AD17027" s="43"/>
      <c r="AE17027" s="43"/>
      <c r="AF17027" s="43"/>
      <c r="AG17027" s="43"/>
      <c r="AH17027" s="43"/>
      <c r="AI17027" s="43"/>
      <c r="AJ17027" s="43"/>
      <c r="AK17027" s="43"/>
      <c r="AL17027" s="43"/>
      <c r="AM17027" s="43"/>
      <c r="AN17027" s="43"/>
      <c r="AO17027" s="43"/>
      <c r="AP17027" s="43"/>
      <c r="AQ17027" s="43"/>
      <c r="AR17027" s="43"/>
      <c r="AS17027" s="43"/>
      <c r="AT17027" s="43"/>
      <c r="AU17027" s="43"/>
      <c r="AV17027" s="43"/>
      <c r="AW17027" s="43"/>
      <c r="AX17027" s="43"/>
      <c r="AY17027" s="43"/>
      <c r="AZ17027" s="43"/>
      <c r="BA17027" s="43"/>
      <c r="BB17027" s="43"/>
      <c r="BC17027" s="43"/>
      <c r="BD17027" s="43"/>
      <c r="BE17027" s="43"/>
      <c r="BF17027" s="43"/>
      <c r="BG17027" s="43"/>
      <c r="BH17027" s="43"/>
      <c r="BI17027" s="43"/>
      <c r="BJ17027" s="43"/>
      <c r="BK17027" s="43"/>
      <c r="BL17027" s="43"/>
      <c r="BM17027" s="43"/>
    </row>
    <row r="17028" spans="6:65" x14ac:dyDescent="0.25">
      <c r="F17028" s="42" t="s">
        <v>731</v>
      </c>
      <c r="G17028" s="43"/>
      <c r="H17028" s="43"/>
      <c r="I17028" s="43"/>
      <c r="J17028" s="43"/>
      <c r="K17028" s="43"/>
      <c r="L17028" s="43"/>
      <c r="M17028" s="43"/>
      <c r="N17028" s="43"/>
      <c r="O17028" s="43"/>
      <c r="P17028" s="43"/>
      <c r="Q17028" s="43"/>
      <c r="R17028" s="43"/>
      <c r="S17028" s="43"/>
      <c r="T17028" s="43"/>
      <c r="U17028" s="43"/>
      <c r="V17028" s="43"/>
      <c r="W17028" s="43"/>
      <c r="X17028" s="43"/>
      <c r="Y17028" s="43"/>
      <c r="Z17028" s="43"/>
      <c r="AA17028" s="43"/>
      <c r="AB17028" s="43"/>
      <c r="AC17028" s="43"/>
      <c r="AD17028" s="43"/>
      <c r="AE17028" s="43"/>
      <c r="AF17028" s="43"/>
      <c r="AG17028" s="43"/>
      <c r="AH17028" s="43"/>
      <c r="AI17028" s="43"/>
      <c r="AJ17028" s="43"/>
      <c r="AK17028" s="43"/>
      <c r="AL17028" s="43"/>
      <c r="AM17028" s="43"/>
      <c r="AN17028" s="43"/>
      <c r="AO17028" s="43"/>
      <c r="AP17028" s="43"/>
      <c r="AQ17028" s="43"/>
      <c r="AR17028" s="43"/>
      <c r="AS17028" s="43"/>
      <c r="AT17028" s="43"/>
      <c r="AU17028" s="43"/>
      <c r="AV17028" s="43"/>
      <c r="AW17028" s="43"/>
      <c r="AX17028" s="43"/>
      <c r="AY17028" s="43"/>
      <c r="AZ17028" s="43"/>
      <c r="BA17028" s="43"/>
      <c r="BB17028" s="43"/>
      <c r="BC17028" s="43"/>
      <c r="BD17028" s="43"/>
      <c r="BE17028" s="43"/>
      <c r="BF17028" s="43"/>
      <c r="BG17028" s="43"/>
      <c r="BH17028" s="43"/>
      <c r="BI17028" s="43"/>
      <c r="BJ17028" s="43"/>
      <c r="BK17028" s="43"/>
      <c r="BL17028" s="43"/>
      <c r="BM17028" s="43"/>
    </row>
    <row r="17029" spans="6:65" x14ac:dyDescent="0.25">
      <c r="F17029" s="42" t="s">
        <v>2207</v>
      </c>
      <c r="G17029" s="43"/>
      <c r="H17029" s="43"/>
      <c r="I17029" s="43"/>
      <c r="J17029" s="43"/>
      <c r="K17029" s="43"/>
      <c r="L17029" s="43"/>
      <c r="M17029" s="43"/>
      <c r="N17029" s="43"/>
      <c r="O17029" s="43"/>
      <c r="P17029" s="43"/>
      <c r="Q17029" s="43"/>
      <c r="R17029" s="43"/>
      <c r="S17029" s="43"/>
      <c r="T17029" s="43"/>
      <c r="U17029" s="43"/>
      <c r="V17029" s="43"/>
      <c r="W17029" s="43"/>
      <c r="X17029" s="43"/>
      <c r="Y17029" s="43"/>
      <c r="Z17029" s="43"/>
      <c r="AA17029" s="43"/>
      <c r="AB17029" s="43"/>
      <c r="AC17029" s="43"/>
      <c r="AD17029" s="43"/>
      <c r="AE17029" s="43"/>
      <c r="AF17029" s="43"/>
      <c r="AG17029" s="43"/>
      <c r="AH17029" s="43"/>
      <c r="AI17029" s="43"/>
      <c r="AJ17029" s="43"/>
      <c r="AK17029" s="43"/>
      <c r="AL17029" s="43"/>
      <c r="AM17029" s="43"/>
      <c r="AN17029" s="43"/>
      <c r="AO17029" s="43"/>
      <c r="AP17029" s="43"/>
      <c r="AQ17029" s="43"/>
      <c r="AR17029" s="43"/>
      <c r="AS17029" s="43"/>
      <c r="AT17029" s="43"/>
      <c r="AU17029" s="43"/>
      <c r="AV17029" s="43"/>
      <c r="AW17029" s="43"/>
      <c r="AX17029" s="43"/>
      <c r="AY17029" s="43"/>
      <c r="AZ17029" s="43"/>
      <c r="BA17029" s="43"/>
      <c r="BB17029" s="43"/>
      <c r="BC17029" s="43"/>
      <c r="BD17029" s="43"/>
      <c r="BE17029" s="43"/>
      <c r="BF17029" s="43"/>
      <c r="BG17029" s="43"/>
      <c r="BH17029" s="43"/>
      <c r="BI17029" s="43"/>
      <c r="BJ17029" s="43"/>
      <c r="BK17029" s="43"/>
      <c r="BL17029" s="43"/>
      <c r="BM17029" s="43"/>
    </row>
    <row r="17030" spans="6:65" x14ac:dyDescent="0.25">
      <c r="F17030" s="42"/>
      <c r="G17030" s="43"/>
      <c r="H17030" s="43"/>
      <c r="I17030" s="43"/>
      <c r="J17030" s="43"/>
      <c r="K17030" s="43"/>
      <c r="L17030" s="43"/>
      <c r="M17030" s="43"/>
      <c r="N17030" s="43"/>
      <c r="O17030" s="43"/>
      <c r="P17030" s="43"/>
      <c r="Q17030" s="43"/>
      <c r="R17030" s="43"/>
      <c r="S17030" s="43"/>
      <c r="T17030" s="43"/>
      <c r="U17030" s="43"/>
      <c r="V17030" s="43"/>
      <c r="W17030" s="43"/>
      <c r="X17030" s="43"/>
      <c r="Y17030" s="43"/>
      <c r="Z17030" s="43"/>
      <c r="AA17030" s="43"/>
      <c r="AB17030" s="43"/>
      <c r="AC17030" s="43"/>
      <c r="AD17030" s="43"/>
      <c r="AE17030" s="43"/>
      <c r="AF17030" s="43"/>
      <c r="AG17030" s="43"/>
      <c r="AH17030" s="43"/>
      <c r="AI17030" s="43"/>
      <c r="AJ17030" s="43"/>
      <c r="AK17030" s="43"/>
      <c r="AL17030" s="43"/>
      <c r="AM17030" s="43"/>
      <c r="AN17030" s="43"/>
      <c r="AO17030" s="43"/>
      <c r="AP17030" s="43"/>
      <c r="AQ17030" s="43"/>
      <c r="AR17030" s="43"/>
      <c r="AS17030" s="43"/>
      <c r="AT17030" s="43"/>
      <c r="AU17030" s="43"/>
      <c r="AV17030" s="43"/>
      <c r="AW17030" s="43"/>
      <c r="AX17030" s="43"/>
      <c r="AY17030" s="43"/>
      <c r="AZ17030" s="43"/>
      <c r="BA17030" s="43"/>
      <c r="BB17030" s="43"/>
      <c r="BC17030" s="43"/>
      <c r="BD17030" s="43"/>
      <c r="BE17030" s="43"/>
      <c r="BF17030" s="43"/>
      <c r="BG17030" s="43"/>
      <c r="BH17030" s="43"/>
      <c r="BI17030" s="43"/>
      <c r="BJ17030" s="43"/>
      <c r="BK17030" s="43"/>
      <c r="BL17030" s="43"/>
      <c r="BM17030" s="43"/>
    </row>
    <row r="17031" spans="6:65" x14ac:dyDescent="0.25">
      <c r="F17031" s="42" t="s">
        <v>739</v>
      </c>
      <c r="G17031" s="43"/>
      <c r="H17031" s="43"/>
      <c r="I17031" s="43"/>
      <c r="J17031" s="43"/>
      <c r="K17031" s="43"/>
      <c r="L17031" s="43"/>
      <c r="M17031" s="43"/>
      <c r="N17031" s="43"/>
      <c r="O17031" s="43"/>
      <c r="P17031" s="43"/>
      <c r="Q17031" s="43"/>
      <c r="R17031" s="43"/>
      <c r="S17031" s="43"/>
      <c r="T17031" s="43"/>
      <c r="U17031" s="43"/>
      <c r="V17031" s="43"/>
      <c r="W17031" s="43"/>
      <c r="X17031" s="43"/>
      <c r="Y17031" s="43"/>
      <c r="Z17031" s="43"/>
      <c r="AA17031" s="43"/>
      <c r="AB17031" s="43"/>
      <c r="AC17031" s="43"/>
      <c r="AD17031" s="43"/>
      <c r="AE17031" s="43"/>
      <c r="AF17031" s="43"/>
      <c r="AG17031" s="43"/>
      <c r="AH17031" s="43"/>
      <c r="AI17031" s="43"/>
      <c r="AJ17031" s="43"/>
      <c r="AK17031" s="43"/>
      <c r="AL17031" s="43"/>
      <c r="AM17031" s="43"/>
      <c r="AN17031" s="43"/>
      <c r="AO17031" s="43"/>
      <c r="AP17031" s="43"/>
      <c r="AQ17031" s="43"/>
      <c r="AR17031" s="43"/>
      <c r="AS17031" s="43"/>
      <c r="AT17031" s="43"/>
      <c r="AU17031" s="43"/>
      <c r="AV17031" s="43"/>
      <c r="AW17031" s="43"/>
      <c r="AX17031" s="43"/>
      <c r="AY17031" s="43"/>
      <c r="AZ17031" s="43"/>
      <c r="BA17031" s="43"/>
      <c r="BB17031" s="43"/>
      <c r="BC17031" s="43"/>
      <c r="BD17031" s="43"/>
      <c r="BE17031" s="43"/>
      <c r="BF17031" s="43"/>
      <c r="BG17031" s="43"/>
      <c r="BH17031" s="43"/>
      <c r="BI17031" s="43"/>
      <c r="BJ17031" s="43"/>
      <c r="BK17031" s="43"/>
      <c r="BL17031" s="43"/>
      <c r="BM17031" s="43"/>
    </row>
    <row r="17032" spans="6:65" x14ac:dyDescent="0.25">
      <c r="F17032" s="42" t="s">
        <v>865</v>
      </c>
      <c r="G17032" s="43"/>
      <c r="H17032" s="43"/>
      <c r="I17032" s="43"/>
      <c r="J17032" s="43"/>
      <c r="K17032" s="43"/>
      <c r="L17032" s="43"/>
      <c r="M17032" s="43"/>
      <c r="N17032" s="43"/>
      <c r="O17032" s="43"/>
      <c r="P17032" s="43"/>
      <c r="Q17032" s="43"/>
      <c r="R17032" s="43"/>
      <c r="S17032" s="43"/>
      <c r="T17032" s="43"/>
      <c r="U17032" s="43"/>
      <c r="V17032" s="43"/>
      <c r="W17032" s="43"/>
      <c r="X17032" s="43"/>
      <c r="Y17032" s="43"/>
      <c r="Z17032" s="43"/>
      <c r="AA17032" s="43"/>
      <c r="AB17032" s="43"/>
      <c r="AC17032" s="43"/>
      <c r="AD17032" s="43"/>
      <c r="AE17032" s="43"/>
      <c r="AF17032" s="43"/>
      <c r="AG17032" s="43"/>
      <c r="AH17032" s="43"/>
      <c r="AI17032" s="43"/>
      <c r="AJ17032" s="43"/>
      <c r="AK17032" s="43"/>
      <c r="AL17032" s="43"/>
      <c r="AM17032" s="43"/>
      <c r="AN17032" s="43"/>
      <c r="AO17032" s="43"/>
      <c r="AP17032" s="43"/>
      <c r="AQ17032" s="43"/>
      <c r="AR17032" s="43"/>
      <c r="AS17032" s="43"/>
      <c r="AT17032" s="43"/>
      <c r="AU17032" s="43"/>
      <c r="AV17032" s="43"/>
      <c r="AW17032" s="43"/>
      <c r="AX17032" s="43"/>
      <c r="AY17032" s="43"/>
      <c r="AZ17032" s="43"/>
      <c r="BA17032" s="43"/>
      <c r="BB17032" s="43"/>
      <c r="BC17032" s="43"/>
      <c r="BD17032" s="43"/>
      <c r="BE17032" s="43"/>
      <c r="BF17032" s="43"/>
      <c r="BG17032" s="43"/>
      <c r="BH17032" s="43"/>
      <c r="BI17032" s="43"/>
      <c r="BJ17032" s="43"/>
      <c r="BK17032" s="43"/>
      <c r="BL17032" s="43"/>
      <c r="BM17032" s="43"/>
    </row>
    <row r="17033" spans="6:65" x14ac:dyDescent="0.25">
      <c r="F17033" s="42" t="s">
        <v>2963</v>
      </c>
      <c r="G17033" s="43"/>
      <c r="H17033" s="43"/>
      <c r="I17033" s="43"/>
      <c r="J17033" s="43"/>
      <c r="K17033" s="43"/>
      <c r="L17033" s="43"/>
      <c r="M17033" s="43"/>
      <c r="N17033" s="43"/>
      <c r="O17033" s="43"/>
      <c r="P17033" s="43"/>
      <c r="Q17033" s="43"/>
      <c r="R17033" s="43"/>
      <c r="S17033" s="43"/>
      <c r="T17033" s="43"/>
      <c r="U17033" s="43"/>
      <c r="V17033" s="43"/>
      <c r="W17033" s="43"/>
      <c r="X17033" s="43"/>
      <c r="Y17033" s="43"/>
      <c r="Z17033" s="43"/>
      <c r="AA17033" s="43"/>
      <c r="AB17033" s="43"/>
      <c r="AC17033" s="43"/>
      <c r="AD17033" s="43"/>
      <c r="AE17033" s="43"/>
      <c r="AF17033" s="43"/>
      <c r="AG17033" s="43"/>
      <c r="AH17033" s="43"/>
      <c r="AI17033" s="43"/>
      <c r="AJ17033" s="43"/>
      <c r="AK17033" s="43"/>
      <c r="AL17033" s="43"/>
      <c r="AM17033" s="43"/>
      <c r="AN17033" s="43"/>
      <c r="AO17033" s="43"/>
      <c r="AP17033" s="43"/>
      <c r="AQ17033" s="43"/>
      <c r="AR17033" s="43"/>
      <c r="AS17033" s="43"/>
      <c r="AT17033" s="43"/>
      <c r="AU17033" s="43"/>
      <c r="AV17033" s="43"/>
      <c r="AW17033" s="43"/>
      <c r="AX17033" s="43"/>
      <c r="AY17033" s="43"/>
      <c r="AZ17033" s="43"/>
      <c r="BA17033" s="43"/>
      <c r="BB17033" s="43"/>
      <c r="BC17033" s="43"/>
      <c r="BD17033" s="43"/>
      <c r="BE17033" s="43"/>
      <c r="BF17033" s="43"/>
      <c r="BG17033" s="43"/>
      <c r="BH17033" s="43"/>
      <c r="BI17033" s="43"/>
      <c r="BJ17033" s="43"/>
      <c r="BK17033" s="43"/>
      <c r="BL17033" s="43"/>
      <c r="BM17033" s="43"/>
    </row>
    <row r="17034" spans="6:65" x14ac:dyDescent="0.25">
      <c r="F17034" s="42" t="s">
        <v>2889</v>
      </c>
      <c r="G17034" s="43"/>
      <c r="H17034" s="43"/>
      <c r="I17034" s="43"/>
      <c r="J17034" s="43"/>
      <c r="K17034" s="43"/>
      <c r="L17034" s="43"/>
      <c r="M17034" s="43"/>
      <c r="N17034" s="43"/>
      <c r="O17034" s="43"/>
      <c r="P17034" s="43"/>
      <c r="Q17034" s="43"/>
      <c r="R17034" s="43"/>
      <c r="S17034" s="43"/>
      <c r="T17034" s="43"/>
      <c r="U17034" s="43"/>
      <c r="V17034" s="43"/>
      <c r="W17034" s="43"/>
      <c r="X17034" s="43"/>
      <c r="Y17034" s="43"/>
      <c r="Z17034" s="43"/>
      <c r="AA17034" s="43"/>
      <c r="AB17034" s="43"/>
      <c r="AC17034" s="43"/>
      <c r="AD17034" s="43"/>
      <c r="AE17034" s="43"/>
      <c r="AF17034" s="43"/>
      <c r="AG17034" s="43"/>
      <c r="AH17034" s="43"/>
      <c r="AI17034" s="43"/>
      <c r="AJ17034" s="43"/>
      <c r="AK17034" s="43"/>
      <c r="AL17034" s="43"/>
      <c r="AM17034" s="43"/>
      <c r="AN17034" s="43"/>
      <c r="AO17034" s="43"/>
      <c r="AP17034" s="43"/>
      <c r="AQ17034" s="43"/>
      <c r="AR17034" s="43"/>
      <c r="AS17034" s="43"/>
      <c r="AT17034" s="43"/>
      <c r="AU17034" s="43"/>
      <c r="AV17034" s="43"/>
      <c r="AW17034" s="43"/>
      <c r="AX17034" s="43"/>
      <c r="AY17034" s="43"/>
      <c r="AZ17034" s="43"/>
      <c r="BA17034" s="43"/>
      <c r="BB17034" s="43"/>
      <c r="BC17034" s="43"/>
      <c r="BD17034" s="43"/>
      <c r="BE17034" s="43"/>
      <c r="BF17034" s="43"/>
      <c r="BG17034" s="43"/>
      <c r="BH17034" s="43"/>
      <c r="BI17034" s="43"/>
      <c r="BJ17034" s="43"/>
      <c r="BK17034" s="43"/>
      <c r="BL17034" s="43"/>
      <c r="BM17034" s="43"/>
    </row>
    <row r="17035" spans="6:65" x14ac:dyDescent="0.25">
      <c r="F17035" s="42" t="s">
        <v>2964</v>
      </c>
      <c r="G17035" s="43"/>
      <c r="H17035" s="43"/>
      <c r="I17035" s="43"/>
      <c r="J17035" s="43"/>
      <c r="K17035" s="43"/>
      <c r="L17035" s="43"/>
      <c r="M17035" s="43"/>
      <c r="N17035" s="43"/>
      <c r="O17035" s="43"/>
      <c r="P17035" s="43"/>
      <c r="Q17035" s="43"/>
      <c r="R17035" s="43"/>
      <c r="S17035" s="43"/>
      <c r="T17035" s="43"/>
      <c r="U17035" s="43"/>
      <c r="V17035" s="43"/>
      <c r="W17035" s="43"/>
      <c r="X17035" s="43"/>
      <c r="Y17035" s="43"/>
      <c r="Z17035" s="43"/>
      <c r="AA17035" s="43"/>
      <c r="AB17035" s="43"/>
      <c r="AC17035" s="43"/>
      <c r="AD17035" s="43"/>
      <c r="AE17035" s="43"/>
      <c r="AF17035" s="43"/>
      <c r="AG17035" s="43"/>
      <c r="AH17035" s="43"/>
      <c r="AI17035" s="43"/>
      <c r="AJ17035" s="43"/>
      <c r="AK17035" s="43"/>
      <c r="AL17035" s="43"/>
      <c r="AM17035" s="43"/>
      <c r="AN17035" s="43"/>
      <c r="AO17035" s="43"/>
      <c r="AP17035" s="43"/>
      <c r="AQ17035" s="43"/>
      <c r="AR17035" s="43"/>
      <c r="AS17035" s="43"/>
      <c r="AT17035" s="43"/>
      <c r="AU17035" s="43"/>
      <c r="AV17035" s="43"/>
      <c r="AW17035" s="43"/>
      <c r="AX17035" s="43"/>
      <c r="AY17035" s="43"/>
      <c r="AZ17035" s="43"/>
      <c r="BA17035" s="43"/>
      <c r="BB17035" s="43"/>
      <c r="BC17035" s="43"/>
      <c r="BD17035" s="43"/>
      <c r="BE17035" s="43"/>
      <c r="BF17035" s="43"/>
      <c r="BG17035" s="43"/>
      <c r="BH17035" s="43"/>
      <c r="BI17035" s="43"/>
      <c r="BJ17035" s="43"/>
      <c r="BK17035" s="43"/>
      <c r="BL17035" s="43"/>
      <c r="BM17035" s="43"/>
    </row>
    <row r="17036" spans="6:65" x14ac:dyDescent="0.25">
      <c r="F17036" s="42" t="s">
        <v>2890</v>
      </c>
      <c r="G17036" s="43"/>
      <c r="H17036" s="43"/>
      <c r="I17036" s="43"/>
      <c r="J17036" s="43"/>
      <c r="K17036" s="43"/>
      <c r="L17036" s="43"/>
      <c r="M17036" s="43"/>
      <c r="N17036" s="43"/>
      <c r="O17036" s="43"/>
      <c r="P17036" s="43"/>
      <c r="Q17036" s="43"/>
      <c r="R17036" s="43"/>
      <c r="S17036" s="43"/>
      <c r="T17036" s="43"/>
      <c r="U17036" s="43"/>
      <c r="V17036" s="43"/>
      <c r="W17036" s="43"/>
      <c r="X17036" s="43"/>
      <c r="Y17036" s="43"/>
      <c r="Z17036" s="43"/>
      <c r="AA17036" s="43"/>
      <c r="AB17036" s="43"/>
      <c r="AC17036" s="43"/>
      <c r="AD17036" s="43"/>
      <c r="AE17036" s="43"/>
      <c r="AF17036" s="43"/>
      <c r="AG17036" s="43"/>
      <c r="AH17036" s="43"/>
      <c r="AI17036" s="43"/>
      <c r="AJ17036" s="43"/>
      <c r="AK17036" s="43"/>
      <c r="AL17036" s="43"/>
      <c r="AM17036" s="43"/>
      <c r="AN17036" s="43"/>
      <c r="AO17036" s="43"/>
      <c r="AP17036" s="43"/>
      <c r="AQ17036" s="43"/>
      <c r="AR17036" s="43"/>
      <c r="AS17036" s="43"/>
      <c r="AT17036" s="43"/>
      <c r="AU17036" s="43"/>
      <c r="AV17036" s="43"/>
      <c r="AW17036" s="43"/>
      <c r="AX17036" s="43"/>
      <c r="AY17036" s="43"/>
      <c r="AZ17036" s="43"/>
      <c r="BA17036" s="43"/>
      <c r="BB17036" s="43"/>
      <c r="BC17036" s="43"/>
      <c r="BD17036" s="43"/>
      <c r="BE17036" s="43"/>
      <c r="BF17036" s="43"/>
      <c r="BG17036" s="43"/>
      <c r="BH17036" s="43"/>
      <c r="BI17036" s="43"/>
      <c r="BJ17036" s="43"/>
      <c r="BK17036" s="43"/>
      <c r="BL17036" s="43"/>
      <c r="BM17036" s="43"/>
    </row>
    <row r="17037" spans="6:65" x14ac:dyDescent="0.25">
      <c r="F17037" s="42" t="s">
        <v>865</v>
      </c>
      <c r="G17037" s="43"/>
      <c r="H17037" s="43"/>
      <c r="I17037" s="43"/>
      <c r="J17037" s="43"/>
      <c r="K17037" s="43"/>
      <c r="L17037" s="43"/>
      <c r="M17037" s="43"/>
      <c r="N17037" s="43"/>
      <c r="O17037" s="43"/>
      <c r="P17037" s="43"/>
      <c r="Q17037" s="43"/>
      <c r="R17037" s="43"/>
      <c r="S17037" s="43"/>
      <c r="T17037" s="43"/>
      <c r="U17037" s="43"/>
      <c r="V17037" s="43"/>
      <c r="W17037" s="43"/>
      <c r="X17037" s="43"/>
      <c r="Y17037" s="43"/>
      <c r="Z17037" s="43"/>
      <c r="AA17037" s="43"/>
      <c r="AB17037" s="43"/>
      <c r="AC17037" s="43"/>
      <c r="AD17037" s="43"/>
      <c r="AE17037" s="43"/>
      <c r="AF17037" s="43"/>
      <c r="AG17037" s="43"/>
      <c r="AH17037" s="43"/>
      <c r="AI17037" s="43"/>
      <c r="AJ17037" s="43"/>
      <c r="AK17037" s="43"/>
      <c r="AL17037" s="43"/>
      <c r="AM17037" s="43"/>
      <c r="AN17037" s="43"/>
      <c r="AO17037" s="43"/>
      <c r="AP17037" s="43"/>
      <c r="AQ17037" s="43"/>
      <c r="AR17037" s="43"/>
      <c r="AS17037" s="43"/>
      <c r="AT17037" s="43"/>
      <c r="AU17037" s="43"/>
      <c r="AV17037" s="43"/>
      <c r="AW17037" s="43"/>
      <c r="AX17037" s="43"/>
      <c r="AY17037" s="43"/>
      <c r="AZ17037" s="43"/>
      <c r="BA17037" s="43"/>
      <c r="BB17037" s="43"/>
      <c r="BC17037" s="43"/>
      <c r="BD17037" s="43"/>
      <c r="BE17037" s="43"/>
      <c r="BF17037" s="43"/>
      <c r="BG17037" s="43"/>
      <c r="BH17037" s="43"/>
      <c r="BI17037" s="43"/>
      <c r="BJ17037" s="43"/>
      <c r="BK17037" s="43"/>
      <c r="BL17037" s="43"/>
      <c r="BM17037" s="43"/>
    </row>
    <row r="17038" spans="6:65" x14ac:dyDescent="0.25">
      <c r="F17038" s="42" t="s">
        <v>1650</v>
      </c>
      <c r="G17038" s="43"/>
      <c r="H17038" s="43"/>
      <c r="I17038" s="43"/>
      <c r="J17038" s="43"/>
      <c r="K17038" s="43"/>
      <c r="L17038" s="43"/>
      <c r="M17038" s="43"/>
      <c r="N17038" s="43"/>
      <c r="O17038" s="43"/>
      <c r="P17038" s="43"/>
      <c r="Q17038" s="43"/>
      <c r="R17038" s="43"/>
      <c r="S17038" s="43"/>
      <c r="T17038" s="43"/>
      <c r="U17038" s="43"/>
      <c r="V17038" s="43"/>
      <c r="W17038" s="43"/>
      <c r="X17038" s="43"/>
      <c r="Y17038" s="43"/>
      <c r="Z17038" s="43"/>
      <c r="AA17038" s="43"/>
      <c r="AB17038" s="43"/>
      <c r="AC17038" s="43"/>
      <c r="AD17038" s="43"/>
      <c r="AE17038" s="43"/>
      <c r="AF17038" s="43"/>
      <c r="AG17038" s="43"/>
      <c r="AH17038" s="43"/>
      <c r="AI17038" s="43"/>
      <c r="AJ17038" s="43"/>
      <c r="AK17038" s="43"/>
      <c r="AL17038" s="43"/>
      <c r="AM17038" s="43"/>
      <c r="AN17038" s="43"/>
      <c r="AO17038" s="43"/>
      <c r="AP17038" s="43"/>
      <c r="AQ17038" s="43"/>
      <c r="AR17038" s="43"/>
      <c r="AS17038" s="43"/>
      <c r="AT17038" s="43"/>
      <c r="AU17038" s="43"/>
      <c r="AV17038" s="43"/>
      <c r="AW17038" s="43"/>
      <c r="AX17038" s="43"/>
      <c r="AY17038" s="43"/>
      <c r="AZ17038" s="43"/>
      <c r="BA17038" s="43"/>
      <c r="BB17038" s="43"/>
      <c r="BC17038" s="43"/>
      <c r="BD17038" s="43"/>
      <c r="BE17038" s="43"/>
      <c r="BF17038" s="43"/>
      <c r="BG17038" s="43"/>
      <c r="BH17038" s="43"/>
      <c r="BI17038" s="43"/>
      <c r="BJ17038" s="43"/>
      <c r="BK17038" s="43"/>
      <c r="BL17038" s="43"/>
      <c r="BM17038" s="43"/>
    </row>
  </sheetData>
  <sortState xmlns:xlrd2="http://schemas.microsoft.com/office/spreadsheetml/2017/richdata2" ref="Q1872:Q1897">
    <sortCondition ref="Q1872:Q1897"/>
  </sortState>
  <phoneticPr fontId="11" type="noConversion"/>
  <hyperlinks>
    <hyperlink ref="AT15978" r:id="rId1" xr:uid="{A29D894C-D59E-4E9C-9605-75C353BCE484}"/>
  </hyperlinks>
  <pageMargins left="0.7" right="0.7" top="0.75" bottom="0.75" header="0.3" footer="0.3"/>
  <pageSetup orientation="portrait" r:id="rId2"/>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DFBFB-FDE1-4003-8398-DCD7CE054C83}">
  <dimension ref="D2:BO129"/>
  <sheetViews>
    <sheetView workbookViewId="0"/>
  </sheetViews>
  <sheetFormatPr defaultColWidth="2.85546875" defaultRowHeight="15" x14ac:dyDescent="0.25"/>
  <cols>
    <col min="1" max="16384" width="2.85546875" style="4"/>
  </cols>
  <sheetData>
    <row r="2" spans="4:67" customFormat="1" x14ac:dyDescent="0.25">
      <c r="Q2" s="3" t="s">
        <v>309</v>
      </c>
      <c r="AN2" s="3" t="s">
        <v>311</v>
      </c>
      <c r="BF2" s="3" t="s">
        <v>312</v>
      </c>
    </row>
    <row r="3" spans="4:67" customFormat="1" x14ac:dyDescent="0.25"/>
    <row r="4" spans="4:67" customFormat="1" x14ac:dyDescent="0.25">
      <c r="D4" t="s">
        <v>314</v>
      </c>
      <c r="I4" t="s">
        <v>316</v>
      </c>
      <c r="Q4" t="s">
        <v>261</v>
      </c>
      <c r="Y4" t="s">
        <v>310</v>
      </c>
      <c r="AE4" t="s">
        <v>313</v>
      </c>
      <c r="AN4" t="s">
        <v>261</v>
      </c>
      <c r="AW4" t="s">
        <v>310</v>
      </c>
      <c r="BF4" t="s">
        <v>261</v>
      </c>
      <c r="BO4" t="s">
        <v>310</v>
      </c>
    </row>
    <row r="5" spans="4:67" customFormat="1" x14ac:dyDescent="0.25"/>
    <row r="6" spans="4:67" customFormat="1" x14ac:dyDescent="0.25">
      <c r="D6" s="5" t="s">
        <v>315</v>
      </c>
      <c r="I6" s="3" t="s">
        <v>102</v>
      </c>
      <c r="O6">
        <v>1</v>
      </c>
      <c r="Q6" s="3" t="str">
        <f>I6 &amp; "-LEMARI-" &amp; O6</f>
        <v>JAMBI-LEMARI-1</v>
      </c>
      <c r="Y6" s="3" t="str">
        <f>MID(D6, 3, 2) &amp; "-LEMARI-" &amp; O6</f>
        <v>11-LEMARI-1</v>
      </c>
      <c r="AE6" s="3" t="str">
        <f>I6</f>
        <v>JAMBI</v>
      </c>
      <c r="AL6">
        <v>1</v>
      </c>
      <c r="AN6" s="3" t="str">
        <f>MID(Y6, 1, 9) &amp; " " &amp; O6 &amp; "-LACI-" &amp; AL6</f>
        <v>11-LEMARI 1-LACI-1</v>
      </c>
      <c r="AW6" s="3" t="str">
        <f>MID(AN6, 1, 2) &amp; "-LACI-" &amp; AL6</f>
        <v>11-LACI-1</v>
      </c>
      <c r="BD6">
        <v>1</v>
      </c>
      <c r="BF6" s="3" t="str">
        <f>MID(AW6, 1, 2) &amp; "-LMR " &amp; AL6 &amp; MID(AW6, 11, 1) &amp; " " &amp; AL6 &amp; "-SEKAT-" &amp; BD6</f>
        <v>11-LMR 1 1-SEKAT-1</v>
      </c>
      <c r="BO6" s="3" t="str">
        <f>MID(AW6, 1, 2) &amp; "-SEKAT-" &amp; BD6</f>
        <v>11-SEKAT-1</v>
      </c>
    </row>
    <row r="7" spans="4:67" customFormat="1" x14ac:dyDescent="0.25">
      <c r="BD7">
        <v>2</v>
      </c>
      <c r="BF7" s="3" t="str">
        <f>MID(BF6, 1, LEN(BF6) - 1) &amp; BD7</f>
        <v>11-LMR 1 1-SEKAT-2</v>
      </c>
      <c r="BO7" s="3" t="str">
        <f>MID(BF7, 1, 2) &amp; "-SEKAT-" &amp; BD7</f>
        <v>11-SEKAT-2</v>
      </c>
    </row>
    <row r="8" spans="4:67" customFormat="1" x14ac:dyDescent="0.25">
      <c r="BD8">
        <v>3</v>
      </c>
      <c r="BF8" s="3" t="str">
        <f>MID(BF7, 1, LEN(BF7) - 1) &amp; BD8</f>
        <v>11-LMR 1 1-SEKAT-3</v>
      </c>
      <c r="BO8" s="3" t="str">
        <f>MID(BF8, 1, 2) &amp; "-SEKAT-" &amp; BD8</f>
        <v>11-SEKAT-3</v>
      </c>
    </row>
    <row r="9" spans="4:67" customFormat="1" x14ac:dyDescent="0.25">
      <c r="BD9">
        <v>4</v>
      </c>
      <c r="BF9" s="3" t="str">
        <f>MID(BF8, 1, LEN(BF8) - 1) &amp; BD9</f>
        <v>11-LMR 1 1-SEKAT-4</v>
      </c>
      <c r="BO9" s="3" t="str">
        <f>MID(BF9, 1, 2) &amp; "-SEKAT-" &amp; BD9</f>
        <v>11-SEKAT-4</v>
      </c>
    </row>
    <row r="10" spans="4:67" customFormat="1" x14ac:dyDescent="0.25">
      <c r="BD10">
        <v>5</v>
      </c>
      <c r="BF10" s="3" t="str">
        <f>MID(BF9, 1, LEN(BF9) - 1) &amp; BD10</f>
        <v>11-LMR 1 1-SEKAT-5</v>
      </c>
      <c r="BO10" s="3" t="str">
        <f>MID(BF10, 1, 2) &amp; "-SEKAT-" &amp; BD10</f>
        <v>11-SEKAT-5</v>
      </c>
    </row>
    <row r="11" spans="4:67" customFormat="1" x14ac:dyDescent="0.25"/>
    <row r="12" spans="4:67" customFormat="1" x14ac:dyDescent="0.25">
      <c r="AL12">
        <v>2</v>
      </c>
      <c r="AN12" s="3" t="str">
        <f>MID(AN6, 1, 17) &amp; AL12</f>
        <v>11-LEMARI 1-LACI-2</v>
      </c>
      <c r="AW12" s="3" t="str">
        <f>MID(AW6, 1, 8) &amp; AL12</f>
        <v>11-LACI-2</v>
      </c>
      <c r="BD12">
        <v>1</v>
      </c>
      <c r="BF12" s="3" t="str">
        <f>MID(BF10, 1, 9) &amp; MID(AW12, 11, 1) &amp; " " &amp; AL12 &amp; "-SEKAT-" &amp; BD12</f>
        <v>11-LMR 1  2-SEKAT-1</v>
      </c>
      <c r="BO12" s="3" t="str">
        <f>MID(AW12, 1, 2) &amp; "-SEKAT-" &amp; BD12</f>
        <v>11-SEKAT-1</v>
      </c>
    </row>
    <row r="13" spans="4:67" customFormat="1" x14ac:dyDescent="0.25">
      <c r="BD13">
        <v>2</v>
      </c>
      <c r="BF13" s="3" t="str">
        <f>MID(BF12, 1, LEN(BF12) - 1) &amp; BD13</f>
        <v>11-LMR 1  2-SEKAT-2</v>
      </c>
      <c r="BO13" s="3" t="str">
        <f>MID(BF13, 1, 2) &amp; "-SEKAT-" &amp; BD13</f>
        <v>11-SEKAT-2</v>
      </c>
    </row>
    <row r="14" spans="4:67" customFormat="1" x14ac:dyDescent="0.25">
      <c r="BD14">
        <v>3</v>
      </c>
      <c r="BF14" s="3" t="str">
        <f>MID(BF13, 1, LEN(BF13) - 1) &amp; BD14</f>
        <v>11-LMR 1  2-SEKAT-3</v>
      </c>
      <c r="BO14" s="3" t="str">
        <f>MID(BF14, 1, 2) &amp; "-SEKAT-" &amp; BD14</f>
        <v>11-SEKAT-3</v>
      </c>
    </row>
    <row r="15" spans="4:67" customFormat="1" x14ac:dyDescent="0.25">
      <c r="BD15">
        <v>4</v>
      </c>
      <c r="BF15" s="3" t="str">
        <f>MID(BF14, 1, LEN(BF14) - 1) &amp; BD15</f>
        <v>11-LMR 1  2-SEKAT-4</v>
      </c>
      <c r="BO15" s="3" t="str">
        <f>MID(BF15, 1, 2) &amp; "-SEKAT-" &amp; BD15</f>
        <v>11-SEKAT-4</v>
      </c>
    </row>
    <row r="16" spans="4:67" customFormat="1" x14ac:dyDescent="0.25">
      <c r="BD16">
        <v>5</v>
      </c>
      <c r="BF16" s="3" t="str">
        <f>MID(BF15, 1, LEN(BF15) - 1) &amp; BD16</f>
        <v>11-LMR 1  2-SEKAT-5</v>
      </c>
      <c r="BO16" s="3" t="str">
        <f>MID(BF16, 1, 2) &amp; "-SEKAT-" &amp; BD16</f>
        <v>11-SEKAT-5</v>
      </c>
    </row>
    <row r="17" spans="38:67" customFormat="1" x14ac:dyDescent="0.25"/>
    <row r="18" spans="38:67" customFormat="1" x14ac:dyDescent="0.25">
      <c r="AL18">
        <v>3</v>
      </c>
      <c r="AN18" s="3" t="str">
        <f>MID(AN12, 1, 17) &amp; AL18</f>
        <v>11-LEMARI 1-LACI-3</v>
      </c>
      <c r="AW18" s="3" t="str">
        <f>MID(AW12, 1, 8) &amp; AL18</f>
        <v>11-LACI-3</v>
      </c>
      <c r="BD18">
        <v>1</v>
      </c>
      <c r="BF18" s="3" t="str">
        <f>MID(AW18, 1, 7) &amp; " " &amp; AL18 &amp; "-SEKAT-" &amp; BD18</f>
        <v>11-LACI 3-SEKAT-1</v>
      </c>
      <c r="BO18" s="3" t="str">
        <f>MID(AW18, 1, 2) &amp; "-SEKAT-" &amp; BD18</f>
        <v>11-SEKAT-1</v>
      </c>
    </row>
    <row r="19" spans="38:67" customFormat="1" x14ac:dyDescent="0.25">
      <c r="BD19">
        <v>2</v>
      </c>
      <c r="BF19" s="3" t="str">
        <f>MID(BF18, 1, 16) &amp; BD19</f>
        <v>11-LACI 3-SEKAT-2</v>
      </c>
      <c r="BO19" s="3" t="str">
        <f>MID(BF19, 1, 2) &amp; "-SEKAT-" &amp; BD19</f>
        <v>11-SEKAT-2</v>
      </c>
    </row>
    <row r="20" spans="38:67" customFormat="1" x14ac:dyDescent="0.25">
      <c r="BD20">
        <v>3</v>
      </c>
      <c r="BF20" s="3" t="str">
        <f>MID(BF19, 1, 16) &amp; BD20</f>
        <v>11-LACI 3-SEKAT-3</v>
      </c>
      <c r="BO20" s="3" t="str">
        <f>MID(BF20, 1, 2) &amp; "-SEKAT-" &amp; BD20</f>
        <v>11-SEKAT-3</v>
      </c>
    </row>
    <row r="21" spans="38:67" customFormat="1" x14ac:dyDescent="0.25">
      <c r="BD21">
        <v>4</v>
      </c>
      <c r="BF21" s="3" t="str">
        <f>MID(BF20, 1, 16) &amp; BD21</f>
        <v>11-LACI 3-SEKAT-4</v>
      </c>
      <c r="BO21" s="3" t="str">
        <f>MID(BF21, 1, 2) &amp; "-SEKAT-" &amp; BD21</f>
        <v>11-SEKAT-4</v>
      </c>
    </row>
    <row r="22" spans="38:67" customFormat="1" x14ac:dyDescent="0.25">
      <c r="BD22">
        <v>5</v>
      </c>
      <c r="BF22" s="3" t="str">
        <f>MID(BF21, 1, 16) &amp; BD22</f>
        <v>11-LACI 3-SEKAT-5</v>
      </c>
      <c r="BO22" s="3" t="str">
        <f>MID(BF22, 1, 2) &amp; "-SEKAT-" &amp; BD22</f>
        <v>11-SEKAT-5</v>
      </c>
    </row>
    <row r="23" spans="38:67" customFormat="1" x14ac:dyDescent="0.25"/>
    <row r="24" spans="38:67" customFormat="1" x14ac:dyDescent="0.25">
      <c r="AL24">
        <v>4</v>
      </c>
      <c r="AN24" s="3" t="str">
        <f>MID(AN18, 1, 17) &amp; AL24</f>
        <v>11-LEMARI 1-LACI-4</v>
      </c>
      <c r="AW24" s="3" t="str">
        <f>MID(AW18, 1, 8) &amp; AL24</f>
        <v>11-LACI-4</v>
      </c>
      <c r="BD24">
        <v>1</v>
      </c>
      <c r="BF24" s="3" t="str">
        <f>MID(AW24, 1, 7) &amp; " " &amp; AL24 &amp; "-SEKAT-" &amp; BD24</f>
        <v>11-LACI 4-SEKAT-1</v>
      </c>
      <c r="BO24" s="3" t="str">
        <f>MID(AW24, 1, 2) &amp; "-SEKAT-" &amp; BD24</f>
        <v>11-SEKAT-1</v>
      </c>
    </row>
    <row r="25" spans="38:67" customFormat="1" x14ac:dyDescent="0.25">
      <c r="BD25">
        <v>2</v>
      </c>
      <c r="BF25" s="3" t="str">
        <f>MID(BF24, 1, 16) &amp; BD25</f>
        <v>11-LACI 4-SEKAT-2</v>
      </c>
      <c r="BO25" s="3" t="str">
        <f>MID(BF25, 1, 2) &amp; "-SEKAT-" &amp; BD25</f>
        <v>11-SEKAT-2</v>
      </c>
    </row>
    <row r="26" spans="38:67" customFormat="1" x14ac:dyDescent="0.25">
      <c r="BD26">
        <v>3</v>
      </c>
      <c r="BF26" s="3" t="str">
        <f>MID(BF25, 1, 16) &amp; BD26</f>
        <v>11-LACI 4-SEKAT-3</v>
      </c>
      <c r="BO26" s="3" t="str">
        <f>MID(BF26, 1, 2) &amp; "-SEKAT-" &amp; BD26</f>
        <v>11-SEKAT-3</v>
      </c>
    </row>
    <row r="27" spans="38:67" customFormat="1" x14ac:dyDescent="0.25">
      <c r="BD27">
        <v>4</v>
      </c>
      <c r="BF27" s="3" t="str">
        <f>MID(BF26, 1, 16) &amp; BD27</f>
        <v>11-LACI 4-SEKAT-4</v>
      </c>
      <c r="BO27" s="3" t="str">
        <f>MID(BF27, 1, 2) &amp; "-SEKAT-" &amp; BD27</f>
        <v>11-SEKAT-4</v>
      </c>
    </row>
    <row r="28" spans="38:67" customFormat="1" x14ac:dyDescent="0.25">
      <c r="BD28">
        <v>5</v>
      </c>
      <c r="BF28" s="3" t="str">
        <f>MID(BF27, 1, 16) &amp; BD28</f>
        <v>11-LACI 4-SEKAT-5</v>
      </c>
      <c r="BO28" s="3" t="str">
        <f>MID(BF28, 1, 2) &amp; "-SEKAT-" &amp; BD28</f>
        <v>11-SEKAT-5</v>
      </c>
    </row>
    <row r="29" spans="38:67" customFormat="1" x14ac:dyDescent="0.25"/>
    <row r="30" spans="38:67" customFormat="1" x14ac:dyDescent="0.25">
      <c r="AL30">
        <v>5</v>
      </c>
      <c r="AN30" s="3" t="str">
        <f>MID(AN24, 1, 17) &amp; AL30</f>
        <v>11-LEMARI 1-LACI-5</v>
      </c>
      <c r="AW30" s="3" t="str">
        <f>MID(AW24, 1, 8) &amp; AL30</f>
        <v>11-LACI-5</v>
      </c>
      <c r="BD30">
        <v>1</v>
      </c>
      <c r="BF30" s="3" t="str">
        <f>MID(AW30, 1, 7) &amp; " " &amp; AL30 &amp; "-SEKAT-" &amp; BD30</f>
        <v>11-LACI 5-SEKAT-1</v>
      </c>
      <c r="BO30" s="3" t="str">
        <f>MID(AW30, 1, 2) &amp; "-SEKAT-" &amp; BD30</f>
        <v>11-SEKAT-1</v>
      </c>
    </row>
    <row r="31" spans="38:67" customFormat="1" x14ac:dyDescent="0.25">
      <c r="BD31">
        <v>2</v>
      </c>
      <c r="BF31" s="3" t="str">
        <f>MID(BF30, 1, 16) &amp; BD31</f>
        <v>11-LACI 5-SEKAT-2</v>
      </c>
      <c r="BO31" s="3" t="str">
        <f>MID(BF31, 1, 2) &amp; "-SEKAT-" &amp; BD31</f>
        <v>11-SEKAT-2</v>
      </c>
    </row>
    <row r="32" spans="38:67" customFormat="1" x14ac:dyDescent="0.25">
      <c r="BD32">
        <v>3</v>
      </c>
      <c r="BF32" s="3" t="str">
        <f>MID(BF31, 1, 16) &amp; BD32</f>
        <v>11-LACI 5-SEKAT-3</v>
      </c>
      <c r="BO32" s="3" t="str">
        <f>MID(BF32, 1, 2) &amp; "-SEKAT-" &amp; BD32</f>
        <v>11-SEKAT-3</v>
      </c>
    </row>
    <row r="33" spans="38:67" customFormat="1" x14ac:dyDescent="0.25">
      <c r="BD33">
        <v>4</v>
      </c>
      <c r="BF33" s="3" t="str">
        <f>MID(BF32, 1, 16) &amp; BD33</f>
        <v>11-LACI 5-SEKAT-4</v>
      </c>
      <c r="BO33" s="3" t="str">
        <f>MID(BF33, 1, 2) &amp; "-SEKAT-" &amp; BD33</f>
        <v>11-SEKAT-4</v>
      </c>
    </row>
    <row r="34" spans="38:67" customFormat="1" x14ac:dyDescent="0.25">
      <c r="BD34">
        <v>5</v>
      </c>
      <c r="BF34" s="3" t="str">
        <f>MID(BF33, 1, 16) &amp; BD34</f>
        <v>11-LACI 5-SEKAT-5</v>
      </c>
      <c r="BO34" s="3" t="str">
        <f>MID(BF34, 1, 2) &amp; "-SEKAT-" &amp; BD34</f>
        <v>11-SEKAT-5</v>
      </c>
    </row>
    <row r="35" spans="38:67" customFormat="1" x14ac:dyDescent="0.25"/>
    <row r="36" spans="38:67" customFormat="1" x14ac:dyDescent="0.25">
      <c r="AL36">
        <v>6</v>
      </c>
      <c r="AN36" s="3" t="str">
        <f>MID(AN30, 1, 17) &amp; AL36</f>
        <v>11-LEMARI 1-LACI-6</v>
      </c>
      <c r="AW36" s="3" t="str">
        <f>MID(AW30, 1, 8) &amp; AL36</f>
        <v>11-LACI-6</v>
      </c>
      <c r="BD36">
        <v>1</v>
      </c>
      <c r="BF36" s="3" t="str">
        <f>MID(AW36, 1, 7) &amp; " " &amp; AL36 &amp; "-SEKAT-" &amp; BD36</f>
        <v>11-LACI 6-SEKAT-1</v>
      </c>
      <c r="BO36" s="3" t="str">
        <f>MID(AW36, 1, 2) &amp; "-SEKAT-" &amp; BD36</f>
        <v>11-SEKAT-1</v>
      </c>
    </row>
    <row r="37" spans="38:67" customFormat="1" x14ac:dyDescent="0.25">
      <c r="BD37">
        <v>2</v>
      </c>
      <c r="BF37" s="3" t="str">
        <f>MID(BF36, 1, 16) &amp; BD37</f>
        <v>11-LACI 6-SEKAT-2</v>
      </c>
      <c r="BO37" s="3" t="str">
        <f>MID(BF37, 1, 2) &amp; "-SEKAT-" &amp; BD37</f>
        <v>11-SEKAT-2</v>
      </c>
    </row>
    <row r="38" spans="38:67" customFormat="1" x14ac:dyDescent="0.25">
      <c r="BD38">
        <v>3</v>
      </c>
      <c r="BF38" s="3" t="str">
        <f>MID(BF37, 1, 16) &amp; BD38</f>
        <v>11-LACI 6-SEKAT-3</v>
      </c>
      <c r="BO38" s="3" t="str">
        <f>MID(BF38, 1, 2) &amp; "-SEKAT-" &amp; BD38</f>
        <v>11-SEKAT-3</v>
      </c>
    </row>
    <row r="39" spans="38:67" customFormat="1" x14ac:dyDescent="0.25">
      <c r="BD39">
        <v>4</v>
      </c>
      <c r="BF39" s="3" t="str">
        <f>MID(BF38, 1, 16) &amp; BD39</f>
        <v>11-LACI 6-SEKAT-4</v>
      </c>
      <c r="BO39" s="3" t="str">
        <f>MID(BF39, 1, 2) &amp; "-SEKAT-" &amp; BD39</f>
        <v>11-SEKAT-4</v>
      </c>
    </row>
    <row r="40" spans="38:67" customFormat="1" x14ac:dyDescent="0.25">
      <c r="BD40">
        <v>5</v>
      </c>
      <c r="BF40" s="3" t="str">
        <f>MID(BF39, 1, 16) &amp; BD40</f>
        <v>11-LACI 6-SEKAT-5</v>
      </c>
      <c r="BO40" s="3" t="str">
        <f>MID(BF40, 1, 2) &amp; "-SEKAT-" &amp; BD40</f>
        <v>11-SEKAT-5</v>
      </c>
    </row>
    <row r="41" spans="38:67" customFormat="1" x14ac:dyDescent="0.25"/>
    <row r="42" spans="38:67" customFormat="1" x14ac:dyDescent="0.25">
      <c r="AL42">
        <v>7</v>
      </c>
      <c r="AN42" s="3" t="str">
        <f>MID(AN36, 1, 17) &amp; AL42</f>
        <v>11-LEMARI 1-LACI-7</v>
      </c>
      <c r="AW42" s="3" t="str">
        <f>MID(AW36, 1, 8) &amp; AL42</f>
        <v>11-LACI-7</v>
      </c>
      <c r="BD42">
        <v>1</v>
      </c>
      <c r="BF42" s="3" t="str">
        <f>MID(AW42, 1, 7) &amp; " " &amp; AL42 &amp; "-SEKAT-" &amp; BD42</f>
        <v>11-LACI 7-SEKAT-1</v>
      </c>
      <c r="BO42" s="3" t="str">
        <f>MID(AW42, 1, 2) &amp; "-SEKAT-" &amp; BD42</f>
        <v>11-SEKAT-1</v>
      </c>
    </row>
    <row r="43" spans="38:67" customFormat="1" x14ac:dyDescent="0.25">
      <c r="BD43">
        <v>2</v>
      </c>
      <c r="BF43" s="3" t="str">
        <f>MID(BF42, 1, 16) &amp; BD43</f>
        <v>11-LACI 7-SEKAT-2</v>
      </c>
      <c r="BO43" s="3" t="str">
        <f>MID(BF43, 1, 2) &amp; "-SEKAT-" &amp; BD43</f>
        <v>11-SEKAT-2</v>
      </c>
    </row>
    <row r="44" spans="38:67" customFormat="1" x14ac:dyDescent="0.25">
      <c r="BD44">
        <v>3</v>
      </c>
      <c r="BF44" s="3" t="str">
        <f>MID(BF43, 1, 16) &amp; BD44</f>
        <v>11-LACI 7-SEKAT-3</v>
      </c>
      <c r="BO44" s="3" t="str">
        <f>MID(BF44, 1, 2) &amp; "-SEKAT-" &amp; BD44</f>
        <v>11-SEKAT-3</v>
      </c>
    </row>
    <row r="45" spans="38:67" customFormat="1" x14ac:dyDescent="0.25">
      <c r="BD45">
        <v>4</v>
      </c>
      <c r="BF45" s="3" t="str">
        <f>MID(BF44, 1, 16) &amp; BD45</f>
        <v>11-LACI 7-SEKAT-4</v>
      </c>
      <c r="BO45" s="3" t="str">
        <f>MID(BF45, 1, 2) &amp; "-SEKAT-" &amp; BD45</f>
        <v>11-SEKAT-4</v>
      </c>
    </row>
    <row r="46" spans="38:67" customFormat="1" x14ac:dyDescent="0.25">
      <c r="BD46">
        <v>5</v>
      </c>
      <c r="BF46" s="3" t="str">
        <f>MID(BF45, 1, 16) &amp; BD46</f>
        <v>11-LACI 7-SEKAT-5</v>
      </c>
      <c r="BO46" s="3" t="str">
        <f>MID(BF46, 1, 2) &amp; "-SEKAT-" &amp; BD46</f>
        <v>11-SEKAT-5</v>
      </c>
    </row>
    <row r="47" spans="38:67" customFormat="1" x14ac:dyDescent="0.25"/>
    <row r="48" spans="38:67" customFormat="1" x14ac:dyDescent="0.25">
      <c r="AL48">
        <v>8</v>
      </c>
      <c r="AN48" s="3" t="str">
        <f>MID(AN42, 1, 17) &amp; AL48</f>
        <v>11-LEMARI 1-LACI-8</v>
      </c>
      <c r="AW48" s="3" t="str">
        <f>MID(AW42, 1, 8) &amp; AL48</f>
        <v>11-LACI-8</v>
      </c>
      <c r="BD48">
        <v>1</v>
      </c>
      <c r="BF48" s="3" t="str">
        <f>MID(AW48, 1, 7) &amp; " " &amp; AL48 &amp; "-SEKAT-" &amp; BD48</f>
        <v>11-LACI 8-SEKAT-1</v>
      </c>
      <c r="BO48" s="3" t="str">
        <f>MID(AW48, 1, 2) &amp; "-SEKAT-" &amp; BD48</f>
        <v>11-SEKAT-1</v>
      </c>
    </row>
    <row r="49" spans="15:67" customFormat="1" x14ac:dyDescent="0.25">
      <c r="BD49">
        <v>2</v>
      </c>
      <c r="BF49" s="3" t="str">
        <f>MID(BF48, 1, 16) &amp; BD49</f>
        <v>11-LACI 8-SEKAT-2</v>
      </c>
      <c r="BO49" s="3" t="str">
        <f>MID(BF49, 1, 2) &amp; "-SEKAT-" &amp; BD49</f>
        <v>11-SEKAT-2</v>
      </c>
    </row>
    <row r="50" spans="15:67" customFormat="1" x14ac:dyDescent="0.25">
      <c r="BD50">
        <v>3</v>
      </c>
      <c r="BF50" s="3" t="str">
        <f>MID(BF49, 1, 16) &amp; BD50</f>
        <v>11-LACI 8-SEKAT-3</v>
      </c>
      <c r="BO50" s="3" t="str">
        <f>MID(BF50, 1, 2) &amp; "-SEKAT-" &amp; BD50</f>
        <v>11-SEKAT-3</v>
      </c>
    </row>
    <row r="51" spans="15:67" customFormat="1" x14ac:dyDescent="0.25">
      <c r="BD51">
        <v>4</v>
      </c>
      <c r="BF51" s="3" t="str">
        <f>MID(BF50, 1, 16) &amp; BD51</f>
        <v>11-LACI 8-SEKAT-4</v>
      </c>
      <c r="BO51" s="3" t="str">
        <f>MID(BF51, 1, 2) &amp; "-SEKAT-" &amp; BD51</f>
        <v>11-SEKAT-4</v>
      </c>
    </row>
    <row r="52" spans="15:67" customFormat="1" x14ac:dyDescent="0.25">
      <c r="BD52">
        <v>5</v>
      </c>
      <c r="BF52" s="3" t="str">
        <f>MID(BF51, 1, 16) &amp; BD52</f>
        <v>11-LACI 8-SEKAT-5</v>
      </c>
      <c r="BO52" s="3" t="str">
        <f>MID(BF52, 1, 2) &amp; "-SEKAT-" &amp; BD52</f>
        <v>11-SEKAT-5</v>
      </c>
    </row>
    <row r="53" spans="15:67" customFormat="1" x14ac:dyDescent="0.25"/>
    <row r="54" spans="15:67" customFormat="1" x14ac:dyDescent="0.25">
      <c r="O54">
        <v>2</v>
      </c>
      <c r="Q54" s="3" t="str">
        <f xml:space="preserve"> MID(Q6, 1, 13) &amp; O54</f>
        <v>JAMBI-LEMARI-2</v>
      </c>
      <c r="Y54" s="3" t="str">
        <f>MID(Y6, 1, 10) &amp; O54</f>
        <v>11-LEMARI-2</v>
      </c>
      <c r="AE54" s="3" t="str">
        <f>AE6</f>
        <v>JAMBI</v>
      </c>
      <c r="AL54">
        <v>1</v>
      </c>
      <c r="AN54" s="3" t="str">
        <f>MID(Y54, 1, 9) &amp; " " &amp; O54 &amp; "-LACI-" &amp; AL54</f>
        <v>11-LEMARI 2-LACI-1</v>
      </c>
      <c r="AW54" s="3" t="str">
        <f>MID(AN54, 1, 2) &amp; "-LACI-" &amp; AL54</f>
        <v>11-LACI-1</v>
      </c>
      <c r="BD54">
        <v>1</v>
      </c>
      <c r="BF54" s="3" t="str">
        <f>MID(AW54, 1, 7) &amp; " " &amp; AL54 &amp; "-SEKAT-" &amp; BD54</f>
        <v>11-LACI 1-SEKAT-1</v>
      </c>
      <c r="BO54" s="3" t="str">
        <f>MID(AW54, 1, 2) &amp; "-SEKAT-" &amp; BD54</f>
        <v>11-SEKAT-1</v>
      </c>
    </row>
    <row r="55" spans="15:67" customFormat="1" x14ac:dyDescent="0.25">
      <c r="BD55">
        <v>2</v>
      </c>
      <c r="BF55" s="3" t="str">
        <f>MID(BF54, 1, 16) &amp; BD55</f>
        <v>11-LACI 1-SEKAT-2</v>
      </c>
      <c r="BO55" s="3" t="str">
        <f>MID(BF55, 1, 2) &amp; "-SEKAT-" &amp; BD55</f>
        <v>11-SEKAT-2</v>
      </c>
    </row>
    <row r="56" spans="15:67" customFormat="1" x14ac:dyDescent="0.25">
      <c r="BD56">
        <v>3</v>
      </c>
      <c r="BF56" s="3" t="str">
        <f>MID(BF55, 1, 16) &amp; BD56</f>
        <v>11-LACI 1-SEKAT-3</v>
      </c>
      <c r="BO56" s="3" t="str">
        <f>MID(BF56, 1, 2) &amp; "-SEKAT-" &amp; BD56</f>
        <v>11-SEKAT-3</v>
      </c>
    </row>
    <row r="57" spans="15:67" customFormat="1" x14ac:dyDescent="0.25">
      <c r="BD57">
        <v>4</v>
      </c>
      <c r="BF57" s="3" t="str">
        <f>MID(BF56, 1, 16) &amp; BD57</f>
        <v>11-LACI 1-SEKAT-4</v>
      </c>
      <c r="BO57" s="3" t="str">
        <f>MID(BF57, 1, 2) &amp; "-SEKAT-" &amp; BD57</f>
        <v>11-SEKAT-4</v>
      </c>
    </row>
    <row r="58" spans="15:67" customFormat="1" x14ac:dyDescent="0.25">
      <c r="BD58">
        <v>5</v>
      </c>
      <c r="BF58" s="3" t="str">
        <f>MID(BF57, 1, 16) &amp; BD58</f>
        <v>11-LACI 1-SEKAT-5</v>
      </c>
      <c r="BO58" s="3" t="str">
        <f>MID(BF58, 1, 2) &amp; "-SEKAT-" &amp; BD58</f>
        <v>11-SEKAT-5</v>
      </c>
    </row>
    <row r="59" spans="15:67" customFormat="1" x14ac:dyDescent="0.25"/>
    <row r="60" spans="15:67" customFormat="1" x14ac:dyDescent="0.25">
      <c r="AL60">
        <v>2</v>
      </c>
      <c r="AN60" s="3" t="str">
        <f>MID(AN54, 1, 17) &amp; AL60</f>
        <v>11-LEMARI 2-LACI-2</v>
      </c>
      <c r="AW60" s="3" t="str">
        <f>MID(AW54, 1, 8) &amp; AL60</f>
        <v>11-LACI-2</v>
      </c>
      <c r="BD60">
        <v>1</v>
      </c>
      <c r="BF60" s="3" t="str">
        <f>MID(AW60, 1, 7) &amp; " " &amp; AL60 &amp; "-SEKAT-" &amp; BD60</f>
        <v>11-LACI 2-SEKAT-1</v>
      </c>
      <c r="BO60" s="3" t="str">
        <f>MID(AW60, 1, 2) &amp; "-SEKAT-" &amp; BD60</f>
        <v>11-SEKAT-1</v>
      </c>
    </row>
    <row r="61" spans="15:67" customFormat="1" x14ac:dyDescent="0.25">
      <c r="BD61">
        <v>2</v>
      </c>
      <c r="BF61" s="3" t="str">
        <f>MID(BF60, 1, 16) &amp; BD61</f>
        <v>11-LACI 2-SEKAT-2</v>
      </c>
      <c r="BO61" s="3" t="str">
        <f>MID(BF61, 1, 2) &amp; "-SEKAT-" &amp; BD61</f>
        <v>11-SEKAT-2</v>
      </c>
    </row>
    <row r="62" spans="15:67" customFormat="1" x14ac:dyDescent="0.25">
      <c r="BD62">
        <v>3</v>
      </c>
      <c r="BF62" s="3" t="str">
        <f>MID(BF61, 1, 16) &amp; BD62</f>
        <v>11-LACI 2-SEKAT-3</v>
      </c>
      <c r="BO62" s="3" t="str">
        <f>MID(BF62, 1, 2) &amp; "-SEKAT-" &amp; BD62</f>
        <v>11-SEKAT-3</v>
      </c>
    </row>
    <row r="63" spans="15:67" customFormat="1" x14ac:dyDescent="0.25">
      <c r="BD63">
        <v>4</v>
      </c>
      <c r="BF63" s="3" t="str">
        <f>MID(BF62, 1, 16) &amp; BD63</f>
        <v>11-LACI 2-SEKAT-4</v>
      </c>
      <c r="BO63" s="3" t="str">
        <f>MID(BF63, 1, 2) &amp; "-SEKAT-" &amp; BD63</f>
        <v>11-SEKAT-4</v>
      </c>
    </row>
    <row r="64" spans="15:67" customFormat="1" x14ac:dyDescent="0.25">
      <c r="BD64">
        <v>5</v>
      </c>
      <c r="BF64" s="3" t="str">
        <f>MID(BF63, 1, 16) &amp; BD64</f>
        <v>11-LACI 2-SEKAT-5</v>
      </c>
      <c r="BO64" s="3" t="str">
        <f>MID(BF64, 1, 2) &amp; "-SEKAT-" &amp; BD64</f>
        <v>11-SEKAT-5</v>
      </c>
    </row>
    <row r="65" spans="38:67" customFormat="1" x14ac:dyDescent="0.25"/>
    <row r="66" spans="38:67" customFormat="1" x14ac:dyDescent="0.25">
      <c r="AL66">
        <v>3</v>
      </c>
      <c r="AN66" s="3" t="str">
        <f>MID(AN60, 1, 17) &amp; AL66</f>
        <v>11-LEMARI 2-LACI-3</v>
      </c>
      <c r="AW66" s="3" t="str">
        <f>MID(AW60, 1, 8) &amp; AL66</f>
        <v>11-LACI-3</v>
      </c>
      <c r="BD66">
        <v>1</v>
      </c>
      <c r="BF66" s="3" t="str">
        <f>MID(AW66, 1, 7) &amp; " " &amp; AL66 &amp; "-SEKAT-" &amp; BD66</f>
        <v>11-LACI 3-SEKAT-1</v>
      </c>
      <c r="BO66" s="3" t="str">
        <f>MID(AW66, 1, 2) &amp; "-SEKAT-" &amp; BD66</f>
        <v>11-SEKAT-1</v>
      </c>
    </row>
    <row r="67" spans="38:67" customFormat="1" x14ac:dyDescent="0.25">
      <c r="BD67">
        <v>2</v>
      </c>
      <c r="BF67" s="3" t="str">
        <f>MID(BF66, 1, 16) &amp; BD67</f>
        <v>11-LACI 3-SEKAT-2</v>
      </c>
      <c r="BO67" s="3" t="str">
        <f>MID(BF67, 1, 2) &amp; "-SEKAT-" &amp; BD67</f>
        <v>11-SEKAT-2</v>
      </c>
    </row>
    <row r="68" spans="38:67" customFormat="1" x14ac:dyDescent="0.25">
      <c r="BD68">
        <v>3</v>
      </c>
      <c r="BF68" s="3" t="str">
        <f>MID(BF67, 1, 16) &amp; BD68</f>
        <v>11-LACI 3-SEKAT-3</v>
      </c>
      <c r="BO68" s="3" t="str">
        <f>MID(BF68, 1, 2) &amp; "-SEKAT-" &amp; BD68</f>
        <v>11-SEKAT-3</v>
      </c>
    </row>
    <row r="69" spans="38:67" customFormat="1" x14ac:dyDescent="0.25">
      <c r="BD69">
        <v>4</v>
      </c>
      <c r="BF69" s="3" t="str">
        <f>MID(BF68, 1, 16) &amp; BD69</f>
        <v>11-LACI 3-SEKAT-4</v>
      </c>
      <c r="BO69" s="3" t="str">
        <f>MID(BF69, 1, 2) &amp; "-SEKAT-" &amp; BD69</f>
        <v>11-SEKAT-4</v>
      </c>
    </row>
    <row r="70" spans="38:67" customFormat="1" x14ac:dyDescent="0.25">
      <c r="BD70">
        <v>5</v>
      </c>
      <c r="BF70" s="3" t="str">
        <f>MID(BF69, 1, 16) &amp; BD70</f>
        <v>11-LACI 3-SEKAT-5</v>
      </c>
      <c r="BO70" s="3" t="str">
        <f>MID(BF70, 1, 2) &amp; "-SEKAT-" &amp; BD70</f>
        <v>11-SEKAT-5</v>
      </c>
    </row>
    <row r="71" spans="38:67" customFormat="1" x14ac:dyDescent="0.25"/>
    <row r="72" spans="38:67" customFormat="1" x14ac:dyDescent="0.25">
      <c r="AL72">
        <v>4</v>
      </c>
      <c r="AN72" s="3" t="str">
        <f>MID(AN66, 1, 17) &amp; AL72</f>
        <v>11-LEMARI 2-LACI-4</v>
      </c>
      <c r="AW72" s="3" t="str">
        <f>MID(AW66, 1, 8) &amp; AL72</f>
        <v>11-LACI-4</v>
      </c>
      <c r="BD72">
        <v>1</v>
      </c>
      <c r="BF72" s="3" t="str">
        <f>MID(AW72, 1, 7) &amp; " " &amp; AL72 &amp; "-SEKAT-" &amp; BD72</f>
        <v>11-LACI 4-SEKAT-1</v>
      </c>
      <c r="BO72" s="3" t="str">
        <f>MID(AW72, 1, 2) &amp; "-SEKAT-" &amp; BD72</f>
        <v>11-SEKAT-1</v>
      </c>
    </row>
    <row r="73" spans="38:67" customFormat="1" x14ac:dyDescent="0.25">
      <c r="BD73">
        <v>2</v>
      </c>
      <c r="BF73" s="3" t="str">
        <f>MID(BF72, 1, 16) &amp; BD73</f>
        <v>11-LACI 4-SEKAT-2</v>
      </c>
      <c r="BO73" s="3" t="str">
        <f>MID(BF73, 1, 2) &amp; "-SEKAT-" &amp; BD73</f>
        <v>11-SEKAT-2</v>
      </c>
    </row>
    <row r="74" spans="38:67" customFormat="1" x14ac:dyDescent="0.25">
      <c r="BD74">
        <v>3</v>
      </c>
      <c r="BF74" s="3" t="str">
        <f>MID(BF73, 1, 16) &amp; BD74</f>
        <v>11-LACI 4-SEKAT-3</v>
      </c>
      <c r="BO74" s="3" t="str">
        <f>MID(BF74, 1, 2) &amp; "-SEKAT-" &amp; BD74</f>
        <v>11-SEKAT-3</v>
      </c>
    </row>
    <row r="75" spans="38:67" customFormat="1" x14ac:dyDescent="0.25">
      <c r="BD75">
        <v>4</v>
      </c>
      <c r="BF75" s="3" t="str">
        <f>MID(BF74, 1, 16) &amp; BD75</f>
        <v>11-LACI 4-SEKAT-4</v>
      </c>
      <c r="BO75" s="3" t="str">
        <f>MID(BF75, 1, 2) &amp; "-SEKAT-" &amp; BD75</f>
        <v>11-SEKAT-4</v>
      </c>
    </row>
    <row r="76" spans="38:67" customFormat="1" x14ac:dyDescent="0.25">
      <c r="BD76">
        <v>5</v>
      </c>
      <c r="BF76" s="3" t="str">
        <f>MID(BF75, 1, 16) &amp; BD76</f>
        <v>11-LACI 4-SEKAT-5</v>
      </c>
      <c r="BO76" s="3" t="str">
        <f>MID(BF76, 1, 2) &amp; "-SEKAT-" &amp; BD76</f>
        <v>11-SEKAT-5</v>
      </c>
    </row>
    <row r="77" spans="38:67" customFormat="1" x14ac:dyDescent="0.25"/>
    <row r="78" spans="38:67" customFormat="1" x14ac:dyDescent="0.25">
      <c r="AL78">
        <v>5</v>
      </c>
      <c r="AN78" s="3" t="str">
        <f>MID(AN72, 1, 17) &amp; AL78</f>
        <v>11-LEMARI 2-LACI-5</v>
      </c>
      <c r="AW78" s="3" t="str">
        <f>MID(AW72, 1, 8) &amp; AL78</f>
        <v>11-LACI-5</v>
      </c>
      <c r="BD78">
        <v>1</v>
      </c>
      <c r="BF78" s="3" t="str">
        <f>MID(AW78, 1, 7) &amp; " " &amp; AL78 &amp; "-SEKAT-" &amp; BD78</f>
        <v>11-LACI 5-SEKAT-1</v>
      </c>
      <c r="BO78" s="3" t="str">
        <f>MID(AW78, 1, 2) &amp; "-SEKAT-" &amp; BD78</f>
        <v>11-SEKAT-1</v>
      </c>
    </row>
    <row r="79" spans="38:67" customFormat="1" x14ac:dyDescent="0.25">
      <c r="BD79">
        <v>2</v>
      </c>
      <c r="BF79" s="3" t="str">
        <f>MID(BF78, 1, 16) &amp; BD79</f>
        <v>11-LACI 5-SEKAT-2</v>
      </c>
      <c r="BO79" s="3" t="str">
        <f>MID(BF79, 1, 2) &amp; "-SEKAT-" &amp; BD79</f>
        <v>11-SEKAT-2</v>
      </c>
    </row>
    <row r="80" spans="38:67" customFormat="1" x14ac:dyDescent="0.25">
      <c r="BD80">
        <v>3</v>
      </c>
      <c r="BF80" s="3" t="str">
        <f>MID(BF79, 1, 16) &amp; BD80</f>
        <v>11-LACI 5-SEKAT-3</v>
      </c>
      <c r="BO80" s="3" t="str">
        <f>MID(BF80, 1, 2) &amp; "-SEKAT-" &amp; BD80</f>
        <v>11-SEKAT-3</v>
      </c>
    </row>
    <row r="81" spans="38:67" customFormat="1" x14ac:dyDescent="0.25">
      <c r="BD81">
        <v>4</v>
      </c>
      <c r="BF81" s="3" t="str">
        <f>MID(BF80, 1, 16) &amp; BD81</f>
        <v>11-LACI 5-SEKAT-4</v>
      </c>
      <c r="BO81" s="3" t="str">
        <f>MID(BF81, 1, 2) &amp; "-SEKAT-" &amp; BD81</f>
        <v>11-SEKAT-4</v>
      </c>
    </row>
    <row r="82" spans="38:67" customFormat="1" x14ac:dyDescent="0.25">
      <c r="BD82">
        <v>5</v>
      </c>
      <c r="BF82" s="3" t="str">
        <f>MID(BF81, 1, 16) &amp; BD82</f>
        <v>11-LACI 5-SEKAT-5</v>
      </c>
      <c r="BO82" s="3" t="str">
        <f>MID(BF82, 1, 2) &amp; "-SEKAT-" &amp; BD82</f>
        <v>11-SEKAT-5</v>
      </c>
    </row>
    <row r="83" spans="38:67" customFormat="1" x14ac:dyDescent="0.25"/>
    <row r="84" spans="38:67" customFormat="1" x14ac:dyDescent="0.25">
      <c r="AL84">
        <v>6</v>
      </c>
      <c r="AN84" s="3" t="str">
        <f>MID(AN78, 1, 17) &amp; AL84</f>
        <v>11-LEMARI 2-LACI-6</v>
      </c>
      <c r="AW84" s="3" t="str">
        <f>MID(AW78, 1, 8) &amp; AL84</f>
        <v>11-LACI-6</v>
      </c>
      <c r="BD84">
        <v>1</v>
      </c>
      <c r="BF84" s="3" t="str">
        <f>MID(AW84, 1, 7) &amp; " " &amp; AL84 &amp; "-SEKAT-" &amp; BD84</f>
        <v>11-LACI 6-SEKAT-1</v>
      </c>
      <c r="BO84" s="3" t="str">
        <f>MID(AW84, 1, 2) &amp; "-SEKAT-" &amp; BD84</f>
        <v>11-SEKAT-1</v>
      </c>
    </row>
    <row r="85" spans="38:67" customFormat="1" x14ac:dyDescent="0.25">
      <c r="BD85">
        <v>2</v>
      </c>
      <c r="BF85" s="3" t="str">
        <f>MID(BF84, 1, 16) &amp; BD85</f>
        <v>11-LACI 6-SEKAT-2</v>
      </c>
      <c r="BO85" s="3" t="str">
        <f>MID(BF85, 1, 2) &amp; "-SEKAT-" &amp; BD85</f>
        <v>11-SEKAT-2</v>
      </c>
    </row>
    <row r="86" spans="38:67" customFormat="1" x14ac:dyDescent="0.25">
      <c r="BD86">
        <v>3</v>
      </c>
      <c r="BF86" s="3" t="str">
        <f>MID(BF85, 1, 16) &amp; BD86</f>
        <v>11-LACI 6-SEKAT-3</v>
      </c>
      <c r="BO86" s="3" t="str">
        <f>MID(BF86, 1, 2) &amp; "-SEKAT-" &amp; BD86</f>
        <v>11-SEKAT-3</v>
      </c>
    </row>
    <row r="87" spans="38:67" customFormat="1" x14ac:dyDescent="0.25">
      <c r="BD87">
        <v>4</v>
      </c>
      <c r="BF87" s="3" t="str">
        <f>MID(BF86, 1, 16) &amp; BD87</f>
        <v>11-LACI 6-SEKAT-4</v>
      </c>
      <c r="BO87" s="3" t="str">
        <f>MID(BF87, 1, 2) &amp; "-SEKAT-" &amp; BD87</f>
        <v>11-SEKAT-4</v>
      </c>
    </row>
    <row r="88" spans="38:67" customFormat="1" x14ac:dyDescent="0.25">
      <c r="BD88">
        <v>5</v>
      </c>
      <c r="BF88" s="3" t="str">
        <f>MID(BF87, 1, 16) &amp; BD88</f>
        <v>11-LACI 6-SEKAT-5</v>
      </c>
      <c r="BO88" s="3" t="str">
        <f>MID(BF88, 1, 2) &amp; "-SEKAT-" &amp; BD88</f>
        <v>11-SEKAT-5</v>
      </c>
    </row>
    <row r="89" spans="38:67" customFormat="1" x14ac:dyDescent="0.25"/>
    <row r="90" spans="38:67" customFormat="1" x14ac:dyDescent="0.25">
      <c r="AL90">
        <v>7</v>
      </c>
      <c r="AN90" s="3" t="str">
        <f>MID(AN84, 1, 17) &amp; AL90</f>
        <v>11-LEMARI 2-LACI-7</v>
      </c>
      <c r="AW90" s="3" t="str">
        <f>MID(AW84, 1, 8) &amp; AL90</f>
        <v>11-LACI-7</v>
      </c>
      <c r="BD90">
        <v>1</v>
      </c>
      <c r="BF90" s="3" t="str">
        <f>MID(AW90, 1, 7) &amp; " " &amp; AL90 &amp; "-SEKAT-" &amp; BD90</f>
        <v>11-LACI 7-SEKAT-1</v>
      </c>
      <c r="BO90" s="3" t="str">
        <f>MID(AW90, 1, 2) &amp; "-SEKAT-" &amp; BD90</f>
        <v>11-SEKAT-1</v>
      </c>
    </row>
    <row r="91" spans="38:67" customFormat="1" x14ac:dyDescent="0.25">
      <c r="BD91">
        <v>2</v>
      </c>
      <c r="BF91" s="3" t="str">
        <f>MID(BF90, 1, 16) &amp; BD91</f>
        <v>11-LACI 7-SEKAT-2</v>
      </c>
      <c r="BO91" s="3" t="str">
        <f>MID(BF91, 1, 2) &amp; "-SEKAT-" &amp; BD91</f>
        <v>11-SEKAT-2</v>
      </c>
    </row>
    <row r="92" spans="38:67" customFormat="1" x14ac:dyDescent="0.25">
      <c r="BD92">
        <v>3</v>
      </c>
      <c r="BF92" s="3" t="str">
        <f>MID(BF91, 1, 16) &amp; BD92</f>
        <v>11-LACI 7-SEKAT-3</v>
      </c>
      <c r="BO92" s="3" t="str">
        <f>MID(BF92, 1, 2) &amp; "-SEKAT-" &amp; BD92</f>
        <v>11-SEKAT-3</v>
      </c>
    </row>
    <row r="93" spans="38:67" customFormat="1" x14ac:dyDescent="0.25">
      <c r="BD93">
        <v>4</v>
      </c>
      <c r="BF93" s="3" t="str">
        <f>MID(BF92, 1, 16) &amp; BD93</f>
        <v>11-LACI 7-SEKAT-4</v>
      </c>
      <c r="BO93" s="3" t="str">
        <f>MID(BF93, 1, 2) &amp; "-SEKAT-" &amp; BD93</f>
        <v>11-SEKAT-4</v>
      </c>
    </row>
    <row r="94" spans="38:67" customFormat="1" x14ac:dyDescent="0.25">
      <c r="BD94">
        <v>5</v>
      </c>
      <c r="BF94" s="3" t="str">
        <f>MID(BF93, 1, 16) &amp; BD94</f>
        <v>11-LACI 7-SEKAT-5</v>
      </c>
      <c r="BO94" s="3" t="str">
        <f>MID(BF94, 1, 2) &amp; "-SEKAT-" &amp; BD94</f>
        <v>11-SEKAT-5</v>
      </c>
    </row>
    <row r="95" spans="38:67" customFormat="1" x14ac:dyDescent="0.25"/>
    <row r="96" spans="38:67" customFormat="1" x14ac:dyDescent="0.25">
      <c r="AL96">
        <v>8</v>
      </c>
      <c r="AN96" s="3" t="str">
        <f>MID(AN90, 1, 17) &amp; AL96</f>
        <v>11-LEMARI 2-LACI-8</v>
      </c>
      <c r="AW96" s="3" t="str">
        <f>MID(AW90, 1, 8) &amp; AL96</f>
        <v>11-LACI-8</v>
      </c>
      <c r="BD96">
        <v>1</v>
      </c>
      <c r="BF96" s="3" t="str">
        <f>MID(AW96, 1, 7) &amp; " " &amp; AL96 &amp; "-SEKAT-" &amp; BD96</f>
        <v>11-LACI 8-SEKAT-1</v>
      </c>
      <c r="BO96" s="3" t="str">
        <f>MID(AW96, 1, 2) &amp; "-SEKAT-" &amp; BD96</f>
        <v>11-SEKAT-1</v>
      </c>
    </row>
    <row r="97" spans="56:67" customFormat="1" x14ac:dyDescent="0.25">
      <c r="BD97">
        <v>2</v>
      </c>
      <c r="BF97" s="3" t="str">
        <f>MID(BF96, 1, 16) &amp; BD97</f>
        <v>11-LACI 8-SEKAT-2</v>
      </c>
      <c r="BO97" s="3" t="str">
        <f>MID(BF97, 1, 2) &amp; "-SEKAT-" &amp; BD97</f>
        <v>11-SEKAT-2</v>
      </c>
    </row>
    <row r="98" spans="56:67" customFormat="1" x14ac:dyDescent="0.25">
      <c r="BD98">
        <v>3</v>
      </c>
      <c r="BF98" s="3" t="str">
        <f>MID(BF97, 1, 16) &amp; BD98</f>
        <v>11-LACI 8-SEKAT-3</v>
      </c>
      <c r="BO98" s="3" t="str">
        <f>MID(BF98, 1, 2) &amp; "-SEKAT-" &amp; BD98</f>
        <v>11-SEKAT-3</v>
      </c>
    </row>
    <row r="99" spans="56:67" customFormat="1" x14ac:dyDescent="0.25">
      <c r="BD99">
        <v>4</v>
      </c>
      <c r="BF99" s="3" t="str">
        <f>MID(BF98, 1, 16) &amp; BD99</f>
        <v>11-LACI 8-SEKAT-4</v>
      </c>
      <c r="BO99" s="3" t="str">
        <f>MID(BF99, 1, 2) &amp; "-SEKAT-" &amp; BD99</f>
        <v>11-SEKAT-4</v>
      </c>
    </row>
    <row r="100" spans="56:67" customFormat="1" x14ac:dyDescent="0.25">
      <c r="BD100">
        <v>5</v>
      </c>
      <c r="BF100" s="3" t="str">
        <f>MID(BF99, 1, 16) &amp; BD100</f>
        <v>11-LACI 8-SEKAT-5</v>
      </c>
      <c r="BO100" s="3" t="str">
        <f>MID(BF100, 1, 2) &amp; "-SEKAT-" &amp; BD100</f>
        <v>11-SEKAT-5</v>
      </c>
    </row>
    <row r="101" spans="56:67" customFormat="1" x14ac:dyDescent="0.25"/>
    <row r="102" spans="56:67" customFormat="1" x14ac:dyDescent="0.25"/>
    <row r="103" spans="56:67" customFormat="1" x14ac:dyDescent="0.25"/>
    <row r="104" spans="56:67" customFormat="1" x14ac:dyDescent="0.25"/>
    <row r="105" spans="56:67" customFormat="1" x14ac:dyDescent="0.25"/>
    <row r="106" spans="56:67" customFormat="1" x14ac:dyDescent="0.25"/>
    <row r="107" spans="56:67" customFormat="1" x14ac:dyDescent="0.25"/>
    <row r="108" spans="56:67" customFormat="1" x14ac:dyDescent="0.25"/>
    <row r="109" spans="56:67" customFormat="1" x14ac:dyDescent="0.25"/>
    <row r="110" spans="56:67" customFormat="1" x14ac:dyDescent="0.25"/>
    <row r="111" spans="56:67" customFormat="1" x14ac:dyDescent="0.25"/>
    <row r="112" spans="56:67"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573DE-8BBC-4B82-B502-753F4CD202F4}">
  <dimension ref="B2"/>
  <sheetViews>
    <sheetView zoomScale="85" zoomScaleNormal="85" workbookViewId="0">
      <selection activeCell="B2" sqref="B2"/>
    </sheetView>
  </sheetViews>
  <sheetFormatPr defaultColWidth="2.85546875" defaultRowHeight="15" x14ac:dyDescent="0.25"/>
  <sheetData>
    <row r="2" spans="2:2" x14ac:dyDescent="0.25">
      <c r="B2" s="1" t="s">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356A3-0666-4379-A564-B142D55F5D91}">
  <dimension ref="B2"/>
  <sheetViews>
    <sheetView zoomScale="85" zoomScaleNormal="85" workbookViewId="0">
      <selection activeCell="B2" sqref="B2"/>
    </sheetView>
  </sheetViews>
  <sheetFormatPr defaultColWidth="2.85546875" defaultRowHeight="15" x14ac:dyDescent="0.25"/>
  <sheetData>
    <row r="2" spans="2:2" x14ac:dyDescent="0.25">
      <c r="B2" s="1" t="s">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432B1-8EE6-410C-8679-2F396C9AD127}">
  <dimension ref="B2"/>
  <sheetViews>
    <sheetView zoomScale="85" zoomScaleNormal="85" workbookViewId="0">
      <selection activeCell="B2" sqref="B2"/>
    </sheetView>
  </sheetViews>
  <sheetFormatPr defaultColWidth="2.85546875" defaultRowHeight="15" x14ac:dyDescent="0.25"/>
  <sheetData>
    <row r="2" spans="2:2" x14ac:dyDescent="0.25">
      <c r="B2" s="1" t="s">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DA269-5689-4C2C-9974-10BB935B0EE8}">
  <dimension ref="B2"/>
  <sheetViews>
    <sheetView zoomScale="85" zoomScaleNormal="85" workbookViewId="0">
      <selection activeCell="B2" sqref="B2"/>
    </sheetView>
  </sheetViews>
  <sheetFormatPr defaultColWidth="2.85546875" defaultRowHeight="15" x14ac:dyDescent="0.25"/>
  <sheetData>
    <row r="2" spans="2:2" x14ac:dyDescent="0.25">
      <c r="B2" s="1" t="s">
        <v>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CB983-AF07-4B44-A2AF-D0EE98B49F8B}">
  <dimension ref="B2"/>
  <sheetViews>
    <sheetView zoomScale="85" zoomScaleNormal="85" workbookViewId="0">
      <selection activeCell="B2" sqref="B2"/>
    </sheetView>
  </sheetViews>
  <sheetFormatPr defaultColWidth="2.85546875" defaultRowHeight="15" x14ac:dyDescent="0.25"/>
  <sheetData>
    <row r="2" spans="2:2" x14ac:dyDescent="0.25">
      <c r="B2" s="1" t="s">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1F0DE-608E-4FA0-A34F-B7113909DAB6}">
  <dimension ref="B2"/>
  <sheetViews>
    <sheetView zoomScale="85" zoomScaleNormal="85" workbookViewId="0">
      <selection activeCell="B2" sqref="B2"/>
    </sheetView>
  </sheetViews>
  <sheetFormatPr defaultColWidth="2.85546875" defaultRowHeight="15" x14ac:dyDescent="0.25"/>
  <sheetData>
    <row r="2" spans="2:2" x14ac:dyDescent="0.25">
      <c r="B2" s="1" t="s">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1F525-9917-47BA-9ED4-F12FCDFB06E4}">
  <dimension ref="B2"/>
  <sheetViews>
    <sheetView zoomScale="85" zoomScaleNormal="85" workbookViewId="0">
      <selection activeCell="Y34" sqref="Y34"/>
    </sheetView>
  </sheetViews>
  <sheetFormatPr defaultColWidth="2.85546875" defaultRowHeight="15" x14ac:dyDescent="0.25"/>
  <sheetData>
    <row r="2" spans="2:2" x14ac:dyDescent="0.25">
      <c r="B2" s="1" t="s">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07D40-A6FF-4CAA-AB13-B2B32A880B17}">
  <dimension ref="D4:AT16"/>
  <sheetViews>
    <sheetView workbookViewId="0">
      <selection activeCell="D4" sqref="D4"/>
    </sheetView>
  </sheetViews>
  <sheetFormatPr defaultColWidth="2.85546875" defaultRowHeight="15" x14ac:dyDescent="0.25"/>
  <cols>
    <col min="1" max="16384" width="2.85546875" style="4"/>
  </cols>
  <sheetData>
    <row r="4" spans="4:46" x14ac:dyDescent="0.25">
      <c r="D4" s="13">
        <v>1</v>
      </c>
    </row>
    <row r="15" spans="4:46" x14ac:dyDescent="0.25">
      <c r="AK15" s="14" t="s">
        <v>564</v>
      </c>
      <c r="AL15" s="14" t="s">
        <v>565</v>
      </c>
      <c r="AM15" s="14" t="s">
        <v>566</v>
      </c>
      <c r="AN15" s="14" t="s">
        <v>567</v>
      </c>
      <c r="AO15" s="14" t="s">
        <v>568</v>
      </c>
      <c r="AP15" s="14" t="s">
        <v>569</v>
      </c>
      <c r="AQ15" s="14" t="s">
        <v>570</v>
      </c>
      <c r="AR15" s="14" t="s">
        <v>571</v>
      </c>
      <c r="AS15" s="14" t="s">
        <v>572</v>
      </c>
      <c r="AT15" s="14" t="s">
        <v>573</v>
      </c>
    </row>
    <row r="16" spans="4:46" x14ac:dyDescent="0.25">
      <c r="AK16" s="14" t="s">
        <v>574</v>
      </c>
      <c r="AL16" s="14" t="s">
        <v>575</v>
      </c>
      <c r="AM16" s="14" t="s">
        <v>576</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99262-DC50-4D34-B13A-5E9302A2E5DF}">
  <dimension ref="B2:AR41"/>
  <sheetViews>
    <sheetView workbookViewId="0">
      <selection activeCell="AR2" sqref="AR2"/>
    </sheetView>
  </sheetViews>
  <sheetFormatPr defaultColWidth="2.85546875" defaultRowHeight="15" x14ac:dyDescent="0.25"/>
  <cols>
    <col min="1" max="16384" width="2.85546875" style="4"/>
  </cols>
  <sheetData>
    <row r="2" spans="2:44" x14ac:dyDescent="0.25">
      <c r="B2" s="15">
        <v>1</v>
      </c>
      <c r="W2" s="16">
        <v>2</v>
      </c>
      <c r="AR2" s="17">
        <v>3</v>
      </c>
    </row>
    <row r="21" spans="2:44" x14ac:dyDescent="0.25">
      <c r="B21" s="18">
        <v>4</v>
      </c>
      <c r="W21" s="19">
        <v>5</v>
      </c>
      <c r="AR21" s="20">
        <v>6</v>
      </c>
    </row>
    <row r="41" spans="2:2" x14ac:dyDescent="0.25">
      <c r="B41" s="21">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993</vt:lpstr>
      <vt:lpstr>1008</vt:lpstr>
      <vt:lpstr>1028</vt:lpstr>
      <vt:lpstr>1122</vt:lpstr>
      <vt:lpstr>1124</vt:lpstr>
      <vt:lpstr>1169</vt:lpstr>
      <vt:lpstr>1170</vt:lpstr>
      <vt:lpstr>1177</vt:lpstr>
      <vt:lpstr>1197</vt:lpstr>
      <vt:lpstr>1240</vt:lpstr>
      <vt:lpstr>0000</vt:lpstr>
      <vt:lpstr>20231213WED</vt:lpstr>
      <vt:lpstr>20231206WED</vt:lpstr>
      <vt:lpstr>20231201FRI</vt:lpstr>
      <vt:lpstr>20231130THU</vt:lpstr>
      <vt:lpstr>20231129WED</vt:lpstr>
      <vt:lpstr>20231128TUE</vt:lpstr>
      <vt:lpstr>20231127MON</vt:lpstr>
      <vt:lpstr>20231124FRI</vt:lpstr>
      <vt:lpstr>20231123THU</vt:lpstr>
      <vt:lpstr>000</vt:lpstr>
      <vt:lpstr>000a</vt:lpstr>
      <vt:lpstr>001</vt:lpstr>
      <vt:lpstr>002</vt:lpstr>
      <vt:lpstr>003</vt:lpstr>
      <vt:lpstr>004</vt:lpstr>
      <vt:lpstr>005</vt:lpstr>
      <vt:lpstr>006</vt:lpstr>
      <vt:lpstr>007</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Dwikarso Prasetyo</dc:creator>
  <cp:lastModifiedBy>Aryo Budi</cp:lastModifiedBy>
  <cp:lastPrinted>2023-11-29T02:23:24Z</cp:lastPrinted>
  <dcterms:created xsi:type="dcterms:W3CDTF">2023-11-10T01:48:16Z</dcterms:created>
  <dcterms:modified xsi:type="dcterms:W3CDTF">2024-01-26T11:33:13Z</dcterms:modified>
</cp:coreProperties>
</file>