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stanbekabdrahmanov/Documents/Шебер/Амбултаория/"/>
    </mc:Choice>
  </mc:AlternateContent>
  <xr:revisionPtr revIDLastSave="0" documentId="8_{C97E9661-D7F0-A247-BAD8-9431823DA7D2}" xr6:coauthVersionLast="47" xr6:coauthVersionMax="47" xr10:uidLastSave="{00000000-0000-0000-0000-000000000000}"/>
  <bookViews>
    <workbookView xWindow="380" yWindow="500" windowWidth="28040" windowHeight="15880" xr2:uid="{D8D6614C-28E7-8C42-B632-5BF041B23BE3}"/>
  </bookViews>
  <sheets>
    <sheet name="Лист1" sheetId="1" r:id="rId1"/>
  </sheets>
  <definedNames>
    <definedName name="_xlnm._FilterDatabase" localSheetId="0" hidden="1">Лист1!$A$1:$I$36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F41" i="1"/>
  <c r="F40" i="1"/>
  <c r="F39" i="1"/>
  <c r="F38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31" i="1"/>
  <c r="A26" i="1"/>
  <c r="A25" i="1"/>
  <c r="A22" i="1"/>
  <c r="A21" i="1"/>
  <c r="A20" i="1"/>
  <c r="A19" i="1"/>
  <c r="A18" i="1"/>
  <c r="A17" i="1"/>
  <c r="A16" i="1"/>
  <c r="A15" i="1"/>
  <c r="A13" i="1"/>
  <c r="A12" i="1"/>
  <c r="A10" i="1"/>
  <c r="A9" i="1"/>
  <c r="A6" i="1"/>
  <c r="A4" i="1"/>
  <c r="A3" i="1"/>
  <c r="A2" i="1"/>
</calcChain>
</file>

<file path=xl/sharedStrings.xml><?xml version="1.0" encoding="utf-8"?>
<sst xmlns="http://schemas.openxmlformats.org/spreadsheetml/2006/main" count="44" uniqueCount="9">
  <si>
    <t>L погонный метр</t>
  </si>
  <si>
    <t xml:space="preserve">Высота </t>
  </si>
  <si>
    <t xml:space="preserve">Итого м2 </t>
  </si>
  <si>
    <t>Вид кирпича</t>
  </si>
  <si>
    <t xml:space="preserve">Количество за 1 м2 </t>
  </si>
  <si>
    <t xml:space="preserve">Итого количество </t>
  </si>
  <si>
    <t>1,5 кирпича</t>
  </si>
  <si>
    <t>1 кирпич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</si>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</sst>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B5469-093C-0445-A6D0-FD5C0D3F34B4}">
  <dimension ref="A1:I42"/>
  <sheetViews>
    <sheetView tabSelected="1" zoomScale="101" workbookViewId="0">
      <selection activeCell="J11" sqref="J11"/>
    </sheetView>
  </sheetViews>
  <sheetFormatPr baseColWidth="10" defaultRowHeight="21" x14ac:dyDescent="0.25"/>
  <cols>
    <col min="1" max="1" width="24.33203125" style="1" customWidth="1"/>
    <col min="2" max="2" width="18.5" style="1" customWidth="1"/>
    <col min="3" max="3" width="22.33203125" style="1" customWidth="1"/>
    <col min="4" max="4" width="20.6640625" style="1" customWidth="1"/>
    <col min="5" max="5" width="28.6640625" style="1" customWidth="1"/>
    <col min="6" max="6" width="24.83203125" style="1" customWidth="1"/>
    <col min="7" max="16384" width="10.832031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x14ac:dyDescent="0.25">
      <c r="A2" s="2">
        <f>1.84+1.3+1.31+2.2+1.87+1.24+1.44+1.47+1.21+2.1+1.89+1.28+1.53+1.35+0.44</f>
        <v>22.470000000000002</v>
      </c>
      <c r="B2" s="2">
        <v>1.47</v>
      </c>
      <c r="C2" s="2">
        <f>B2*A2</f>
        <v>33.030900000000003</v>
      </c>
      <c r="D2" s="2" t="s">
        <v>7</v>
      </c>
      <c r="E2" s="2">
        <v>54</v>
      </c>
      <c r="F2" s="2">
        <f>E2*C2</f>
        <v>1783.6686000000002</v>
      </c>
      <c r="I2" s="1" t="s">
        <v>6</v>
      </c>
    </row>
    <row r="3" spans="1:9" x14ac:dyDescent="0.25">
      <c r="A3" s="2">
        <f>(1.62+1.52)*2</f>
        <v>6.28</v>
      </c>
      <c r="B3" s="2">
        <v>2.8</v>
      </c>
      <c r="C3" s="2">
        <f t="shared" ref="C3:C36" si="0">B3*A3</f>
        <v>17.584</v>
      </c>
      <c r="D3" s="2" t="s">
        <v>7</v>
      </c>
      <c r="E3" s="2">
        <v>54</v>
      </c>
      <c r="F3" s="2">
        <f t="shared" ref="F3:F36" si="1">E3*C3</f>
        <v>949.53599999999994</v>
      </c>
      <c r="I3" s="1" t="s">
        <v>7</v>
      </c>
    </row>
    <row r="4" spans="1:9" x14ac:dyDescent="0.25">
      <c r="A4" s="2">
        <f>(1.62+1.52)*1</f>
        <v>3.14</v>
      </c>
      <c r="B4" s="2">
        <v>1.47</v>
      </c>
      <c r="C4" s="2">
        <f t="shared" si="0"/>
        <v>4.6158000000000001</v>
      </c>
      <c r="D4" s="2" t="s">
        <v>7</v>
      </c>
      <c r="E4" s="2">
        <v>54</v>
      </c>
      <c r="F4" s="2">
        <f t="shared" si="1"/>
        <v>249.25319999999999</v>
      </c>
    </row>
    <row r="5" spans="1:9" x14ac:dyDescent="0.25">
      <c r="A5" s="2">
        <v>1.5</v>
      </c>
      <c r="B5" s="2">
        <v>1</v>
      </c>
      <c r="C5" s="2">
        <f t="shared" si="0"/>
        <v>1.5</v>
      </c>
      <c r="D5" s="2" t="s">
        <v>6</v>
      </c>
      <c r="E5" s="2">
        <v>81</v>
      </c>
      <c r="F5" s="2">
        <f t="shared" si="1"/>
        <v>121.5</v>
      </c>
    </row>
    <row r="6" spans="1:9" x14ac:dyDescent="0.25">
      <c r="A6" s="2">
        <f>0.43*2+0.85</f>
        <v>1.71</v>
      </c>
      <c r="B6" s="2">
        <v>2.8</v>
      </c>
      <c r="C6" s="2">
        <f t="shared" si="0"/>
        <v>4.7879999999999994</v>
      </c>
      <c r="D6" s="2" t="s">
        <v>6</v>
      </c>
      <c r="E6" s="2">
        <v>81</v>
      </c>
      <c r="F6" s="2">
        <f t="shared" si="1"/>
        <v>387.82799999999997</v>
      </c>
    </row>
    <row r="7" spans="1:9" x14ac:dyDescent="0.25">
      <c r="A7" s="2">
        <v>1.89</v>
      </c>
      <c r="B7" s="2">
        <v>1.5</v>
      </c>
      <c r="C7" s="2">
        <f t="shared" si="0"/>
        <v>2.835</v>
      </c>
      <c r="D7" s="2" t="s">
        <v>6</v>
      </c>
      <c r="E7" s="2">
        <v>81</v>
      </c>
      <c r="F7" s="2">
        <f t="shared" si="1"/>
        <v>229.63499999999999</v>
      </c>
    </row>
    <row r="8" spans="1:9" x14ac:dyDescent="0.25">
      <c r="A8" s="2">
        <v>1.93</v>
      </c>
      <c r="B8" s="2">
        <v>1.48</v>
      </c>
      <c r="C8" s="2">
        <f t="shared" si="0"/>
        <v>2.8563999999999998</v>
      </c>
      <c r="D8" s="2" t="s">
        <v>7</v>
      </c>
      <c r="E8" s="2">
        <v>54</v>
      </c>
      <c r="F8" s="2">
        <f t="shared" si="1"/>
        <v>154.2456</v>
      </c>
    </row>
    <row r="9" spans="1:9" x14ac:dyDescent="0.25">
      <c r="A9" s="2">
        <f>1.84+1.43+1.94</f>
        <v>5.21</v>
      </c>
      <c r="B9" s="2">
        <v>2.8</v>
      </c>
      <c r="C9" s="2">
        <f t="shared" si="0"/>
        <v>14.587999999999999</v>
      </c>
      <c r="D9" s="2" t="s">
        <v>7</v>
      </c>
      <c r="E9" s="2">
        <v>54</v>
      </c>
      <c r="F9" s="2">
        <f t="shared" si="1"/>
        <v>787.75199999999995</v>
      </c>
    </row>
    <row r="10" spans="1:9" x14ac:dyDescent="0.25">
      <c r="A10" s="2">
        <f>1.9+0.36</f>
        <v>2.2599999999999998</v>
      </c>
      <c r="B10" s="2">
        <v>2.8</v>
      </c>
      <c r="C10" s="2">
        <f t="shared" si="0"/>
        <v>6.3279999999999994</v>
      </c>
      <c r="D10" s="2" t="s">
        <v>7</v>
      </c>
      <c r="E10" s="2">
        <v>54</v>
      </c>
      <c r="F10" s="2">
        <f t="shared" si="1"/>
        <v>341.71199999999999</v>
      </c>
    </row>
    <row r="11" spans="1:9" x14ac:dyDescent="0.25">
      <c r="A11" s="2">
        <v>0.68</v>
      </c>
      <c r="B11" s="2">
        <v>2.8</v>
      </c>
      <c r="C11" s="2">
        <f t="shared" si="0"/>
        <v>1.9039999999999999</v>
      </c>
      <c r="D11" s="2" t="s">
        <v>6</v>
      </c>
      <c r="E11" s="2">
        <v>81</v>
      </c>
      <c r="F11" s="2">
        <f t="shared" si="1"/>
        <v>154.22399999999999</v>
      </c>
    </row>
    <row r="12" spans="1:9" x14ac:dyDescent="0.25">
      <c r="A12" s="2">
        <f>1.37+1.9+1.98</f>
        <v>5.25</v>
      </c>
      <c r="B12" s="2">
        <v>2.4</v>
      </c>
      <c r="C12" s="2">
        <f t="shared" si="0"/>
        <v>12.6</v>
      </c>
      <c r="D12" s="2" t="s">
        <v>7</v>
      </c>
      <c r="E12" s="2">
        <v>54</v>
      </c>
      <c r="F12" s="2">
        <f t="shared" si="1"/>
        <v>680.4</v>
      </c>
    </row>
    <row r="13" spans="1:9" x14ac:dyDescent="0.25">
      <c r="A13" s="2">
        <f>0.95+1.81*2+1.93</f>
        <v>6.5</v>
      </c>
      <c r="B13" s="2">
        <v>3.1</v>
      </c>
      <c r="C13" s="2">
        <f t="shared" si="0"/>
        <v>20.150000000000002</v>
      </c>
      <c r="D13" s="2" t="s">
        <v>7</v>
      </c>
      <c r="E13" s="2">
        <v>54</v>
      </c>
      <c r="F13" s="2">
        <f t="shared" si="1"/>
        <v>1088.1000000000001</v>
      </c>
    </row>
    <row r="14" spans="1:9" x14ac:dyDescent="0.25">
      <c r="A14" s="2">
        <v>1.45</v>
      </c>
      <c r="B14" s="2">
        <v>2.8</v>
      </c>
      <c r="C14" s="2">
        <f t="shared" si="0"/>
        <v>4.0599999999999996</v>
      </c>
      <c r="D14" s="2" t="s">
        <v>7</v>
      </c>
      <c r="E14" s="2">
        <v>54</v>
      </c>
      <c r="F14" s="2">
        <f t="shared" si="1"/>
        <v>219.23999999999998</v>
      </c>
    </row>
    <row r="15" spans="1:9" x14ac:dyDescent="0.25">
      <c r="A15" s="2">
        <f>1.75+0.96+0.92+1.85+1.3</f>
        <v>6.78</v>
      </c>
      <c r="B15" s="2">
        <v>2.8</v>
      </c>
      <c r="C15" s="2">
        <f t="shared" si="0"/>
        <v>18.983999999999998</v>
      </c>
      <c r="D15" s="2" t="s">
        <v>7</v>
      </c>
      <c r="E15" s="2">
        <v>54</v>
      </c>
      <c r="F15" s="2">
        <f t="shared" si="1"/>
        <v>1025.136</v>
      </c>
    </row>
    <row r="16" spans="1:9" x14ac:dyDescent="0.25">
      <c r="A16" s="2">
        <f>1.92+1.9+1.82+0.46</f>
        <v>6.1</v>
      </c>
      <c r="B16" s="2">
        <v>2.8</v>
      </c>
      <c r="C16" s="2">
        <f t="shared" si="0"/>
        <v>17.079999999999998</v>
      </c>
      <c r="D16" s="2" t="s">
        <v>7</v>
      </c>
      <c r="E16" s="2">
        <v>54</v>
      </c>
      <c r="F16" s="2">
        <f t="shared" si="1"/>
        <v>922.31999999999994</v>
      </c>
    </row>
    <row r="17" spans="1:8" x14ac:dyDescent="0.25">
      <c r="A17" s="2">
        <f>0.96+1.23+1.9</f>
        <v>4.09</v>
      </c>
      <c r="B17" s="2">
        <v>2.8</v>
      </c>
      <c r="C17" s="2">
        <f t="shared" si="0"/>
        <v>11.451999999999998</v>
      </c>
      <c r="D17" s="2" t="s">
        <v>7</v>
      </c>
      <c r="E17" s="2">
        <v>54</v>
      </c>
      <c r="F17" s="2">
        <f t="shared" si="1"/>
        <v>618.4079999999999</v>
      </c>
    </row>
    <row r="18" spans="1:8" x14ac:dyDescent="0.25">
      <c r="A18" s="2">
        <f>0.9+1.8+0.7+0.85</f>
        <v>4.25</v>
      </c>
      <c r="B18" s="2">
        <v>2.8</v>
      </c>
      <c r="C18" s="2">
        <f t="shared" si="0"/>
        <v>11.899999999999999</v>
      </c>
      <c r="D18" s="2" t="s">
        <v>7</v>
      </c>
      <c r="E18" s="2">
        <v>54</v>
      </c>
      <c r="F18" s="2">
        <f t="shared" si="1"/>
        <v>642.59999999999991</v>
      </c>
    </row>
    <row r="19" spans="1:8" x14ac:dyDescent="0.25">
      <c r="A19" s="2">
        <f>1.47+0.9+1.9+0.82</f>
        <v>5.09</v>
      </c>
      <c r="B19" s="2">
        <v>2.4</v>
      </c>
      <c r="C19" s="2">
        <f t="shared" si="0"/>
        <v>12.215999999999999</v>
      </c>
      <c r="D19" s="2" t="s">
        <v>7</v>
      </c>
      <c r="E19" s="2">
        <v>54</v>
      </c>
      <c r="F19" s="2">
        <f t="shared" si="1"/>
        <v>659.66399999999999</v>
      </c>
    </row>
    <row r="20" spans="1:8" x14ac:dyDescent="0.25">
      <c r="A20" s="2">
        <f>0.72+1.88+0.73</f>
        <v>3.3299999999999996</v>
      </c>
      <c r="B20" s="2">
        <v>2.8</v>
      </c>
      <c r="C20" s="2">
        <f t="shared" si="0"/>
        <v>9.3239999999999981</v>
      </c>
      <c r="D20" s="2" t="s">
        <v>7</v>
      </c>
      <c r="E20" s="2">
        <v>54</v>
      </c>
      <c r="F20" s="2">
        <f t="shared" si="1"/>
        <v>503.49599999999987</v>
      </c>
    </row>
    <row r="21" spans="1:8" x14ac:dyDescent="0.25">
      <c r="A21" s="2">
        <f>1.93+1.88+1.88+0.87</f>
        <v>6.56</v>
      </c>
      <c r="B21" s="2">
        <v>3.1</v>
      </c>
      <c r="C21" s="2">
        <f t="shared" si="0"/>
        <v>20.335999999999999</v>
      </c>
      <c r="D21" s="2" t="s">
        <v>7</v>
      </c>
      <c r="E21" s="2">
        <v>54</v>
      </c>
      <c r="F21" s="2">
        <f t="shared" si="1"/>
        <v>1098.144</v>
      </c>
    </row>
    <row r="22" spans="1:8" x14ac:dyDescent="0.25">
      <c r="A22" s="2">
        <f>2.05+2.02+2.02+0.64</f>
        <v>6.7299999999999995</v>
      </c>
      <c r="B22" s="2">
        <v>2.72</v>
      </c>
      <c r="C22" s="2">
        <f t="shared" si="0"/>
        <v>18.305599999999998</v>
      </c>
      <c r="D22" s="2" t="s">
        <v>6</v>
      </c>
      <c r="E22" s="2">
        <v>81</v>
      </c>
      <c r="F22" s="2">
        <f t="shared" si="1"/>
        <v>1482.7535999999998</v>
      </c>
    </row>
    <row r="23" spans="1:8" x14ac:dyDescent="0.25">
      <c r="A23" s="2">
        <v>2</v>
      </c>
      <c r="B23" s="2">
        <v>1</v>
      </c>
      <c r="C23" s="2">
        <f t="shared" si="0"/>
        <v>2</v>
      </c>
      <c r="D23" s="2" t="s">
        <v>6</v>
      </c>
      <c r="E23" s="2">
        <v>81</v>
      </c>
      <c r="F23" s="2">
        <f t="shared" si="1"/>
        <v>162</v>
      </c>
    </row>
    <row r="24" spans="1:8" x14ac:dyDescent="0.25">
      <c r="A24" s="2">
        <v>0.8</v>
      </c>
      <c r="B24" s="2">
        <v>2.57</v>
      </c>
      <c r="C24" s="2">
        <f t="shared" si="0"/>
        <v>2.056</v>
      </c>
      <c r="D24" s="2" t="s">
        <v>6</v>
      </c>
      <c r="E24" s="2">
        <v>81</v>
      </c>
      <c r="F24" s="2">
        <f t="shared" si="1"/>
        <v>166.536</v>
      </c>
    </row>
    <row r="25" spans="1:8" x14ac:dyDescent="0.25">
      <c r="A25" s="2">
        <f>1.53+2</f>
        <v>3.5300000000000002</v>
      </c>
      <c r="B25" s="2">
        <v>2.75</v>
      </c>
      <c r="C25" s="2">
        <f t="shared" si="0"/>
        <v>9.7075000000000014</v>
      </c>
      <c r="D25" s="2" t="s">
        <v>6</v>
      </c>
      <c r="E25" s="2">
        <v>81</v>
      </c>
      <c r="F25" s="2">
        <f t="shared" si="1"/>
        <v>786.30750000000012</v>
      </c>
      <c r="H25" s="1" t="s">
        <v>8</v>
      </c>
    </row>
    <row r="26" spans="1:8" x14ac:dyDescent="0.25">
      <c r="A26" s="2">
        <f>1.35+1.33</f>
        <v>2.68</v>
      </c>
      <c r="B26" s="2">
        <v>1.21</v>
      </c>
      <c r="C26" s="2">
        <f t="shared" si="0"/>
        <v>3.2427999999999999</v>
      </c>
      <c r="D26" s="2" t="s">
        <v>6</v>
      </c>
      <c r="E26" s="2">
        <v>81</v>
      </c>
      <c r="F26" s="2">
        <f t="shared" si="1"/>
        <v>262.66679999999997</v>
      </c>
      <c r="H26" s="1">
        <v>60</v>
      </c>
    </row>
    <row r="27" spans="1:8" x14ac:dyDescent="0.25">
      <c r="A27" s="2">
        <v>4</v>
      </c>
      <c r="B27" s="2">
        <v>1</v>
      </c>
      <c r="C27" s="2">
        <f t="shared" si="0"/>
        <v>4</v>
      </c>
      <c r="D27" s="2" t="s">
        <v>6</v>
      </c>
      <c r="E27" s="2">
        <v>81</v>
      </c>
      <c r="F27" s="2">
        <f t="shared" si="1"/>
        <v>324</v>
      </c>
      <c r="H27" s="1">
        <v>84</v>
      </c>
    </row>
    <row r="28" spans="1:8" x14ac:dyDescent="0.25">
      <c r="A28" s="2">
        <v>2</v>
      </c>
      <c r="B28" s="2">
        <v>1</v>
      </c>
      <c r="C28" s="2">
        <f t="shared" si="0"/>
        <v>2</v>
      </c>
      <c r="D28" s="2" t="s">
        <v>6</v>
      </c>
      <c r="E28" s="2">
        <v>81</v>
      </c>
      <c r="F28" s="2">
        <f t="shared" si="1"/>
        <v>162</v>
      </c>
      <c r="H28" s="1">
        <v>120</v>
      </c>
    </row>
    <row r="29" spans="1:8" x14ac:dyDescent="0.25">
      <c r="A29" s="2">
        <v>4</v>
      </c>
      <c r="B29" s="2">
        <v>1</v>
      </c>
      <c r="C29" s="2">
        <f t="shared" si="0"/>
        <v>4</v>
      </c>
      <c r="D29" s="2" t="s">
        <v>6</v>
      </c>
      <c r="E29" s="2">
        <v>81</v>
      </c>
      <c r="F29" s="2">
        <f t="shared" si="1"/>
        <v>324</v>
      </c>
      <c r="H29" s="1">
        <v>66</v>
      </c>
    </row>
    <row r="30" spans="1:8" x14ac:dyDescent="0.25">
      <c r="A30" s="2">
        <v>4.4000000000000004</v>
      </c>
      <c r="B30" s="2">
        <v>2.8</v>
      </c>
      <c r="C30" s="2">
        <f t="shared" si="0"/>
        <v>12.32</v>
      </c>
      <c r="D30" s="2" t="s">
        <v>6</v>
      </c>
      <c r="E30" s="2">
        <v>81</v>
      </c>
      <c r="F30" s="2">
        <f t="shared" si="1"/>
        <v>997.92000000000007</v>
      </c>
      <c r="H30" s="1">
        <v>66</v>
      </c>
    </row>
    <row r="31" spans="1:8" x14ac:dyDescent="0.25">
      <c r="A31" s="2">
        <v>4</v>
      </c>
      <c r="B31" s="2">
        <v>1</v>
      </c>
      <c r="C31" s="2">
        <f t="shared" si="0"/>
        <v>4</v>
      </c>
      <c r="D31" s="2" t="s">
        <v>6</v>
      </c>
      <c r="E31" s="2">
        <v>81</v>
      </c>
      <c r="F31" s="2">
        <f t="shared" si="1"/>
        <v>324</v>
      </c>
      <c r="H31" s="1">
        <f>66*3</f>
        <v>198</v>
      </c>
    </row>
    <row r="32" spans="1:8" x14ac:dyDescent="0.25">
      <c r="A32" s="2">
        <v>0.6</v>
      </c>
      <c r="B32" s="2">
        <v>2.7</v>
      </c>
      <c r="C32" s="2">
        <f t="shared" si="0"/>
        <v>1.62</v>
      </c>
      <c r="D32" s="2" t="s">
        <v>6</v>
      </c>
      <c r="E32" s="2">
        <v>81</v>
      </c>
      <c r="F32" s="2">
        <f t="shared" si="1"/>
        <v>131.22</v>
      </c>
    </row>
    <row r="33" spans="1:6" x14ac:dyDescent="0.25">
      <c r="A33" s="2">
        <v>0.3</v>
      </c>
      <c r="B33" s="2">
        <v>2.7</v>
      </c>
      <c r="C33" s="2">
        <f t="shared" si="0"/>
        <v>0.81</v>
      </c>
      <c r="D33" s="2" t="s">
        <v>6</v>
      </c>
      <c r="E33" s="2">
        <v>81</v>
      </c>
      <c r="F33" s="2">
        <f t="shared" si="1"/>
        <v>65.61</v>
      </c>
    </row>
    <row r="34" spans="1:6" x14ac:dyDescent="0.25">
      <c r="A34" s="2">
        <v>2</v>
      </c>
      <c r="B34" s="2">
        <v>1</v>
      </c>
      <c r="C34" s="2">
        <f t="shared" si="0"/>
        <v>2</v>
      </c>
      <c r="D34" s="2" t="s">
        <v>6</v>
      </c>
      <c r="E34" s="2">
        <v>81</v>
      </c>
      <c r="F34" s="2">
        <f t="shared" si="1"/>
        <v>162</v>
      </c>
    </row>
    <row r="35" spans="1:6" x14ac:dyDescent="0.25">
      <c r="A35" s="2">
        <v>6</v>
      </c>
      <c r="B35" s="2">
        <v>1</v>
      </c>
      <c r="C35" s="2">
        <f t="shared" si="0"/>
        <v>6</v>
      </c>
      <c r="D35" s="2" t="s">
        <v>6</v>
      </c>
      <c r="E35" s="2">
        <v>81</v>
      </c>
      <c r="F35" s="2">
        <f t="shared" si="1"/>
        <v>486</v>
      </c>
    </row>
    <row r="36" spans="1:6" x14ac:dyDescent="0.25">
      <c r="A36" s="2">
        <v>1.5</v>
      </c>
      <c r="B36" s="2">
        <v>1</v>
      </c>
      <c r="C36" s="2">
        <f t="shared" si="0"/>
        <v>1.5</v>
      </c>
      <c r="D36" s="2" t="s">
        <v>6</v>
      </c>
      <c r="E36" s="2">
        <v>81</v>
      </c>
      <c r="F36" s="2">
        <f t="shared" si="1"/>
        <v>121.5</v>
      </c>
    </row>
    <row r="38" spans="1:6" x14ac:dyDescent="0.25">
      <c r="F38" s="1">
        <f>SUM(F2:F37)</f>
        <v>18575.376300000004</v>
      </c>
    </row>
    <row r="39" spans="1:6" x14ac:dyDescent="0.25">
      <c r="F39" s="1">
        <f>H26+H27+H28+H29+H30+H31</f>
        <v>594</v>
      </c>
    </row>
    <row r="40" spans="1:6" x14ac:dyDescent="0.25">
      <c r="F40" s="1">
        <f>F38+F39</f>
        <v>19169.376300000004</v>
      </c>
    </row>
    <row r="41" spans="1:6" x14ac:dyDescent="0.25">
      <c r="F41" s="1">
        <f>F40*0.15</f>
        <v>2875.4064450000005</v>
      </c>
    </row>
    <row r="42" spans="1:6" x14ac:dyDescent="0.25">
      <c r="F42" s="1">
        <f>F40+F41</f>
        <v>22044.782745000004</v>
      </c>
    </row>
  </sheetData>
  <autoFilter ref="A1:I36" xr:uid="{16CB5469-093C-0445-A6D0-FD5C0D3F34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2023-08-02T09:04:00Z</dcterms:created>
  <dcterms:modified xsi:type="dcterms:W3CDTF">2023-08-02T09:33:49Z</dcterms:modified>
</cp:coreProperties>
</file>